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งานเอี้ยง\1-งานเอี้ยง\0-งานอื่นๆ\2-ประเมินผลงานมหาวิทยาลัย คณบดี ผอ\การประเมินมหาวิทยาลัย 60\เครื่องมือประเมินผลงานของมหาวิทยาลัย_ปี 2560\"/>
    </mc:Choice>
  </mc:AlternateContent>
  <bookViews>
    <workbookView xWindow="0" yWindow="0" windowWidth="28800" windowHeight="12360"/>
  </bookViews>
  <sheets>
    <sheet name="สรุป" sheetId="4" r:id="rId1"/>
    <sheet name="ตัวชี้วัดโครงการ60" sheetId="1" r:id="rId2"/>
    <sheet name="เชิงขั้นตอน" sheetId="3" r:id="rId3"/>
    <sheet name="เชิงปริมาณ" sheetId="2" r:id="rId4"/>
  </sheets>
  <externalReferences>
    <externalReference r:id="rId5"/>
    <externalReference r:id="rId6"/>
    <externalReference r:id="rId7"/>
    <externalReference r:id="rId8"/>
  </externalReferences>
  <definedNames>
    <definedName name="BUid_a" localSheetId="2">#REF!</definedName>
    <definedName name="BUid_a" localSheetId="3">#REF!</definedName>
    <definedName name="BUid_a" localSheetId="1">#REF!</definedName>
    <definedName name="BUid_a" localSheetId="0">#REF!</definedName>
    <definedName name="BUid_a">#REF!</definedName>
    <definedName name="_xlnm.Print_Area" localSheetId="1">ตัวชี้วัดโครงการ60!$A$1:$U$1093</definedName>
    <definedName name="_xlnm.Print_Area" localSheetId="0">สรุป!$A$1:$L$632</definedName>
    <definedName name="_xlnm.Print_Area">#REF!</definedName>
    <definedName name="PRINT_AREA_MI" localSheetId="2">#REF!</definedName>
    <definedName name="PRINT_AREA_MI" localSheetId="3">#REF!</definedName>
    <definedName name="PRINT_AREA_MI" localSheetId="1">#REF!</definedName>
    <definedName name="PRINT_AREA_MI" localSheetId="0">#REF!</definedName>
    <definedName name="PRINT_AREA_MI">#REF!</definedName>
    <definedName name="_xlnm.Print_Titles" localSheetId="1">ตัวชี้วัดโครงการ60!$M:$P,ตัวชี้วัดโครงการ60!$4:$5</definedName>
    <definedName name="_xlnm.Print_Titles" localSheetId="0">สรุป!$2:$3</definedName>
    <definedName name="ครุภัณฑ์เงินรายได้_final" localSheetId="1">#REF!</definedName>
    <definedName name="ครุภัณฑ์เงินรายได้_final" localSheetId="0">#REF!</definedName>
    <definedName name="ครุภัณฑ์เงินรายได้_final">#REF!</definedName>
    <definedName name="แผนงานจัดการศึกษาระดับอุดมศึกษา" localSheetId="2">[1]ศูนย์สัตวศาสตร์ฯ!#REF!</definedName>
    <definedName name="แผนงานจัดการศึกษาระดับอุดมศึกษา" localSheetId="3">[1]ศูนย์สัตวศาสตร์ฯ!#REF!</definedName>
    <definedName name="แผนงานจัดการศึกษาระดับอุดมศึกษา" localSheetId="1">[1]ศูนย์สัตวศาสตร์ฯ!#REF!</definedName>
    <definedName name="แผนงานจัดการศึกษาระดับอุดมศึกษา" localSheetId="0">[1]ศูนย์สัตวศาสตร์ฯ!#REF!</definedName>
    <definedName name="แผนงานจัดการศึกษาระดับอุดมศึกษา">[1]ศูนย์สัตวศาสตร์ฯ!#REF!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36" i="4" l="1"/>
  <c r="B4" i="4"/>
  <c r="S1081" i="1" l="1"/>
  <c r="S1080" i="1"/>
  <c r="R1079" i="1"/>
  <c r="Q1079" i="1"/>
  <c r="S1079" i="1" s="1"/>
  <c r="R1078" i="1"/>
  <c r="Q1078" i="1"/>
  <c r="R1077" i="1"/>
  <c r="L1077" i="1"/>
  <c r="S1067" i="1"/>
  <c r="S1066" i="1"/>
  <c r="R1065" i="1"/>
  <c r="S1065" i="1" s="1"/>
  <c r="Q1065" i="1"/>
  <c r="R1064" i="1"/>
  <c r="Q1064" i="1"/>
  <c r="Q1063" i="1"/>
  <c r="L1063" i="1"/>
  <c r="S1049" i="1"/>
  <c r="R1048" i="1"/>
  <c r="Q1048" i="1"/>
  <c r="S1048" i="1" s="1"/>
  <c r="R1047" i="1"/>
  <c r="Q1047" i="1"/>
  <c r="S1037" i="1"/>
  <c r="S1036" i="1"/>
  <c r="R1035" i="1"/>
  <c r="R1032" i="1" s="1"/>
  <c r="Q1035" i="1"/>
  <c r="Q1032" i="1" s="1"/>
  <c r="R1034" i="1"/>
  <c r="Q1034" i="1"/>
  <c r="S1034" i="1" s="1"/>
  <c r="L1032" i="1"/>
  <c r="S1027" i="1"/>
  <c r="S1026" i="1"/>
  <c r="R1026" i="1"/>
  <c r="Q1026" i="1"/>
  <c r="R1025" i="1"/>
  <c r="Q1025" i="1"/>
  <c r="S1019" i="1"/>
  <c r="S1018" i="1"/>
  <c r="R1017" i="1"/>
  <c r="R1015" i="1" s="1"/>
  <c r="Q1017" i="1"/>
  <c r="R1016" i="1"/>
  <c r="Q1016" i="1"/>
  <c r="Q1015" i="1"/>
  <c r="L1015" i="1"/>
  <c r="S1001" i="1"/>
  <c r="R1000" i="1"/>
  <c r="Q1000" i="1"/>
  <c r="S1000" i="1" s="1"/>
  <c r="R999" i="1"/>
  <c r="Q999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R978" i="1"/>
  <c r="Q978" i="1"/>
  <c r="S978" i="1" s="1"/>
  <c r="R977" i="1"/>
  <c r="Q977" i="1"/>
  <c r="S977" i="1" s="1"/>
  <c r="S969" i="1"/>
  <c r="S968" i="1"/>
  <c r="R967" i="1"/>
  <c r="Q967" i="1"/>
  <c r="S967" i="1" s="1"/>
  <c r="R966" i="1"/>
  <c r="Q966" i="1"/>
  <c r="S966" i="1" s="1"/>
  <c r="X965" i="1"/>
  <c r="Y964" i="1" s="1"/>
  <c r="Y961" i="1"/>
  <c r="S953" i="1"/>
  <c r="R952" i="1"/>
  <c r="R948" i="1" s="1"/>
  <c r="Q952" i="1"/>
  <c r="S952" i="1" s="1"/>
  <c r="R951" i="1"/>
  <c r="Q951" i="1"/>
  <c r="L948" i="1"/>
  <c r="L947" i="1" s="1"/>
  <c r="S945" i="1"/>
  <c r="S944" i="1"/>
  <c r="S943" i="1"/>
  <c r="S942" i="1"/>
  <c r="S941" i="1"/>
  <c r="S940" i="1"/>
  <c r="S939" i="1"/>
  <c r="S938" i="1"/>
  <c r="S937" i="1"/>
  <c r="S936" i="1"/>
  <c r="S935" i="1"/>
  <c r="R935" i="1"/>
  <c r="Q935" i="1"/>
  <c r="R934" i="1"/>
  <c r="Q934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R917" i="1"/>
  <c r="Q917" i="1"/>
  <c r="R916" i="1"/>
  <c r="S916" i="1" s="1"/>
  <c r="Q916" i="1"/>
  <c r="S913" i="1"/>
  <c r="S912" i="1"/>
  <c r="S911" i="1"/>
  <c r="S910" i="1"/>
  <c r="S909" i="1"/>
  <c r="S908" i="1"/>
  <c r="S907" i="1"/>
  <c r="R907" i="1"/>
  <c r="R904" i="1" s="1"/>
  <c r="Q907" i="1"/>
  <c r="Q904" i="1" s="1"/>
  <c r="S904" i="1" s="1"/>
  <c r="R906" i="1"/>
  <c r="Q906" i="1"/>
  <c r="L904" i="1"/>
  <c r="S902" i="1"/>
  <c r="S901" i="1"/>
  <c r="S900" i="1"/>
  <c r="S899" i="1"/>
  <c r="S898" i="1"/>
  <c r="S897" i="1"/>
  <c r="S896" i="1"/>
  <c r="R895" i="1"/>
  <c r="Q895" i="1"/>
  <c r="Q892" i="1" s="1"/>
  <c r="R894" i="1"/>
  <c r="Q894" i="1"/>
  <c r="S894" i="1" s="1"/>
  <c r="L892" i="1"/>
  <c r="S890" i="1"/>
  <c r="S889" i="1"/>
  <c r="S888" i="1"/>
  <c r="R887" i="1"/>
  <c r="Q887" i="1"/>
  <c r="S887" i="1" s="1"/>
  <c r="R886" i="1"/>
  <c r="Q886" i="1"/>
  <c r="S884" i="1"/>
  <c r="S883" i="1"/>
  <c r="S882" i="1"/>
  <c r="S881" i="1"/>
  <c r="S880" i="1"/>
  <c r="S879" i="1"/>
  <c r="R878" i="1"/>
  <c r="Q878" i="1"/>
  <c r="Q875" i="1" s="1"/>
  <c r="R877" i="1"/>
  <c r="Q877" i="1"/>
  <c r="L875" i="1"/>
  <c r="S873" i="1"/>
  <c r="S872" i="1"/>
  <c r="S871" i="1"/>
  <c r="S870" i="1"/>
  <c r="S869" i="1"/>
  <c r="S868" i="1"/>
  <c r="S867" i="1"/>
  <c r="R866" i="1"/>
  <c r="Q866" i="1"/>
  <c r="S866" i="1" s="1"/>
  <c r="D866" i="1"/>
  <c r="R865" i="1"/>
  <c r="Q865" i="1"/>
  <c r="S865" i="1" s="1"/>
  <c r="S862" i="1"/>
  <c r="S861" i="1"/>
  <c r="S860" i="1"/>
  <c r="S859" i="1"/>
  <c r="S858" i="1"/>
  <c r="S857" i="1"/>
  <c r="S856" i="1"/>
  <c r="S855" i="1"/>
  <c r="S854" i="1"/>
  <c r="R853" i="1"/>
  <c r="Q853" i="1"/>
  <c r="S853" i="1" s="1"/>
  <c r="R852" i="1"/>
  <c r="Q852" i="1"/>
  <c r="S852" i="1" s="1"/>
  <c r="S850" i="1"/>
  <c r="S849" i="1"/>
  <c r="S848" i="1"/>
  <c r="S847" i="1"/>
  <c r="S845" i="1"/>
  <c r="S844" i="1"/>
  <c r="S843" i="1"/>
  <c r="S842" i="1"/>
  <c r="S841" i="1"/>
  <c r="S840" i="1"/>
  <c r="R839" i="1"/>
  <c r="Q839" i="1"/>
  <c r="S839" i="1" s="1"/>
  <c r="R838" i="1"/>
  <c r="Q838" i="1"/>
  <c r="S838" i="1" s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R803" i="1"/>
  <c r="Q803" i="1"/>
  <c r="S803" i="1" s="1"/>
  <c r="R802" i="1"/>
  <c r="Q802" i="1"/>
  <c r="S800" i="1"/>
  <c r="S799" i="1"/>
  <c r="S798" i="1"/>
  <c r="S797" i="1"/>
  <c r="S796" i="1"/>
  <c r="S795" i="1"/>
  <c r="S794" i="1"/>
  <c r="R793" i="1"/>
  <c r="Q793" i="1"/>
  <c r="S793" i="1" s="1"/>
  <c r="R792" i="1"/>
  <c r="Q792" i="1"/>
  <c r="S792" i="1" s="1"/>
  <c r="S791" i="1"/>
  <c r="S790" i="1"/>
  <c r="S789" i="1"/>
  <c r="S788" i="1"/>
  <c r="S787" i="1"/>
  <c r="S786" i="1"/>
  <c r="S785" i="1"/>
  <c r="S784" i="1"/>
  <c r="S783" i="1"/>
  <c r="X782" i="1"/>
  <c r="Y781" i="1" s="1"/>
  <c r="S782" i="1"/>
  <c r="S781" i="1"/>
  <c r="Y780" i="1"/>
  <c r="S780" i="1"/>
  <c r="S779" i="1"/>
  <c r="Y778" i="1"/>
  <c r="S778" i="1"/>
  <c r="S777" i="1"/>
  <c r="S776" i="1"/>
  <c r="S775" i="1"/>
  <c r="S774" i="1"/>
  <c r="S773" i="1"/>
  <c r="S772" i="1"/>
  <c r="S771" i="1"/>
  <c r="R769" i="1"/>
  <c r="R766" i="1" s="1"/>
  <c r="Q769" i="1"/>
  <c r="S769" i="1" s="1"/>
  <c r="R768" i="1"/>
  <c r="Q768" i="1"/>
  <c r="L766" i="1"/>
  <c r="L765" i="1" s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R745" i="1"/>
  <c r="Q745" i="1"/>
  <c r="R744" i="1"/>
  <c r="Q744" i="1"/>
  <c r="S737" i="1"/>
  <c r="S736" i="1"/>
  <c r="S735" i="1"/>
  <c r="S734" i="1"/>
  <c r="S733" i="1"/>
  <c r="R732" i="1"/>
  <c r="Q732" i="1"/>
  <c r="Q672" i="1" s="1"/>
  <c r="S672" i="1" s="1"/>
  <c r="R731" i="1"/>
  <c r="Q731" i="1"/>
  <c r="S731" i="1" s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1" i="1"/>
  <c r="S680" i="1"/>
  <c r="S679" i="1"/>
  <c r="S678" i="1"/>
  <c r="S677" i="1"/>
  <c r="S676" i="1"/>
  <c r="R676" i="1"/>
  <c r="Q676" i="1"/>
  <c r="R675" i="1"/>
  <c r="Q675" i="1"/>
  <c r="S675" i="1" s="1"/>
  <c r="R672" i="1"/>
  <c r="L672" i="1"/>
  <c r="S668" i="1"/>
  <c r="S667" i="1"/>
  <c r="S666" i="1"/>
  <c r="S665" i="1"/>
  <c r="S664" i="1"/>
  <c r="R663" i="1"/>
  <c r="R661" i="1" s="1"/>
  <c r="Q663" i="1"/>
  <c r="R662" i="1"/>
  <c r="Q662" i="1"/>
  <c r="Q661" i="1"/>
  <c r="L661" i="1"/>
  <c r="X660" i="1"/>
  <c r="Y659" i="1" s="1"/>
  <c r="S659" i="1"/>
  <c r="Y658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R646" i="1"/>
  <c r="R644" i="1" s="1"/>
  <c r="Q646" i="1"/>
  <c r="S646" i="1" s="1"/>
  <c r="R645" i="1"/>
  <c r="Q645" i="1"/>
  <c r="S645" i="1" s="1"/>
  <c r="L644" i="1"/>
  <c r="L643" i="1"/>
  <c r="S629" i="1"/>
  <c r="S628" i="1"/>
  <c r="S627" i="1"/>
  <c r="S626" i="1"/>
  <c r="S625" i="1"/>
  <c r="R625" i="1"/>
  <c r="Q625" i="1"/>
  <c r="R624" i="1"/>
  <c r="Q624" i="1"/>
  <c r="S605" i="1"/>
  <c r="S603" i="1"/>
  <c r="S602" i="1"/>
  <c r="R602" i="1"/>
  <c r="Q602" i="1"/>
  <c r="R601" i="1"/>
  <c r="Q601" i="1"/>
  <c r="S601" i="1" s="1"/>
  <c r="R599" i="1"/>
  <c r="Q599" i="1"/>
  <c r="L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79" i="1"/>
  <c r="S578" i="1"/>
  <c r="S577" i="1"/>
  <c r="S576" i="1"/>
  <c r="R575" i="1"/>
  <c r="R563" i="1" s="1"/>
  <c r="Q575" i="1"/>
  <c r="R574" i="1"/>
  <c r="Q574" i="1"/>
  <c r="S572" i="1"/>
  <c r="S571" i="1"/>
  <c r="S570" i="1"/>
  <c r="S569" i="1"/>
  <c r="S568" i="1"/>
  <c r="S567" i="1"/>
  <c r="S566" i="1"/>
  <c r="X565" i="1"/>
  <c r="Y564" i="1" s="1"/>
  <c r="R565" i="1"/>
  <c r="Q565" i="1"/>
  <c r="S565" i="1" s="1"/>
  <c r="R564" i="1"/>
  <c r="Q564" i="1"/>
  <c r="S564" i="1" s="1"/>
  <c r="Y563" i="1"/>
  <c r="L563" i="1"/>
  <c r="L553" i="1" s="1"/>
  <c r="S558" i="1"/>
  <c r="S557" i="1"/>
  <c r="S556" i="1"/>
  <c r="R556" i="1"/>
  <c r="Q556" i="1"/>
  <c r="R555" i="1"/>
  <c r="S555" i="1" s="1"/>
  <c r="Q555" i="1"/>
  <c r="R554" i="1"/>
  <c r="R553" i="1" s="1"/>
  <c r="Q554" i="1"/>
  <c r="S554" i="1" s="1"/>
  <c r="L554" i="1"/>
  <c r="S542" i="1"/>
  <c r="R540" i="1"/>
  <c r="Q540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R514" i="1"/>
  <c r="Q514" i="1"/>
  <c r="S514" i="1" s="1"/>
  <c r="R513" i="1"/>
  <c r="Q513" i="1"/>
  <c r="S513" i="1" s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R479" i="1"/>
  <c r="Q479" i="1"/>
  <c r="S479" i="1" s="1"/>
  <c r="R478" i="1"/>
  <c r="Q478" i="1"/>
  <c r="S478" i="1" s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R415" i="1"/>
  <c r="Q415" i="1"/>
  <c r="S415" i="1" s="1"/>
  <c r="R414" i="1"/>
  <c r="Q414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5" i="1"/>
  <c r="S394" i="1"/>
  <c r="S393" i="1"/>
  <c r="R392" i="1"/>
  <c r="Q392" i="1"/>
  <c r="S392" i="1" s="1"/>
  <c r="R391" i="1"/>
  <c r="Q391" i="1"/>
  <c r="L391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R332" i="1"/>
  <c r="Q332" i="1"/>
  <c r="S332" i="1" s="1"/>
  <c r="R331" i="1"/>
  <c r="Q331" i="1"/>
  <c r="L331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R289" i="1"/>
  <c r="Q289" i="1"/>
  <c r="S289" i="1" s="1"/>
  <c r="R288" i="1"/>
  <c r="Q288" i="1"/>
  <c r="S286" i="1"/>
  <c r="S285" i="1"/>
  <c r="S284" i="1"/>
  <c r="S283" i="1"/>
  <c r="S282" i="1"/>
  <c r="S281" i="1"/>
  <c r="S280" i="1"/>
  <c r="S279" i="1"/>
  <c r="S278" i="1"/>
  <c r="R277" i="1"/>
  <c r="Q277" i="1"/>
  <c r="R276" i="1"/>
  <c r="Q276" i="1"/>
  <c r="S276" i="1" s="1"/>
  <c r="L276" i="1"/>
  <c r="S272" i="1"/>
  <c r="S271" i="1"/>
  <c r="S270" i="1"/>
  <c r="R269" i="1"/>
  <c r="R266" i="1" s="1"/>
  <c r="Q269" i="1"/>
  <c r="S269" i="1" s="1"/>
  <c r="R268" i="1"/>
  <c r="Q268" i="1"/>
  <c r="L268" i="1"/>
  <c r="L266" i="1" s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0" i="1"/>
  <c r="S238" i="1"/>
  <c r="S237" i="1"/>
  <c r="S236" i="1"/>
  <c r="S235" i="1"/>
  <c r="S234" i="1"/>
  <c r="S233" i="1"/>
  <c r="R233" i="1"/>
  <c r="Q233" i="1"/>
  <c r="R232" i="1"/>
  <c r="Q232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R167" i="1"/>
  <c r="Q167" i="1"/>
  <c r="Q150" i="1" s="1"/>
  <c r="R166" i="1"/>
  <c r="Q166" i="1"/>
  <c r="S166" i="1" s="1"/>
  <c r="S157" i="1"/>
  <c r="S156" i="1"/>
  <c r="S155" i="1"/>
  <c r="S154" i="1"/>
  <c r="R153" i="1"/>
  <c r="R150" i="1" s="1"/>
  <c r="Q153" i="1"/>
  <c r="R152" i="1"/>
  <c r="Q152" i="1"/>
  <c r="L152" i="1"/>
  <c r="S148" i="1"/>
  <c r="S147" i="1"/>
  <c r="S146" i="1"/>
  <c r="S145" i="1"/>
  <c r="S141" i="1"/>
  <c r="S140" i="1"/>
  <c r="S139" i="1"/>
  <c r="S138" i="1"/>
  <c r="S137" i="1"/>
  <c r="X136" i="1"/>
  <c r="Y134" i="1" s="1"/>
  <c r="S136" i="1"/>
  <c r="S135" i="1"/>
  <c r="S134" i="1"/>
  <c r="S133" i="1"/>
  <c r="Y132" i="1"/>
  <c r="S132" i="1"/>
  <c r="S131" i="1"/>
  <c r="S130" i="1"/>
  <c r="S129" i="1"/>
  <c r="S128" i="1"/>
  <c r="S127" i="1"/>
  <c r="S126" i="1"/>
  <c r="S125" i="1"/>
  <c r="S124" i="1"/>
  <c r="R123" i="1"/>
  <c r="R120" i="1" s="1"/>
  <c r="Q123" i="1"/>
  <c r="S123" i="1" s="1"/>
  <c r="R122" i="1"/>
  <c r="Q122" i="1"/>
  <c r="L122" i="1"/>
  <c r="L120" i="1" s="1"/>
  <c r="S117" i="1"/>
  <c r="S116" i="1"/>
  <c r="S114" i="1"/>
  <c r="S112" i="1"/>
  <c r="S111" i="1"/>
  <c r="S110" i="1"/>
  <c r="R109" i="1"/>
  <c r="Q109" i="1"/>
  <c r="S109" i="1" s="1"/>
  <c r="R108" i="1"/>
  <c r="Q108" i="1"/>
  <c r="S108" i="1" s="1"/>
  <c r="S103" i="1"/>
  <c r="S102" i="1"/>
  <c r="S101" i="1"/>
  <c r="R101" i="1"/>
  <c r="Q101" i="1"/>
  <c r="R100" i="1"/>
  <c r="Q100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R82" i="1"/>
  <c r="R79" i="1" s="1"/>
  <c r="Q82" i="1"/>
  <c r="R81" i="1"/>
  <c r="Q81" i="1"/>
  <c r="S76" i="1"/>
  <c r="S74" i="1"/>
  <c r="S72" i="1"/>
  <c r="R71" i="1"/>
  <c r="Q71" i="1"/>
  <c r="S71" i="1" s="1"/>
  <c r="R70" i="1"/>
  <c r="Q70" i="1"/>
  <c r="S64" i="1"/>
  <c r="S63" i="1"/>
  <c r="S62" i="1"/>
  <c r="S60" i="1"/>
  <c r="S59" i="1"/>
  <c r="R58" i="1"/>
  <c r="R56" i="1" s="1"/>
  <c r="Q58" i="1"/>
  <c r="L58" i="1"/>
  <c r="R57" i="1"/>
  <c r="Q57" i="1"/>
  <c r="S57" i="1" s="1"/>
  <c r="L56" i="1"/>
  <c r="S53" i="1"/>
  <c r="S51" i="1"/>
  <c r="S50" i="1"/>
  <c r="S48" i="1"/>
  <c r="R47" i="1"/>
  <c r="Q47" i="1"/>
  <c r="S47" i="1" s="1"/>
  <c r="R46" i="1"/>
  <c r="Q46" i="1"/>
  <c r="S40" i="1"/>
  <c r="S39" i="1"/>
  <c r="S38" i="1"/>
  <c r="S37" i="1"/>
  <c r="S36" i="1"/>
  <c r="S35" i="1"/>
  <c r="S34" i="1"/>
  <c r="S33" i="1"/>
  <c r="S30" i="1"/>
  <c r="S29" i="1"/>
  <c r="S28" i="1"/>
  <c r="S27" i="1"/>
  <c r="R26" i="1"/>
  <c r="R24" i="1" s="1"/>
  <c r="Q26" i="1"/>
  <c r="Q24" i="1" s="1"/>
  <c r="S24" i="1" s="1"/>
  <c r="R25" i="1"/>
  <c r="Q25" i="1"/>
  <c r="Y24" i="1"/>
  <c r="Z23" i="1" s="1"/>
  <c r="L24" i="1"/>
  <c r="S22" i="1"/>
  <c r="Z21" i="1"/>
  <c r="S21" i="1"/>
  <c r="Z20" i="1"/>
  <c r="S20" i="1"/>
  <c r="S19" i="1"/>
  <c r="S18" i="1"/>
  <c r="S17" i="1"/>
  <c r="S16" i="1"/>
  <c r="S15" i="1"/>
  <c r="X14" i="1"/>
  <c r="S14" i="1"/>
  <c r="S13" i="1"/>
  <c r="S12" i="1"/>
  <c r="S10" i="1"/>
  <c r="R9" i="1"/>
  <c r="R7" i="1" s="1"/>
  <c r="Q9" i="1"/>
  <c r="S9" i="1" s="1"/>
  <c r="R8" i="1"/>
  <c r="Q8" i="1"/>
  <c r="S8" i="1" s="1"/>
  <c r="L7" i="1"/>
  <c r="B6" i="1"/>
  <c r="S331" i="1" l="1"/>
  <c r="S624" i="1"/>
  <c r="S414" i="1"/>
  <c r="S540" i="1"/>
  <c r="S81" i="1"/>
  <c r="S662" i="1"/>
  <c r="S1016" i="1"/>
  <c r="S999" i="1"/>
  <c r="S1064" i="1"/>
  <c r="S1078" i="1"/>
  <c r="R541" i="1"/>
  <c r="S768" i="1"/>
  <c r="S802" i="1"/>
  <c r="S1047" i="1"/>
  <c r="S46" i="1"/>
  <c r="S122" i="1"/>
  <c r="S232" i="1"/>
  <c r="S288" i="1"/>
  <c r="S934" i="1"/>
  <c r="S951" i="1"/>
  <c r="S1025" i="1"/>
  <c r="S892" i="1"/>
  <c r="L119" i="1"/>
  <c r="S1032" i="1"/>
  <c r="X27" i="1"/>
  <c r="S100" i="1"/>
  <c r="Y135" i="1"/>
  <c r="S153" i="1"/>
  <c r="S268" i="1"/>
  <c r="S745" i="1"/>
  <c r="S906" i="1"/>
  <c r="Q948" i="1"/>
  <c r="S1017" i="1"/>
  <c r="L6" i="1"/>
  <c r="S391" i="1"/>
  <c r="S574" i="1"/>
  <c r="S1035" i="1"/>
  <c r="S26" i="1"/>
  <c r="S877" i="1"/>
  <c r="Q120" i="1"/>
  <c r="S167" i="1"/>
  <c r="Q563" i="1"/>
  <c r="Q553" i="1" s="1"/>
  <c r="Q541" i="1" s="1"/>
  <c r="S541" i="1" s="1"/>
  <c r="S599" i="1"/>
  <c r="S663" i="1"/>
  <c r="Y133" i="1"/>
  <c r="Q266" i="1"/>
  <c r="S266" i="1" s="1"/>
  <c r="K886" i="1"/>
  <c r="S895" i="1"/>
  <c r="S70" i="1"/>
  <c r="S878" i="1"/>
  <c r="R1063" i="1"/>
  <c r="S1063" i="1" s="1"/>
  <c r="S25" i="1"/>
  <c r="S58" i="1"/>
  <c r="S82" i="1"/>
  <c r="S152" i="1"/>
  <c r="S744" i="1"/>
  <c r="S886" i="1"/>
  <c r="R892" i="1"/>
  <c r="R643" i="1"/>
  <c r="R6" i="1"/>
  <c r="S120" i="1"/>
  <c r="S1015" i="1"/>
  <c r="R947" i="1"/>
  <c r="R329" i="1"/>
  <c r="R119" i="1" s="1"/>
  <c r="S661" i="1"/>
  <c r="Q56" i="1"/>
  <c r="S56" i="1" s="1"/>
  <c r="Q79" i="1"/>
  <c r="S79" i="1" s="1"/>
  <c r="Y657" i="1"/>
  <c r="Y779" i="1"/>
  <c r="S150" i="1"/>
  <c r="S277" i="1"/>
  <c r="Y562" i="1"/>
  <c r="K675" i="1"/>
  <c r="S732" i="1"/>
  <c r="S948" i="1"/>
  <c r="Y960" i="1"/>
  <c r="Q1077" i="1"/>
  <c r="S1077" i="1" s="1"/>
  <c r="Q7" i="1"/>
  <c r="Z22" i="1"/>
  <c r="S575" i="1"/>
  <c r="R875" i="1"/>
  <c r="S875" i="1" s="1"/>
  <c r="Y962" i="1"/>
  <c r="S553" i="1"/>
  <c r="Q644" i="1"/>
  <c r="Y963" i="1"/>
  <c r="Q766" i="1"/>
  <c r="Q329" i="1" l="1"/>
  <c r="Q119" i="1" s="1"/>
  <c r="S119" i="1" s="1"/>
  <c r="S563" i="1"/>
  <c r="K877" i="1"/>
  <c r="R765" i="1"/>
  <c r="R1093" i="1" s="1"/>
  <c r="S7" i="1"/>
  <c r="Q6" i="1"/>
  <c r="Q947" i="1"/>
  <c r="S947" i="1" s="1"/>
  <c r="Q765" i="1"/>
  <c r="S766" i="1"/>
  <c r="S644" i="1"/>
  <c r="Q643" i="1"/>
  <c r="S643" i="1" s="1"/>
  <c r="S329" i="1" l="1"/>
  <c r="S765" i="1"/>
  <c r="Q1093" i="1"/>
  <c r="S1093" i="1" s="1"/>
  <c r="S6" i="1"/>
</calcChain>
</file>

<file path=xl/sharedStrings.xml><?xml version="1.0" encoding="utf-8"?>
<sst xmlns="http://schemas.openxmlformats.org/spreadsheetml/2006/main" count="4242" uniqueCount="1749">
  <si>
    <r>
      <t>ตารางที่  3  งบประมาณรายจ่าย</t>
    </r>
    <r>
      <rPr>
        <b/>
        <u/>
        <sz val="18"/>
        <rFont val="TH SarabunPSK"/>
        <family val="2"/>
      </rPr>
      <t>ตามยุทธศาสตร์</t>
    </r>
    <r>
      <rPr>
        <b/>
        <sz val="18"/>
        <rFont val="TH SarabunPSK"/>
        <family val="2"/>
      </rPr>
      <t xml:space="preserve"> ปีงบประมาณ พ.ศ. 2560 จำแนกตามแผนงาน แนวทางการจัดสรร โครงการ และกิจกรรม</t>
    </r>
  </si>
  <si>
    <t>คณะ/สำนัก/สถาบัน .................................................................................................................................................................................................</t>
  </si>
  <si>
    <t>แผนงบประมาณ/แนวทางการจัดสรร/โครงการ/ตัวชี้วัด</t>
  </si>
  <si>
    <t>เป้าหมาย</t>
  </si>
  <si>
    <t>กิจกรรม</t>
  </si>
  <si>
    <t>งบประมาณ
โครงการ</t>
  </si>
  <si>
    <t>ระยะเวลาดำเนินการ</t>
  </si>
  <si>
    <t>งบประมาณ (บาท)</t>
  </si>
  <si>
    <t>รวมทั้งสิ้น</t>
  </si>
  <si>
    <t>ผู้ดำเนินการ</t>
  </si>
  <si>
    <t>ผู้กำกับดูแล</t>
  </si>
  <si>
    <t>หน่วยนับ</t>
  </si>
  <si>
    <t>จำนวน</t>
  </si>
  <si>
    <t>เงินแผ่นดิน</t>
  </si>
  <si>
    <t>รายได้</t>
  </si>
  <si>
    <t>เพิ่มศักยภาพการวิจัยด้านอาหารและการท่องเที่ยวและบูรณาการกับการเรียนการสอน</t>
  </si>
  <si>
    <t>โครงการสนับสนุนการวิจัยด้านอาหารและการท่องเที่ยว</t>
  </si>
  <si>
    <t>รศ.ดร.กาญจนา  บุญส่ง</t>
  </si>
  <si>
    <t>วิทย์</t>
  </si>
  <si>
    <t>วัตถุประสงค์</t>
  </si>
  <si>
    <t>ดร.กฤษดา ตั้งชวาล</t>
  </si>
  <si>
    <t>มนุษย์</t>
  </si>
  <si>
    <t>เพื่อสนับสนุนการผลิตผลงานวิจัยด้านอาหารและการท่องเที่ยว</t>
  </si>
  <si>
    <t>การพัฒนาผลิตภัณฑ์ขนมปังหวานจากแป้งข้าวไรเบอร์รี่ร่วมกับกลุ่มมุสลิมเบเกอรี่ ตำบลท่าแร้ง จังหวัดเพชรบุรี</t>
  </si>
  <si>
    <t>อาจารย์ศจีมาศ  นันตสุคนธ์</t>
  </si>
  <si>
    <t>คณะวิทยาศาสตร์และเทคโนโลยี</t>
  </si>
  <si>
    <t>เกษตร</t>
  </si>
  <si>
    <t>ที่มีควรนำไปใช้ประโยชน์</t>
  </si>
  <si>
    <t>อาจารย์ณปภา  หอมหวน</t>
  </si>
  <si>
    <t>สำนักวิทย</t>
  </si>
  <si>
    <t>ตัวชี้วัด</t>
  </si>
  <si>
    <t>การเสริมสร้างความมั่นคงทางอาหารของชุมชนในจังหวัดเพชรบุรี</t>
  </si>
  <si>
    <t>ดร.อนุรักษ์  สิงห์ชัย</t>
  </si>
  <si>
    <t>คณะมนุษยศาสตร์และสังคมศาสตร์</t>
  </si>
  <si>
    <t>ร้อยละของผลงานวิจัยด้านอาหารและการท่องเที่ยว</t>
  </si>
  <si>
    <t>ร้อยละ</t>
  </si>
  <si>
    <t>การพัฒนาหนังสือคู่มือภาษาอังกฤษเพื่อการท่องเที่ยวเชิงสร้างสรรค์</t>
  </si>
  <si>
    <t>อ.ศิริกุล  ศรีโตกลิ่น</t>
  </si>
  <si>
    <t>ต่องานวิจัยทั่งหมด</t>
  </si>
  <si>
    <t>แนวทางการพัฒนาให้เกษตรกรใช้ QR Code กับผลผลิตทางการเกษตรด้านอาหารในอำเภอบ้านลาด จังหวัดเพชรบุรี</t>
  </si>
  <si>
    <t>อ.เทิดศักดิ์  ทองแย้ม</t>
  </si>
  <si>
    <t>ร้อยละของงานวิจัยด้านอาหารและการท่องเที่ยวที่แล้วเสร็จตามกำหนด</t>
  </si>
  <si>
    <t>การศึกษาแหล่งท่องเที่ยวเชิงวัฒนธรรมด้วยตนเอง กรณีศึกษาชุมชนวัดเกาะ อำเภอเมือง จังหวัดเพชรบุรี</t>
  </si>
  <si>
    <t>อ.ณัฐวุฒิ  สุวรรณช่าง</t>
  </si>
  <si>
    <t>ร้อยละของผลงานวิจัยที่มีการนำไปใช้ประโยชน์</t>
  </si>
  <si>
    <t>การสร้างสรรค์ สมุดภาพและคำศัพท์เฉพาะเพื่อส่งเสริมด้านอาหารและการท่องเที่ยวในอำเภอเมืองเพชรบุรี</t>
  </si>
  <si>
    <t>อ.มัฆวาน  นาคจั่น</t>
  </si>
  <si>
    <t>การมีส่วนร่วมของชุมชนในการจัดการท่องเที่ยวเชิงส่งเสริมสุขภาพ : ศึกษากรณีน้ำพุร้อน อ.หนองหญ้าปล้อง จ.เพชรบุรี</t>
  </si>
  <si>
    <t>ว่าที่ ร.ต.หญิงวรรณีศา  สีฟ้า</t>
  </si>
  <si>
    <t>การผลิตสื่อสารคดี ฉบับภาษาจีนเพื่อประชาสัมพันธ์การท่องเที่ยวจังหวัดเพชรบุรี</t>
  </si>
  <si>
    <t>อ.กมลทิพย์  รักเกียรติยศ</t>
  </si>
  <si>
    <t>การธำรงอัตลักษณ์ทางวัฒนธรรมเพื่อส่งเสริมการท่องเที่ยวชุมชนกะเหรี่ยงยางน้ำกลัดใต้ อำเภอหนองหญ้าปล้อง จังหวัดเพชรบุรี</t>
  </si>
  <si>
    <t>อ.ธีรศักดิ์  สุขสันติกมล</t>
  </si>
  <si>
    <t>การวางแผนกลยุทธ์วิสาหกิจชุมชนเพื่อส่งเสริมการท่องเที่ยว อำเภอหนองหญ้าปล้อง จังหวัดเพชรบุรี</t>
  </si>
  <si>
    <t>อ.กุลสกาวว์  เลาหสถิตย์</t>
  </si>
  <si>
    <t>รูปแบบการจัดการท่องเที่ยวเชิงสร้างสรรค์ของชุมชนถ้ำรงค์ จังหวัดเพชรบุรี</t>
  </si>
  <si>
    <t>อ.ลัคนา  ชูใจ</t>
  </si>
  <si>
    <t>การศึกษาภาพลักษณ์อาหารท้องถิ่นของจังหวัดเพชรบุรีเพื่อส่งเสริมการท่องเที่ยว</t>
  </si>
  <si>
    <t>ผศ.ดร.พิมพ์ระวี  โรจน์รุ่งสัตย์</t>
  </si>
  <si>
    <t>เพิ่มศักยภาพหลักสูตรในกลุ่มสาขาวิชาอาหารและและการท่องเที่ยว</t>
  </si>
  <si>
    <t>โครงการพัฒนากระบวนการเรียนการสอนกลุ่มสาขา</t>
  </si>
  <si>
    <t>ผศ.ดร.เสนาะ  กลิ่นงาม</t>
  </si>
  <si>
    <t>ด้านอาหารและการท่องเที่ยว</t>
  </si>
  <si>
    <t>การพัฒนาการเรียนรู้จากการปฏิบัติร่วมกับผู้มีประสบการณ์ภายนอก</t>
  </si>
  <si>
    <t>อ.ดร.มธุรส  ปราบไพรี</t>
  </si>
  <si>
    <t>เพื่อพัฒนากระบวนการเรียนการสอนที่เน้นการเรียนรู้ผ่านการปฏิบัติ</t>
  </si>
  <si>
    <t>การจัดเตรียมวัสดุครุภัณฑ์เพื่อการใช้ยกระดับมาตรฐานการฝึกประสบการณ์วิชาชีพด้านการโรงแรมและบริการของนักศึกษา</t>
  </si>
  <si>
    <t>อ.ดร.กฤษดา ตั้งชวาล</t>
  </si>
  <si>
    <t>เพื่อจัดหาเครื่องมือ อุปกรณ์ ห้องเรียน ห้องปฏิบัติการที่เหมาะสมกับ</t>
  </si>
  <si>
    <t>การเตรียมเครื่องแบบปฏิบัติการบริการอาหารและเครื่องดื่มไว้เป็นส่วนกลางสำหรับนักศึกษา</t>
  </si>
  <si>
    <t>วิธีการเรียนการสอน</t>
  </si>
  <si>
    <t>การดำเนินการร่วมกับสถานประกอบการด้านการฝึกภาคปฏิบัติการของนักศึกษาสาขาวิชาเทคโนโลยีและศิลปะการประกอบ</t>
  </si>
  <si>
    <t>อ.อารี  น้อยสำราญ</t>
  </si>
  <si>
    <t>อาหาร (กระบวนการติดต่อประสานงานสัมภาษณ์การเดินทางไปนิเทศนักศึกษาและการจัดสัมมนาหลังการฝึกภาคปฏิบัติการ</t>
  </si>
  <si>
    <t>ระดับความสำเร็จในการพัฒนากระบวนรียนการสอน</t>
  </si>
  <si>
    <t>ข้อ</t>
  </si>
  <si>
    <t>ของนักศึกษา)</t>
  </si>
  <si>
    <t>ก.</t>
  </si>
  <si>
    <t>มีระบบและกลไกในการพัฒนากระบวนการเรียนการสอน</t>
  </si>
  <si>
    <t>การจัดหาชุดมีดและเครื่องแบบ chef ไว้เป็นส่วนกลางให้กับนักศึกษาเพื่อการบริการด้านภัตตาคาร</t>
  </si>
  <si>
    <t>ข.</t>
  </si>
  <si>
    <t>มีกลวิธีในการจัดการเรียนการสอนที่เน้นการเรียนรู้จากการปฏิบัติ</t>
  </si>
  <si>
    <t>การพัฒนาทักษะด้านการประกอบอาหารและศิลปะการตกแต่งจานอาหารประเภทอาหรไทย อาหารยุโรปและ เบเกอร์รี่ของนักศึกษาโดยเชฟมืออาชีพจากสถานประกอบการภายนอก</t>
  </si>
  <si>
    <t>อ.ณปภา  หอมหวล</t>
  </si>
  <si>
    <t>ค.</t>
  </si>
  <si>
    <t>มีสื่อ อุปกรณ์การสอนที่เหมาะสมกับกลวิธีในการสอน</t>
  </si>
  <si>
    <t>จัดซื้อเครื่องมือและอุปกรณ์ในการพัฒนาการเรียนการสอนและปฏิบัติการห้องครัวโรงเรียนการอาหารนานาชาติเพชรบุรี</t>
  </si>
  <si>
    <t>อ.ศจีมาศ  นันตสุคนธ์</t>
  </si>
  <si>
    <t>ง</t>
  </si>
  <si>
    <t>มีการกำกับ ติดตาม การสอนของอาจารย์อย่างเป็นระบบ</t>
  </si>
  <si>
    <t>จัดหาทรัพยากรสารสนเทศเพื่อสนับสนุนความเป็นเลิศด้านอาหารและการท่องเที่ยว</t>
  </si>
  <si>
    <t>นายสวัสดิ์  อุราฤทธิ์</t>
  </si>
  <si>
    <t>สำนักวิทยบริการและเทคโนโลยีสารสนเทศ</t>
  </si>
  <si>
    <t>จ</t>
  </si>
  <si>
    <t>มีการฝึกปฏิบัติหรือมีการโอนถ่ายหน่วยกิตรายวิชาในกลุ่มสาขาอาหารและ</t>
  </si>
  <si>
    <t>การจัดตั้งหน่วยเสริมทักษะและพัฒนาวิชาชีพเพื่อการผลิตฝักไฮโดรโพนิกส์โดยลดการใช้ธาติอาหารอนินทรีย์ (ปีที่ 2)</t>
  </si>
  <si>
    <t>อ.ดร.ศิริวรรณ แดงฉ่ำ</t>
  </si>
  <si>
    <t>คณะเทคโนโลยีการเกษตร</t>
  </si>
  <si>
    <t>การท่องเที่ยวกับมหาวิทยาลัยต่างประเทศ (ฝึกปฏิบัติ/โอนถ่ายหน่วยกิต)</t>
  </si>
  <si>
    <t>หลักสูตร</t>
  </si>
  <si>
    <t xml:space="preserve">การพัฒนาผลิตภัณฑ์จากแป้งข้าวไรซ์เบอรี่ "คุกกี้ปลาข้าวไรซ์เบอรี่" </t>
  </si>
  <si>
    <t>ผศ.อรอนงค์  ศรีพวาทกุล</t>
  </si>
  <si>
    <t>ผลสัมฤทธิ์ของผู้เรียนในกลุ่มสาขาวิชาอาหารและการท่องเที่ยวสูงขึ้น</t>
  </si>
  <si>
    <t>การพัฒนาการเรียนการสอนผ่านระบบฟาร์มอัจฉริยะ hydroponics เพื่อการประชาสัมพันธ์ผลิตภัณฑ์ Food and Tourism Couster</t>
  </si>
  <si>
    <t>การพัฒนาการเรียนการสอนผ่านระบบฟาร์มอัจฉริยะ mellon เพื่การประชาสัมพันธ์ผลิตภัณฑ์ Food and Tourism Cluster</t>
  </si>
  <si>
    <t>อ.ทรงศักดิ์ ธรรมจำรัส</t>
  </si>
  <si>
    <t>โครงการจัดอบรมหลักสูตรระยะสั้นด้านอาหารและ</t>
  </si>
  <si>
    <t>การท่องเที่ยวที่ได้รับการรับรอง (License) เพื่อหารายได้</t>
  </si>
  <si>
    <t>พัฒนาผลิตภัณฑ์และบรรจุภัณฑ์น้ำตาลโตนด</t>
  </si>
  <si>
    <t>อ.สรญา  ธิมาชัย</t>
  </si>
  <si>
    <t>เพื่อเพิ่มรายได้จากการจัดอบรมหลักสูตรระยะสั้นด้านอาหารและ</t>
  </si>
  <si>
    <t>อ.ดร.ทวิพัฒน์  วิจิตรปัญญารักษ์</t>
  </si>
  <si>
    <t>การท่องเที่ยว</t>
  </si>
  <si>
    <t>พัฒนาผลิตภัณฑ์และบรรจุภัณฑ์ขนมหม้อแกง/ขนมหวานเมืองเพชร</t>
  </si>
  <si>
    <t>พัฒนาผลิตภัณฑ์น้ำพริกแกงตำหรับเมืองเพชร</t>
  </si>
  <si>
    <t>อ.โสมรัศมิ์  กล่ำกล่อมจิตร์</t>
  </si>
  <si>
    <t>จำนวนผู้เข้าอบรมในหลักสูตรระยะสั้นด้านอาหารและการท่องเที่ยว</t>
  </si>
  <si>
    <t>คน</t>
  </si>
  <si>
    <t>ความพึงพอใจของผู้เข้ารับการอบรมหลักสูตรระยะสั้น ฯ</t>
  </si>
  <si>
    <t>ระดับ</t>
  </si>
  <si>
    <t>&gt;3.51</t>
  </si>
  <si>
    <t>พัฒนาผลิตภัณฑ์และบรรจุภัณฑ์อาหารสำเร็จรูป "แกงหัวตาล" อาหารเมืองเพชร</t>
  </si>
  <si>
    <t>จำนวนรายได้จากการอบรมหลักสูตรระยะสั้น</t>
  </si>
  <si>
    <t>บาท</t>
  </si>
  <si>
    <t>&gt;150,000</t>
  </si>
  <si>
    <t>ปรับปรุงระบบการรับและรักษานักศึกษาให้อยู่ในระบบจนสำเร็จการศึกษา</t>
  </si>
  <si>
    <t>โครงการปรับปรุงระบบการรับนักศึกษา</t>
  </si>
  <si>
    <t>เพื่อเพิ่มจำนวนผู้เรียนในกลุ่มสาขาวิชาอาหารและการท่องเที่ยวและ</t>
  </si>
  <si>
    <t>ค่ายยุวเกษตร</t>
  </si>
  <si>
    <t>อ.ดร.มนัญญา  ปริยวิชญภักดี</t>
  </si>
  <si>
    <t>แนวปฏิบัติที่ดีในการรับนักศึกษา</t>
  </si>
  <si>
    <t>การปฏิบัติการ Smart Chef เพื่อการเพิ่มจำนวนนักศึกษาสาขาวิชาเทคโนโลยีและศิลปะการประกอบอาหารผ่านการแนะแนว</t>
  </si>
  <si>
    <t>และประชาสัมพันธ์ให้กับนักเรียนระดับชั้นมัธยมศึกษาปีที่ 6 ในพื้นที่ภาคกลาง ภาคตะวันออกเฉียงเหนือและภาคใต้</t>
  </si>
  <si>
    <t>ระดับความสำเร็จในการปรับปรุงระบบการรับนักศึกษา</t>
  </si>
  <si>
    <t>การจัดโครงการค่ายยุวเชฟ ปีที่ 2 ด้านอาหารกลางน้ำ</t>
  </si>
  <si>
    <t>มีระบบและกลไกการรับนักศึกษา</t>
  </si>
  <si>
    <t>การปฏิบัติการ Open House เพื่อเพิ่มจำนวนนักศึกษาสาขาวิชาอุตสาหกรรมการท่องเที่ยวและบริการระหว่างประเทศ (สองภาษา)</t>
  </si>
  <si>
    <t>มีการนำระบบและกลไกการรับนักศึกษาสู่การปฏิบัติ</t>
  </si>
  <si>
    <t>การปฏิบัติการ Open House เพื่อเพิ่มจำนวนนักศึกษาสาขาวิชาการท่องเที่ยวและการโรงแรม</t>
  </si>
  <si>
    <t>ผศ.ดร.พิมพ์ระวี  รุ่งโรจน์สัตย์</t>
  </si>
  <si>
    <t>มีการประเมินและปรับปรุงระบบการรับนักศึกษา</t>
  </si>
  <si>
    <t>ง.</t>
  </si>
  <si>
    <t>มีผลจากการปรับปรุงเห็นชัดเจนเป็นรูปธรรม</t>
  </si>
  <si>
    <t>จ.</t>
  </si>
  <si>
    <t>มีแนวปฏิบัติที่ดีในการรับนักศึกษา</t>
  </si>
  <si>
    <t>จำนวนของนักศึกษากลุ่มสาขาวิชาอาหารและการท่องเที่ยว</t>
  </si>
  <si>
    <t>&gt;1,900</t>
  </si>
  <si>
    <t>โครงการพัฒนาระบบการให้คำปรึกษาและดูแลนักศึกษา</t>
  </si>
  <si>
    <t>เพื่อลดอัตราการออกกลางคันของนักศึกษาในกลุ่มสาขาวิชาอาหาร</t>
  </si>
  <si>
    <t>การดูแลและให้คำปรึกษาทางวิชาการและการแนะแนวแก่นักศึกษาสาขาวิชาเทคโนโลยีและศิลปการประกอบอาหาร</t>
  </si>
  <si>
    <t>และการท่องเที่ยว</t>
  </si>
  <si>
    <t>และอาหารและโภชนาการประยุกต์จนกระทั่งนักศึกษาสำเร็จการศึกษา (พี่ไปไหนน้องไปด้วย อาจารย์ไปไหนลูกศิษย์ไปด้วย)</t>
  </si>
  <si>
    <t>การดูแลและให้คำปรึกษาทางวิชาการและการแนะแนวแก่นักศึกษาสาขาอุตสาหกรรมท่องเที่ยวและบริการ และสาขา</t>
  </si>
  <si>
    <t>อัตราการออกกลางคันของนักศึกษากลุ่มสาขาวิชาอาหาร</t>
  </si>
  <si>
    <t>&lt; 5</t>
  </si>
  <si>
    <t>การท่องเที่ยวและการโรงแรม</t>
  </si>
  <si>
    <t xml:space="preserve">การดูแลและให้คำปรึกษาทางวิชาการและการแนะแนวแก่นักศึกษาสาขาอุตสาหกรรมท่องเที่ยวและบริการ </t>
  </si>
  <si>
    <t>อาหารต้นน้ำ</t>
  </si>
  <si>
    <t>สร้างชื่อเสียงให้ได้รับการยอมรับระดับชาติและนานาชาติด้านอาหาร</t>
  </si>
  <si>
    <t>โครงการพัฒนาทักษะทางวิชาชีพด้านอาหารและการท่องเที่ยว</t>
  </si>
  <si>
    <t>เพื่อพัฒนาทักษะทางวิชาชีพของนักศึกษากลุ่มสาขาวิชาด้านอาหารและ</t>
  </si>
  <si>
    <t>จัดตั้งศูนย์การเรียนรู้ด้านการท่องเที่ยว (บริษัทนำเที่ยว)</t>
  </si>
  <si>
    <t>อ.ยุพิน  อุ่นแก้ว</t>
  </si>
  <si>
    <t>การท่องเที่ยวให้เป็นที่ยอมรับของผู้ใช้บัณฑิต</t>
  </si>
  <si>
    <t>จัดตั้งศูนย์เรียนรู้และห้องปฏิบัติการด้านการโรงแรม</t>
  </si>
  <si>
    <t>ฝึกปฏิบัติการตามเส้นทางการท่องเที่ยวของกรมท่องเที่ยวเพื่อเป็นหลักฐานในการขอรับบัตรมัคคุเทศก์</t>
  </si>
  <si>
    <t>จำนวนรางวัลการแข่งทักษะวิชาชีพและวิชาการระดับชาติ</t>
  </si>
  <si>
    <t>รางวัล</t>
  </si>
  <si>
    <t>การพัฒนาการท่องเที่ยวชุมชนในจังหวัดเพชรบุรี (2 ชุมชน หนองหญ้าปล้อง สะพานหิน)</t>
  </si>
  <si>
    <t>ที่นักศึกษากลุ่มสาขาด้านอาหารและการท่องเที่ยวได้รับ</t>
  </si>
  <si>
    <t>เรียนรู้ทักษะด้านการบริการด้านการพัฒนาบุคลิกภาพและมารยาทบนโต๊ะอาหารสากลจากการลงมือปฏิบัติจริง</t>
  </si>
  <si>
    <t>จำนวนหลักสูตรที่จัดการเรียนรู้จากประสบการณ์ตรงในสถานที่จริง</t>
  </si>
  <si>
    <t>อบรมจริยธรรมและสืบสานภูมิปัญญาท้องถิ่นเมืองเพชร</t>
  </si>
  <si>
    <t>พัฒนาทักษะวิชาการด้านการท่องเที่ยวและการโรงแรมเพื่อการแข่งขัน</t>
  </si>
  <si>
    <t>การฝึกปฏิบัติการเส้นทางท่องเที่ยวตามระเบียบกรมการท่องเที่ยวเพื่อนักศึกษาได้รับประกาศนียบัตรและในอนุญามัคคุเทศก์อาชีพ (ต่างประเทศ)</t>
  </si>
  <si>
    <t>การปรับปรุงอาคารเพชรน้ำหนึ่ง (ห้องครัว ห้องพักรวมและห้องประชุมสัมมนา) เพื่อการฝึกภาคปฏิบัติการของนักศึกษาและการหารายได้</t>
  </si>
  <si>
    <t>การพัฒนาทักษะวิชาการ และวิชาชีพการผลิตอาหารต้นน้ำเพื่อแข่งขัน ระดับชาติ</t>
  </si>
  <si>
    <t>อ.ชลิดา  ช้างแก้ว</t>
  </si>
  <si>
    <t>การนำเสนอผลงานทางวิชาการระดับปริญญาบัณฑิตด้านวิชาการ (เจ้าภาพ)</t>
  </si>
  <si>
    <t>การอบรมและทดสอบทักษะฝีมือแรงงานแห่งชาติระดับ 1 ให้กับนักศึกษา (สาขาพนักงานต้อนรับส่วนหน้า สาขาพนักงานบริการอาหารและเครื่องดื่มและสาขาพนักงานแม่บ้าน) เพื่อการรับประกาศนียบัตรจากกรมฝีมือแรงงาน</t>
  </si>
  <si>
    <t>เข้าร่วมการแข่งขันระดับชาติและนานาชาติ ของนักศึกษาสาขาวิชาอาหารและโภชนาการประยุกต์</t>
  </si>
  <si>
    <t>อ.วัชรินทร์  สุขสนาน</t>
  </si>
  <si>
    <t>แข่งขันทดสอบมาตรฐานฝีมือแรงงานแห่งชาติ ระดับ 1 สาขาอาหารไทย สาขาวิชาเทคโนโลยีและศิลปการประกอบอาหาร</t>
  </si>
  <si>
    <t>แข่งขันทักษะด้านอาหารระดับชาติและนานาชาติ สาขาวิชาเทคโนโลยีและศิลปะการประกอบอาหาร</t>
  </si>
  <si>
    <t>การอบรมและทดสอบมาตรฐานฝีมือแรงงานแห่งชาติ ระดับ 1 สาขาการประกอบอาหารไทยของนักศึกษาสาขาวิชาอาหารและโภชนาการ ร่วมกับกรมพัฒนาฝีมือแรงงานเพื่อใบประกาศนียบัตรรับรอง</t>
  </si>
  <si>
    <t>อ.ธนิดา  ชาญชัย</t>
  </si>
  <si>
    <t>โครงการพัฒนาศักยภาพนักศึกษาและบุคลากรด้านอาหารและการท่องเที่ยว</t>
  </si>
  <si>
    <t>เพื่อพัฒนานักศึกษาและบุคลากรด้านการท่องเที่ยวในท้องถิ่นให้เป็นไปตามเกณฑ์</t>
  </si>
  <si>
    <t>พัฒนานักศึกษาและบุคลากรด้านอาหารและการท่องเที่ยวให้มีมาตรฐานวิชาชีพ (วิทย์/มนุษย์/เกษตร)</t>
  </si>
  <si>
    <t>มาตรฐานวิชาชีพ</t>
  </si>
  <si>
    <t>การอบรมและฝึกภาคปฏิบัติการการบริการโดยพนักงานต้อนรับของสายการบินนานาชาติ (ground and in-flight service)</t>
  </si>
  <si>
    <t>ของนักศึกษาสาขาวิชาอุตสาหกรรมการท่องเที่ยวและบริการระหว่างประเทศ (สองภาษา)</t>
  </si>
  <si>
    <t>ร้อยละของนักศึกษาและบุคลากรด้านอาหารและการท่องเที่ยวที่ได้รับการพัฒนา</t>
  </si>
  <si>
    <t>ศักยภาพเพื่อสนับสนุนอาหารและการท่องเที่ยว</t>
  </si>
  <si>
    <t>โครงการจัดหารายด้าน Cluster อาหารและการท่องเที่ยว</t>
  </si>
  <si>
    <t>เพื่อจัดหารายได้ในกลุ่ม Cluster อาหารและการท่องเที่ยว</t>
  </si>
  <si>
    <t>การพัฒนาและปฏิบัติการสร้างเส้นทางสิงขร-มะริดเพื่อเป็นจุดหมายปลายทางการท่องเที่ยวและรายได้</t>
  </si>
  <si>
    <t>การพัฒนาผลิตภัณฑ์อาหารเมืองเพชร (ไอศครีมและซูชิข้าวแช่) เพื่อการหารายได้</t>
  </si>
  <si>
    <t>จำนวนรายได้จากกลุ่มสาขาวิชาอาหารและการท่องเที่ยว</t>
  </si>
  <si>
    <t>ล้านบาท</t>
  </si>
  <si>
    <t>≥1.5</t>
  </si>
  <si>
    <t>การพัฒนาอาหารจานเด่น (Signature Dishes) จำนวน 3 รายการโดยสาขาวิชาเทคโนโลยีและศิลปะการประกอบอาหาร</t>
  </si>
  <si>
    <t>อ.ดร.ปัทมาพร  ยอดสันติ</t>
  </si>
  <si>
    <t>เพื่อการประชาสัมพันธ์ผลิตภัณฑ์ Food and Tourism Couster และหารายได้</t>
  </si>
  <si>
    <t xml:space="preserve">การจัดอบรมหลักสูตรระยะสั้นเพื่อการหารายได้ จำนวน 5 หลักสูตร ได้แก่ อาหารตำหรับเชฟ อาหารไทยไปต่างประเทศ </t>
  </si>
  <si>
    <t>อาหารว่างและหวานไทย ขนาหวานเมืองเพชร และการจัดดอกไม้เพื่อการประกอบอาชีพ</t>
  </si>
  <si>
    <t xml:space="preserve">การเปิดห้องปฏิบัติการสำหรับรับวิเคราะห์สารเคมี เพื่อหารายได้ </t>
  </si>
  <si>
    <t>การพัฒนาผลิตภัณฑ์สัตว์น้ำคุณภาพ (1) ปลานิลแปลงเพศ, ปลาสลิด (2) ลูกกุ้งเพื่อการหารายได้</t>
  </si>
  <si>
    <t>อ.ดร.จุฑามาศ ทะแกล้วพันธุ์</t>
  </si>
  <si>
    <t>แผนงานยกระดับคุณภาพบัณฑิต</t>
  </si>
  <si>
    <t>ยกระดับคุณภาพหลักสูตรและพัฒนาหลักสูตรใหม่ให้ได้รับการยอมรับ</t>
  </si>
  <si>
    <t>การรับรองมาตรฐาน TQF</t>
  </si>
  <si>
    <t xml:space="preserve">โครงการพัฒนาระบบการบริหารหลักสูตรแบบกลุ่มสาขาวิชา </t>
  </si>
  <si>
    <t>(Cluster Model) และการพัฒนาหลักสูตรสู่สากล</t>
  </si>
  <si>
    <t>ปรับปรุงหลักสูตร สาขาหลักสูตรและการสอน</t>
  </si>
  <si>
    <t>อาจารย์ ดร.ยุพิน  ยืนยง</t>
  </si>
  <si>
    <t>คณะครุศาสตร์</t>
  </si>
  <si>
    <t>เพื่อพัฒนาหลักสูตรให้สนองนโยบาย Thailand 4.0</t>
  </si>
  <si>
    <t>แนะแนวการเข้าศึกษาต่อคณะครุศาสตร์</t>
  </si>
  <si>
    <t>ผศ.ดร.ปัญญา ทองนิล</t>
  </si>
  <si>
    <t>เพื่อปรับปรุงหลักสูตรเก่าตามเกณฑ์มาตรฐานคุณวุฒิระดับอุดมศึกษา</t>
  </si>
  <si>
    <t>ปรับปรุงหลักสูตรวิศวกรรมศาสตร์ (วศ.บ.) สาขาวิชาวิศวกรรมพลังงาน</t>
  </si>
  <si>
    <t>อ.ภาณุศักดิ์  มูลศรี</t>
  </si>
  <si>
    <t>คณะเทคโนโลยีอุตสาหกรรม</t>
  </si>
  <si>
    <t>เพื่อพัฒนาระบบการรับนักศึกษาที่สามารถเพิ่มจำนวนนักศึกษา</t>
  </si>
  <si>
    <t>พัฒนาหลักสูตรใหม่ วิศวกรรมศาสตรบัณฑิต สาขาวิศวกรรมอุตสาหการ</t>
  </si>
  <si>
    <t>อ.ประเสริฐ  ปราชญ์ประยูร</t>
  </si>
  <si>
    <t>เพื่อลดอัตราการออกกลางคันของนักศึกษาปัจจุบัน</t>
  </si>
  <si>
    <t>แนะแนวการเข้าศึกษาต่อคณะเทคโนโลยีอุตสาหกรรม 8 สาขา</t>
  </si>
  <si>
    <t>อ.เฉลิมศักดิ์  แก้วเกาะ</t>
  </si>
  <si>
    <t>ปรับปรุงหลักสูตร สาขาอาหารและโภชนาการ</t>
  </si>
  <si>
    <t>อาจารย์สุธิดา  ทองคำ</t>
  </si>
  <si>
    <t>จำนวนหลักสูตรใหม่และปรับปรุงให้สอดคล้องกับนโยบาย Thailand 4.0</t>
  </si>
  <si>
    <t>พัฒนาหลักสูตรใหม่ปริญญาตรี สาขาเทคโนโลยีนวัตกรรมสุขภาพ</t>
  </si>
  <si>
    <t>และมาตรฐาน TQF</t>
  </si>
  <si>
    <t>แนะแนวการเข้าศึกษาต่อคณะวิทยาศาสตร์และเทคโนโลยี</t>
  </si>
  <si>
    <t>อาจารย์ ดร.ทวิพัฒน์  วิจิตรปัญญารักษ์</t>
  </si>
  <si>
    <t>จำนวนหลักสูตรปัจจุบันที่ใช้มาแล้วมากกว่า 5 ปี ได้รับการ</t>
  </si>
  <si>
    <t>ปรับปรุงหลักสูตรปริญญาโท สาขาเทคโนโลยีคอมพิวเตอร์เพื่อการศึกษา</t>
  </si>
  <si>
    <t>ดร.สุกุมา  อ่วมเจริญ</t>
  </si>
  <si>
    <t>คณะเทคโนโลยีสารสนเทศ</t>
  </si>
  <si>
    <t xml:space="preserve">ปรับปรุงตามกรอบมาตรฐานคุณวุฒิระดับอุดมศึกษา (TQF) </t>
  </si>
  <si>
    <t>พัฒนาหลักสูตรใหม่ปริญญาตรี สาขาเทคโนโลยีดิจิทัล</t>
  </si>
  <si>
    <t>ผศ.ดร.วีระชัย  คอนจอหอ</t>
  </si>
  <si>
    <t>ระดับความสำเร็จในการบริหารหลักสูตรแบบกลุ่มสาขาวิชา</t>
  </si>
  <si>
    <t>แนะแนวการเข้าศึกษาต่อคณะเทคโนโลยีสารสนเทศ</t>
  </si>
  <si>
    <t>มีการจัดกลุ่มสาขาวิชาตามแผนวิชาการของมหาวิทยาลัย</t>
  </si>
  <si>
    <t>พัฒนาหลักสูตรใหม่ สาขาการบริหารสถานพยาบาล (จัดการ+พยาบาล) 2561</t>
  </si>
  <si>
    <t>ผศ.ดร.กฤตชน วงศ์รัตน์</t>
  </si>
  <si>
    <t>คณะวิทยาการจัดการ</t>
  </si>
  <si>
    <t>มีการกำหนดรูปแบบและโครงสร้างการบริหารกลุ่มสถานที่เป็น</t>
  </si>
  <si>
    <t>แนะแนวการเข้าศึกษาต่อคณะวิทยาการจัดการ</t>
  </si>
  <si>
    <t>อาจารย์กฤษฎา สุริยวงศ์</t>
  </si>
  <si>
    <t>รูปธรรม</t>
  </si>
  <si>
    <t>ปรับปรุงหลักสูตร สาขาวิทยาศาสตร์และเทคโนโลยีการอาหาร 2560</t>
  </si>
  <si>
    <t>อาจารย์ชลิดา  ช้างแก้ว</t>
  </si>
  <si>
    <t>มีการจัดทำคู่มือการบริหารวิชาการแบบกลุ่มสาขาวิชา</t>
  </si>
  <si>
    <t>แนะแนวการเข้าศึกษาต่อคณะเทคโนโลยีการเกษตร</t>
  </si>
  <si>
    <t>นักศึกษารับเข้าเทียบกับแผนการรับนักศึกษา</t>
  </si>
  <si>
    <t>พัฒนาหลักสูตรใหม่ สาขาทันตแพทย์60</t>
  </si>
  <si>
    <t>อ.ณัทกวี  ศิริรัตน์</t>
  </si>
  <si>
    <t>คณะพยาบาลศาสตร์</t>
  </si>
  <si>
    <t>ปรับปรุงหลักสูตร สาขาสาธารณสุขศาสตรมหาบัณฑิต (พยาบาลสาธารณสุข 2560)</t>
  </si>
  <si>
    <t>ผศ.ดร.สุขสิริ  ประสมสุข</t>
  </si>
  <si>
    <t>แนะแนวการเข้าศึกษาต่อคณะพยาบาลศาสตร์ (สาธารณสุขและแพทย์แผนไทย)</t>
  </si>
  <si>
    <t>อ.ดร.เพ็ชรีย์  กุณาละสิริ</t>
  </si>
  <si>
    <t>ปรับปรุงหลักสูตรยุทธศาสตร์การพัฒนาระดับปริญญาเอก</t>
  </si>
  <si>
    <t>ผศ.ดร.อัญชนา  พานิช</t>
  </si>
  <si>
    <t>ภาษาอังกฤษในฐานะภาษาอาเซียน</t>
  </si>
  <si>
    <t>ดร.สรรเสริญ เลาหสถิตย์</t>
  </si>
  <si>
    <t>แนะแนวการเข้าศึกษาต่อคณะมนุษยศาสตร์และสังคมศาสตร์</t>
  </si>
  <si>
    <t>พัฒนาระบบการบริหารหลักสูตรแบบกลุ่มสาขาวิชา (Cluster Model)</t>
  </si>
  <si>
    <t>ผศ.ดร.พรรณี  คอนจอหอ</t>
  </si>
  <si>
    <t>สำนักส่งเสริมวิชาการและงานทะเบียน</t>
  </si>
  <si>
    <t>อัตราการออกกลางคันของนักศึกษาลดลง</t>
  </si>
  <si>
    <t>&lt;10</t>
  </si>
  <si>
    <t>รับสมัครนักศึกษา การประชาสัมพันธ์และแนะแนวการศึกษา</t>
  </si>
  <si>
    <t>จำนวนหลักสูตรที่ผ่านการประเมินคุณภาพและที่ได้รับการรับรองโดย สกอ.</t>
  </si>
  <si>
    <t>พัฒนาระบบการให้คำปรึกษาและดูแลนักศึกษา</t>
  </si>
  <si>
    <t>สอบคัดเลือกผู้เข้าศึกษาต่อประจำปีการศึกษา 2560</t>
  </si>
  <si>
    <t>ปรับปรุงกระบวนการเรียนการสอนโดยเน้นเรียนรู้จากการปฏิบัติ</t>
  </si>
  <si>
    <t xml:space="preserve"> (Action Learning)</t>
  </si>
  <si>
    <t>โครงการผลิตครูมืออาชีพและพัฒนาโรงเรียนต้นแบบ (สาธิตฯ)</t>
  </si>
  <si>
    <t>เพื่อสนับสนุนการจัดการศึกษาขั้นพื้นฐานอย่างมีประสิทธิภาพ</t>
  </si>
  <si>
    <t>การช่วยเหลือชีวิตและความปลอดภัยทางน้ำและการฟื้นคืนชีพ (CBR) แก่นักศึกษาโรงเรียนสาธิตฯ</t>
  </si>
  <si>
    <t>อาจารย์สิทธิชัย  เพิ่มสิน</t>
  </si>
  <si>
    <t>เพื่อสนับสนุนการผลิตบัณฑิตสาขาวิชาชีพครูที่มีประสิทธิภาพ</t>
  </si>
  <si>
    <t>ค่ายคณิตศาสตร์/วิทยาศาสตร์ มืออาชีพและพัฒนาโรงเรียนต้นแบบ (สาธิต) คณะวิทยาศาสตร์ฯ</t>
  </si>
  <si>
    <t>ทักษะการสอนคอมพิวเตอร์เป็นภาษาอังกฤษ</t>
  </si>
  <si>
    <t>จำนวนสาขาวิชาชีพครูที่มีส่วนร่วมในการพัฒนาโรงเรียนต้นแบบ</t>
  </si>
  <si>
    <t xml:space="preserve">ผลิตครูมืออาชีพและพัฒนาโรงเรียนต้นแบบ (สาธิต) พัฒนาทักษะการเรียนรู้หลักภาษาอังกฤษ ไทย สังคม ศิลปะ </t>
  </si>
  <si>
    <t>ผ่าน ตามงบประมาณที่ได้รับ</t>
  </si>
  <si>
    <t>อาจารย์แสงดาว  ถิ่นหารวงษ์</t>
  </si>
  <si>
    <t>ระดับความสำเร็จในการบริหารจัดการโรงเรียนสาธิต ฯ</t>
  </si>
  <si>
    <t>และนาฏดุริยางคศาสตร์</t>
  </si>
  <si>
    <t>มีแผนกลยุทธ์ของโรงเรียน</t>
  </si>
  <si>
    <t>มีการนำแผน ฯ ไปสู่การปฏิบัติ</t>
  </si>
  <si>
    <t>มีการติดตาม ตรวจสอบและประเมินแผนฯ</t>
  </si>
  <si>
    <t>มีผลจากการปรับปรุงแผนอย่างชัดเจน</t>
  </si>
  <si>
    <t>มีผลการรับนักเรียนเป็นไปตามแผนการรับ</t>
  </si>
  <si>
    <t>ฉ.</t>
  </si>
  <si>
    <t>ผ่านเกณฑ์การประเมินคุณภาพ ฯ</t>
  </si>
  <si>
    <t>โครงการพัฒนากระบวนการเรียนการสอนที่เน้น</t>
  </si>
  <si>
    <t>การเรียนรู้จากการปฏิบัติ</t>
  </si>
  <si>
    <t>พัฒนากระบวนการเรียนการสอน การฝึกประสบการณ์วิชาชีพครู 13 สาขาวิชา และโรงเรียนเครือข่าย</t>
  </si>
  <si>
    <t>C</t>
  </si>
  <si>
    <t>ผศ.วราภรณ์  แก้วแย้ม</t>
  </si>
  <si>
    <t>เพื่อสนับสนุนการพัฒนากระบวนการเรียนที่เน้นการเรียนรู้ผ่านการปฏิบัติ</t>
  </si>
  <si>
    <t>การพัฒนาการเรียนการสอน STEM Education ให้แก่นักศึกษาครูปฐมวัย</t>
  </si>
  <si>
    <t>B</t>
  </si>
  <si>
    <t xml:space="preserve">อาจารย์ชนาธิป  บุบผามาศ 
อาจารย์คมชนัญ  โวหาร </t>
  </si>
  <si>
    <t>ฝึกปฏิบัติการผู้นำแอโรบิคแดนซ์</t>
  </si>
  <si>
    <t>อาจารย์กุศล    ช่วงบุญศรี.</t>
  </si>
  <si>
    <t>ระดับความสำเร็จในการพัฒนากระบวนรียนการสอน Active Learning</t>
  </si>
  <si>
    <t>ฝึกปฏิบัติการผู้ตัดสินกีฬา</t>
  </si>
  <si>
    <t>A</t>
  </si>
  <si>
    <t>ฝึกปฏิบัติเพื่อเพิ่มทักษะการเป็นผู้ให้คำปรึกษา</t>
  </si>
  <si>
    <t>อาจารย์วิชชญา  มณีชัย</t>
  </si>
  <si>
    <t>การเรียนรู้จากการปฏิบัติจริงวิชานันทนาการและการอยู่ค่ายพักแรม</t>
  </si>
  <si>
    <t>อาจารย์คมชนัญ โวหาร</t>
  </si>
  <si>
    <t>มีสื่อ อุปปกรณ์การสอนที่เหมาะสมกับกลวิธีในการสอน</t>
  </si>
  <si>
    <t>การอบรมเชิงปฏิบัติการ เรื่อง นวัตกรรมการศึกษาสถาปัตยกรรมและการออกแบบ (Architectural and Design Education Innovation)</t>
  </si>
  <si>
    <t>อาจารย์ศาสตรา  ศรีวะรมย์</t>
  </si>
  <si>
    <t>การส่งเสริมพัฒนาทักษะการสอนแบบ Active Learning โดยใช้สื่ออิเล็กทรอนิกส์ด้านสถาปัตยกรรม</t>
  </si>
  <si>
    <t>จำนวนหน่วยงานที่มีการนำ STEM Edu มาใช้ในการเรียนการสอน</t>
  </si>
  <si>
    <t>หน่วยงาน</t>
  </si>
  <si>
    <t>อบรมเชิงปฏิบัติการการควบคุมอุปกรณ์ในงานอุตสาหกรรมด้วยบอร์ดไมโครคอนโทรลเลอร์</t>
  </si>
  <si>
    <t>จ.ส.ต.พิศิษฐ์  เฮ่งจินดา</t>
  </si>
  <si>
    <t>ระดับความพึงพอใจของนักศึกษาต่อการจัดการเรียนการสอน</t>
  </si>
  <si>
    <t>&gt;4.00</t>
  </si>
  <si>
    <t>ฝึกปฏิบัติการการเรียนรู้ตามแนวทางสะเต็มศึกษาในงานอุตสาหกรรม สาขาวิชาเทคโนโลยีคอมพิวเตอร์อิเล็กทรอนิกส์</t>
  </si>
  <si>
    <t>อาจารย์สราวุฒิ  เชาวสกู</t>
  </si>
  <si>
    <t>ของมหาวิทยาลัย</t>
  </si>
  <si>
    <t>อบรมเชิงปฏิบัติการการจำลองเสมือนจริงวิธีไฟไนต์เอลิเมนต์ ด้วยโปรแกรมคอมพิวเตอร์ ครั้งที่ 3</t>
  </si>
  <si>
    <t>อาจารย์อนุชา  สายสร้อย</t>
  </si>
  <si>
    <t>จำนวนแนวปฏิบัติที่ดีในการจัดการเรียนรู้ผ่านการปฏิบัติ</t>
  </si>
  <si>
    <t>เรื่อง</t>
  </si>
  <si>
    <t>พัฒนาฝึกปฏิบัติของนักศึกษาชั้นปีที่ 3-4 สาขาวิศวกรรมสารสนเทศและการสื่อสาร ด้านการ ออกแบบแผ่นวงจรพิมพ์และการเขียนชุดคำสั่งสำหรับแผ่นวงจรพิมพ์เพื่อการสื่อสารข้อมูล</t>
  </si>
  <si>
    <t>ผศ.ดร.ปาณิศา  แก้วสวัสดิ์</t>
  </si>
  <si>
    <t>พัฒนาฝึกปฏิบัติการด้านการเขียนโปรแกรมสำหรับอุปกรณ์ Internet of things (IoT)</t>
  </si>
  <si>
    <t>พัฒนาฝึกปฏิบัติการเข้าสายสัญญาณต่าง เพื่อการแข่งขันสุดยอดฝีมือสายสัญญาณ</t>
  </si>
  <si>
    <t>อาจารย์กิตติพงศ์   นวลใย</t>
  </si>
  <si>
    <t>ฝึกปฏิบัติการพัฒนาความสามารถของนักศึกษาด้านการอนุรักษ์พลังงาน</t>
  </si>
  <si>
    <t>อาจารย์ภาณุศักดิ์  มูลศรี</t>
  </si>
  <si>
    <t>การอบรมเชิงปฏิบัติการ เรื่อง STEM Education กับการพัฒนาทักษะในศตวรรษที่ 21</t>
  </si>
  <si>
    <t xml:space="preserve">อาจารย์เฉลิมศักดิ์  แก้วเกาะ </t>
  </si>
  <si>
    <t>โครงการอบรมเชิงปฏิบัติการเพื่อทักษะวิชาชีพทางด้านเทคโนโลยีอุตสาหกรรม</t>
  </si>
  <si>
    <t>อาจารย์ ดร.สมสุข  แขมคำ</t>
  </si>
  <si>
    <t>โครงการอบรมและฝึกปฏิบัติการโปรแกรมสำเร็จรูปเพื่อการวิเคราะห์ข้อมูล</t>
  </si>
  <si>
    <t>อาจารย์อลงกรณ์  ฉัตรเมืองปัก</t>
  </si>
  <si>
    <t>โครงการอบรมและฝึกปฏิบัติการโปรแกรมสำเร็จรูปเพื่อการออกแบบทางวิศวกรรม</t>
  </si>
  <si>
    <t>โครงการอบรมและฝึกปฏิบัติการระบบควบคุมอัตโนมัติในงานอุตสาหกรรม</t>
  </si>
  <si>
    <t>อบรมเชิงปฏิบัติการพัฒนาทักษะวิชาชีพทางด้านการเขียนโปรแกรมคอมพิวเตอร์</t>
  </si>
  <si>
    <t>ผศ.ดร.เที่ยง   เหมียดไธสง</t>
  </si>
  <si>
    <t xml:space="preserve">พัฒนาโครงงานของนักศึกษาชั้นปีที่ 3-4 สาขาเทคโนโลยีคอมพิวเตอร์อิเล็กทรอนิกส์ </t>
  </si>
  <si>
    <t>โครงงานวิจัยสำหรับนักศึกษาชั้นปีที่ 3-4 สาขาเทคโนโลยีอุตสาหกรรม</t>
  </si>
  <si>
    <t>การเรียนรู้คณิตศาสตร์และวิทยาศาสตร์จากการปฏิบัติ (Action  Learning)</t>
  </si>
  <si>
    <t>สัปดาห์วิทยาศาสตร์แห่งชาติ ส่วนภูมิภาค ประจำปี 2560</t>
  </si>
  <si>
    <t>พัฒนาสื่ออุปกรณ์สำหรับจัดการเรียนการสอนตามแนวสะเต็มศึกษาคณะวิทยาศาสตร์ฯ</t>
  </si>
  <si>
    <t>อาจารย์ ดร.พูนศิริ  ทิพย์เนตร</t>
  </si>
  <si>
    <t>ฝึกปฏิบัติการสถาปัตยกรรมและองค์ประกอบคอมพิวเตอร์ที่เน้นการเรียนรู้จากการปฏิบัติ</t>
  </si>
  <si>
    <t>ผศ.ฐิติมา   บุณฑริก</t>
  </si>
  <si>
    <t>ฝึกปฏิบัติการอบรมเชิงปฏิบัติการใช้เทคโนโลยีอินเตอร์เน็ตออฟติงส์เพื่อสร้างสมาร์ทฟาร์ม</t>
  </si>
  <si>
    <t>ผศ.ศิวาพร  เหมียดไธสง</t>
  </si>
  <si>
    <t>ฝึกปฏิบัติการอบรมเชิงปฏิบัติการระบบบเครือข่ายในสำนักงานอัตโนมัติ</t>
  </si>
  <si>
    <t>อ.นันทิรา   ธีระนันทกุล</t>
  </si>
  <si>
    <t>ฝึกปฏิบัติการพัฒนาทักษะการสอนโดยเน้สการเรียนแบบ Action Learning ของคณะเทคโนโลยีสารสนเทศ</t>
  </si>
  <si>
    <t>อ.ปราโมทย์  ตงฉิน</t>
  </si>
  <si>
    <t>ฝึกปฏิบัติการเขียนโปรแกรมบนระบบปฏิบัติการ Android นักศึกษาคณะเทคโนโลยีสารสนเทศ</t>
  </si>
  <si>
    <t>ฝึกปฏิบัติการเขียนโปรแกรมบนระบบปฏิบัติการ Internet of Things (lot) สำหรับนักศึกษาคณะเทคโนโลยีสารสนเทศ</t>
  </si>
  <si>
    <t>ฝึกปฏิบัติทักษะทางคณิตศาสตร์แบบ STEM Edu สำหรับนักศึกษาสาขาวิทยาการคอมพิวเตอร์</t>
  </si>
  <si>
    <t>ดร.ชนิตร์นาถ  วิเชียรประดิษฐ์</t>
  </si>
  <si>
    <t>ฝึกปฏิบัติการสอนนักศึกษาสร้างสื่อการเรียนการสอนด้วยตนเอง</t>
  </si>
  <si>
    <t>ดร.สราวุธ  แผลงศร</t>
  </si>
  <si>
    <t>ฝึกปฏิบัติการสร้างนวัตกรรมของนักศึกษา โดยใช้บอร์ด Raspberry pi2</t>
  </si>
  <si>
    <t>ธุรกิจจำลอง</t>
  </si>
  <si>
    <t>อาจารย์เยาวภา อินทเส</t>
  </si>
  <si>
    <t>การเรียนรู้เชิงปฏิบัติการด้านการบริหารจัดการร้านค้าปลีก (มินิมาร์ท)</t>
  </si>
  <si>
    <t>อาจารย์สุธาสินี อัมพิลาศรัย</t>
  </si>
  <si>
    <t>การปฏิบัติการด้านการออกแบบบรรจุภัณฑ์ด้วยเทคนิค 3D สาขาวิชาการจัดการสารสนเทศทางธุรกิจ</t>
  </si>
  <si>
    <t>อาจารย์วรวุทธิ์ ยิ้มแย้ม</t>
  </si>
  <si>
    <t>การเรียนรู้เชิงปฏิบัติการด้านวิชาชีพนิเทศศาสตร์</t>
  </si>
  <si>
    <t>อาจารย์เมธาวิน สาระยาน</t>
  </si>
  <si>
    <t>การสร้างนักบัญชีคุณภาพรุ่นใหม่ (Young &amp; Smart Accountants)</t>
  </si>
  <si>
    <t>ผศ.ณัฐธัญ พงษ์พานิช</t>
  </si>
  <si>
    <t>เสริมสร้างทักษะการตลาด Marketing Day #4 ตอน Digital Marketing</t>
  </si>
  <si>
    <t>อาจารย์กัลยา สมมาตย์</t>
  </si>
  <si>
    <t>การปฏิบัติการโดยใช้โปรแกรมคอมพิวเตอร์สำเร็จรูปทางสถิติแก่นักศึกษา</t>
  </si>
  <si>
    <t>การพัฒนาศักยภาพนักการตลาดรุ่นเยาว์</t>
  </si>
  <si>
    <t>การเรียนรู้เชิงปฏิบัติการด้านการจัดการร้านค้าร่วมกับชุมชนและการสื่อสารอย่างสร้างสรรค์</t>
  </si>
  <si>
    <t>อาจารย์ฐายิกา กสิวิทย์อำนวย</t>
  </si>
  <si>
    <t xml:space="preserve">ปฏิบัติการการจัดการเรียนรู้แบบ Action learning ในงานเกษตร </t>
  </si>
  <si>
    <t xml:space="preserve">การพัฒนาการสอนแบบ STEM ให้นักศึกษาสายครูเกษตรในแหล่งเรียนรู้โรงเรียนต้นแบบ  </t>
  </si>
  <si>
    <t>อาจารย์ทรงศักดิ์ ธรรมจำรัส</t>
  </si>
  <si>
    <t>การแลกเปลี่ยนเรียนรู้รูปแบบการสอนแบบ Action learning</t>
  </si>
  <si>
    <t>การส่งเสริมการเรียนรู้ก่อนออกฝึกการปฏิบัติทางสาธารณสุข</t>
  </si>
  <si>
    <t>อ.โสตถิมา  ไกรเกตุ</t>
  </si>
  <si>
    <t>ส่งเสริมการเรียนรู้ก่อนออการเรียนรู้การปฏิบัติทางแพทย์แผนไทย</t>
  </si>
  <si>
    <t>อ.วรัฏฐา เหมทอง</t>
  </si>
  <si>
    <t>การฝึกปฏิบัติการด้านสารสนเทศและวิเคราะห์ข้อมูลโดยใช้โปรแกรมคอมพิวเตอร์ สาขาสาธารณสุขศาสตร์</t>
  </si>
  <si>
    <t>ผศ.ดร.เพ็ศรี  เปลี่ยนขำ</t>
  </si>
  <si>
    <t xml:space="preserve">การสร้างผลงานด้วยกระบวนการ STEM </t>
  </si>
  <si>
    <t>อาจารย์ ดร.สรรเสริญ เลาหสถิตย์</t>
  </si>
  <si>
    <t xml:space="preserve">ฝึกปฏิบัติการใช้ภาษาอังกฤษในสถานการณ์จำลอง </t>
  </si>
  <si>
    <t>อาจารย์ตรีนุช  สุนทรวิภาต</t>
  </si>
  <si>
    <t>การฝึกปฏิบัติการเรียนรู้และกระบวนการเก็บข้อมูลทางประวัติศาสตร์ จังหวัดอยุธยา</t>
  </si>
  <si>
    <t>อาจารย์จุฬาพร ศรีรังสรรค์</t>
  </si>
  <si>
    <t>ฝึกปฏิบัติการสื่อสารภาษาอังกฤษด้วยกิจกรรมค่ายและการเรียนรู้วัฒนธรรมตะวันตก</t>
  </si>
  <si>
    <t>อาจารย์ศุภมาส เกตุเต็ม</t>
  </si>
  <si>
    <t>โครงการฝึกปฏิบัติการจัดการเรียนรู้  Active Learning ในศตวรรษที่21</t>
  </si>
  <si>
    <t>อาจารย์ ดร.อนุรักษ์ สิงห์ชัย</t>
  </si>
  <si>
    <t>โครงการพัฒนากระบวนการเรียนการสอนที่เน้นการเรียนรู้จากการปฏิบัติทางนิติศาสตร์</t>
  </si>
  <si>
    <t>อาจารย์ทัศนัย ทั่งทอง</t>
  </si>
  <si>
    <t>ศึกษาดูงานโรงเรียนตัวอย่างและฝึกปฏิบัติการจัดการเรียนรู้ในศตวรรษที่ 21 กลุ่มสาระการเรียนรู้ภาษาไทย</t>
  </si>
  <si>
    <t>อาจารย์ธัญญาลักษณ์ สังข์แก้ว</t>
  </si>
  <si>
    <t>พัฒนาการเรียนการสอนที่เน้นทักษะการปฏิบัติดนตรีและนาฏศิลป์</t>
  </si>
  <si>
    <t>อาจารย์กมลาลักษณ์  นวมสำลี</t>
  </si>
  <si>
    <t>การเรียนรู้เชิงปฏิบัติการยุทธศาสตร์การพัฒนาร่วมกับงานพัฒนาชุมชนสำนักงานพัฒนาชุมชน อ.ชะอำ</t>
  </si>
  <si>
    <t>อาจารย์กอบกุล วิศิษฏ์สรศักดิ์</t>
  </si>
  <si>
    <t>การเรียนรู้เชิงปฏิบัติการด้านการสร้างสื่อการเรียนการสอนทางศิลปศึกษา</t>
  </si>
  <si>
    <t>อาจารย์สุธิดา  บุตรแขก</t>
  </si>
  <si>
    <t>ฝึกปฏิบัติการเรียนรู้และศึกษาข้อมูลสถาปัตยกรรมจีนผ่านวัดไทย</t>
  </si>
  <si>
    <t>อาจารย์ ดร.พรเพ็ญ จุไรยานนท์</t>
  </si>
  <si>
    <t>ฝึกปฏิบัติการสร้างสรรค์ศิลปะด้วยกิจกรรมค่ายการเรียนรู้สิ่งแวดล้อม ตามธรรมชาติ</t>
  </si>
  <si>
    <t>อาจารย์เขมา แฉ่งฉายา</t>
  </si>
  <si>
    <t>พัฒนาทักษะการจัดห้องสมุดให้มีชีวิต โรงเรียนห้วยทรายประชาสรรค์ อ.ชะอำ จ.เพชรบุรี</t>
  </si>
  <si>
    <t>อาจารย์สิรินาฏ วงษ์สว่างศิริ</t>
  </si>
  <si>
    <t>โครงการพัฒนาการเรียนรู้ของนักศึกษาร่วมกับสถาน</t>
  </si>
  <si>
    <t>ประกอบการ (Work Integrated Learning : WIL)</t>
  </si>
  <si>
    <t xml:space="preserve">ร่วมเรียนรู้กับครูต้นแบบโรงเรียนอนุบาลจังหวัดเพชรบุรี ของนักศึกษาสาขาการศึกษาปฐมวัย </t>
  </si>
  <si>
    <t>อ พรพรรณ  เพ่งผล</t>
  </si>
  <si>
    <t>เพื่อสนับสนุนการจัดการเรียนรู้โดยปฏิบัติงานจริงร่วมกับสถานประกอบการ</t>
  </si>
  <si>
    <t>การส่งเสริมการเรียนรู้ของผู้เรียนกับสถานประกอบการณ์ด้านการออกแบบและสถาปัตยกรรมภายใน PIA INTERIOR / IDIN ARCHITEC</t>
  </si>
  <si>
    <t>อาจารย์มทินา  สุพรศิลป์</t>
  </si>
  <si>
    <t>พัฒนาการเรียนรู้ของนักศึกษาร่วมกับ บริษัท แคล-คอมพ์ อีเล็คโทรนิคส์ (ประเทศไทย) จำกัด</t>
  </si>
  <si>
    <t>รองศาสตราจารย์ ดร.อุทัย  ผ่องรัศมี</t>
  </si>
  <si>
    <t>ระดับความสำเร็จของการพัฒนาการเรียนรู้ของนักศึกษาร่วมกับ</t>
  </si>
  <si>
    <t>พัฒนาการเรียนรู้ของนักศึกษาร่วมกับโรงงานประกอบรถยนต์โตโยต้า (เกดเวย์)</t>
  </si>
  <si>
    <t>อาจารย์ปรัชญา  มุขดา</t>
  </si>
  <si>
    <t>สถานประกอบการ</t>
  </si>
  <si>
    <t xml:space="preserve">ร่วมมือพัฒนาการเรียนรู้ร่วมกับสถานประกอบการ ด้านเครือข่ายคอมพิวเตอร์และการสื่อสาร  บริษัท แคล-คอมพ์ </t>
  </si>
  <si>
    <t>อาจารย์วรรณวิศา  วัฒนสินธุ์</t>
  </si>
  <si>
    <t>มีการทำความตกลง (MOU) กับสถานประกอบการอย่างน้อย</t>
  </si>
  <si>
    <t>อีเล็คโทรนิคส์ (ประเทศไทย) จำกัด (ฝ่ายผลิต set-top box)</t>
  </si>
  <si>
    <t>ร้อยละ 50 ของหลักสูตร</t>
  </si>
  <si>
    <t>โครงการพัฒนาการเรียนรู้ของนักศึกษาร่วมกับสถานประกอบการ (Work Integrated Learning : WIL) ด้านพลังงานทดแทน</t>
  </si>
  <si>
    <t>อาจารย์ปองพล  รักการงาน</t>
  </si>
  <si>
    <t>มีการดำเนินกิจกรรมตาม MOU ผ่านรูปแบบ WIL</t>
  </si>
  <si>
    <t>และการอนุรักษ์พลังงาน บริษัท  ลีพัฒนาผลิตภัณฑ์ จำกัด (มหาชน)</t>
  </si>
  <si>
    <t>มีการติดตาม ประเมินผลการดำเนินงานตาม MOU</t>
  </si>
  <si>
    <t>พัฒนาการเรียนรู้ร่วมกับภาคอุตสาหกรรมด้านเทคโนโลยีไฟฟ้า บริษัท ซุปเปอร์โซล่าร์เอนเนอร์ยี่ จำกัด และบริษัท บางกอกโซล่าร์ จำกัด</t>
  </si>
  <si>
    <t>อาจารย์ ดร.ราเชณ  คณะนา</t>
  </si>
  <si>
    <t>มีการนำผลการประเมินมาปรับปรุงแก้ไขการดำเนินกิจกรรม</t>
  </si>
  <si>
    <t>การฝึกปฎิบัติการด้านอาหารร่วมกับโรงแรมในเครือชมรมพ่อครัวชะอำ หัวหิน</t>
  </si>
  <si>
    <t>อาจารย์อารี  น้อยสำราญ</t>
  </si>
  <si>
    <t>ผลการมีงานทำของบัณฑิตในสาขาที่ร่วมกับสถานประกอบการ</t>
  </si>
  <si>
    <t>พัฒนาการเรียนรู้ของนักศึกษาร่วมกับสถานประกอบการ (บริษัท  ชะอำพีระพัฒน์ เคมีคอล จำกัด)</t>
  </si>
  <si>
    <t>อาจารย์สุธิดา   ทองคำ</t>
  </si>
  <si>
    <t>สูงกว่าค่าเฉลี่ยของมหาวิทยาลัย</t>
  </si>
  <si>
    <t>การพัฒนาการเรียนรู้ของนักศึกษาคณะเทคโนโลยีสารสนเทศร่วมกับสถานประกอบการ (บริษัท Bay Computing) บริษัทอินนินิท เทคโนโลยี คอร์ปอเรชั่น จำกัด</t>
  </si>
  <si>
    <t>การเรียนรู้เชิงปฏิบัติการด้านการจัดการธุรกิจค้าปลีกสมัยใหม่ (ร่วมกับ ซีพี บิ๊กซี แม็คโคร ฯลฯ)</t>
  </si>
  <si>
    <t>การเรียนรู้เชิงปฏิบัติการด้านวิชาการและการเรียนรู้คอมพิวเตอร์กับบริษัท ITOP Plus สาขาวิชาการจัดการสารสนเทศทางธุรกิจ</t>
  </si>
  <si>
    <t>การเรียนรู้จากผู้ประกอบการ และการฝึกปฏิบัติงานในฟาร์มจริง</t>
  </si>
  <si>
    <t>การพัฒนาการเรียนรู้ร่วมกับโรงพยาบาลหัวหิน บ้านลาด ประจวบฯ พระจอมเกล้า</t>
  </si>
  <si>
    <t>อ.ดร.มุกข์ดา ผดุงยาม</t>
  </si>
  <si>
    <t>แลกเปลี่ยนเรียนรู้ร่วมกับโรงแรมศรีพันวา จ.ภูเก็ต ของสาขาการท่องเที่ยวและการโรงแรม</t>
  </si>
  <si>
    <t>อาจารย์ ดร.ลัขนา สุคนธวัฒน์</t>
  </si>
  <si>
    <t>แลกเปลี่ยนเรียนรู้การจัดกิจกรรมภาษาอังกฤษกับ รร.วัดบ้านกุ่ม</t>
  </si>
  <si>
    <t>อาจารย์ตรีนุช สุนทรวิภาต</t>
  </si>
  <si>
    <t>กรรมพัฒนาสื่อศิลปะสร้างสรรค์ร่วมกับ ร.ร.วัดนาพรหม (มนมหาวิริยาคาร)</t>
  </si>
  <si>
    <t>อาจารย์ศิริเพ็ญ ภู่มหภิญโญ</t>
  </si>
  <si>
    <t>เรียนรู้วิชาการ ก้าวย่างตามรอยพ่อของนักเรียนโรงเรียนศรัทธาสมุทร จังหวัดสมุทรสงคราม</t>
  </si>
  <si>
    <t>อาจารย์ธีรศักดิ์ สุขสันติกมล</t>
  </si>
  <si>
    <t>พัฒนาการเรียนรู้ของนักศึกษาสาขาวิชาภาษาไทย ณ โรงเรียนเทศบาล 4 บ้านบ่อแขม</t>
  </si>
  <si>
    <t>อาจารย์แสนประเสริฐ ปานเนียน</t>
  </si>
  <si>
    <t>แลกเปลี่ยนเรียนรู้ด้านการแสดงดนตรีและนาฏศิลป์ โรงเรียนหนองหญ้าปล้อง</t>
  </si>
  <si>
    <t>อาจารย์กมลาลักษณ์ นวมสำลี</t>
  </si>
  <si>
    <t>ศึกษาและฝึกปฏิบัติงานด้านการแปลภาษาอังกฤษ ร่วมกับ P&amp;A International Transltion</t>
  </si>
  <si>
    <t>พัฒนาทักษะด้านวิชาการของนักศึกษาสาขาวิชาภาษาจีนร่วมกับโรงแรมอินเตอร์คอนติเนนตัล หัวหิน</t>
  </si>
  <si>
    <t>พัฒนาทักษะนักศึกษาและคณาจารย์ในการจัดทำกลยุทธ์องค์กรให้กับชมรมเครดิตยูเนียน จ.เพชรบุรี</t>
  </si>
  <si>
    <t>อาจารย์เทิดศักดิ์  ทองแย้ม</t>
  </si>
  <si>
    <t>แลกเปลี่ยนเรียนรู้ ศึกษาปัญหาทางกฎหมายที่เกิดขึ้นจริงตลอดจนร่วมหาแนวทางแก้ไข จากองค์กรภาครัฐและภาคเอกชนโดยมุ่งเน้นความร่วมมื่อกับสำนักงานคณะกรรมการสิทธิมนุษยชนแห่งชาติ</t>
  </si>
  <si>
    <t>อาจารย์ศิรินทร์  อินทรวิชะ</t>
  </si>
  <si>
    <t>สร้างนักพัฒนามืออาชีพกับสถานประกอบการศูนย์เรียนรู้โครงการพระราชประสงค์หุบกะพง อ.ชะอำ จ.เพชรบุรี</t>
  </si>
  <si>
    <t>อาจารย์ ดร.อนุรักษ์  สิงห์ชัย</t>
  </si>
  <si>
    <t>พัฒนาการเรียนการสอนสาขาวิชาสารสนเทศศาสตร์และบรรณารักษศาสตร์ร่วมกับห้องสมุดประชาชน จังหวัดเพชรบุรี กิจกรรมส่งเสริมการอ่าน อ. เมือง จ.เพชรบุรี</t>
  </si>
  <si>
    <t>พัฒนาทักษะการออกแบบของนักศึกษาสาขาวิชาศิลปะและการออกแบบร่วมกับศูนย์ศิลปาชีพ ระหว่างประเทศ จ.พระนครศรีอยุธยา</t>
  </si>
  <si>
    <t>อาจารย์นันทิยา  ดอนเกิด</t>
  </si>
  <si>
    <t>พัฒนาผลิตภัณฑ์ทางการเกษตรในท้องถิ่นร่วมกับชุมชนบ้านนายาง อ.ชะอำ จ.เพชรบุรี</t>
  </si>
  <si>
    <t>ผศ.ดร.กอบกุล วิศิษฎสรศักดิ์</t>
  </si>
  <si>
    <t>ฝึกปฏิบัตินักศึกษาอุตสาหกรรมท่องเที่ยวและบริการระหว่างประเทศกับโรงแรมลองบีช ชะอำ จ.เพชรบุรี</t>
  </si>
  <si>
    <t>อาจารย์นณัฐกานต์ ผาจันทร์</t>
  </si>
  <si>
    <t>พัฒนาสมรรถนะอาจารย์ให้มีความแข็งแกร่งทางวิชาการที่สอดรับ</t>
  </si>
  <si>
    <t>กับกระบวนการจัดการเรียนรู้จากการปฏิบัติ</t>
  </si>
  <si>
    <t>โครงการพัฒนาอาจารย์ให้มีคุณวุฒิสูงขึ้น</t>
  </si>
  <si>
    <t>ผศ.นรีนารถ  ศรีวรนารถ</t>
  </si>
  <si>
    <t>เพื่อสนับสนุนส่งเสริมให้อาจารย์ศึกษาต่อในระดับที่สูงขึ้น</t>
  </si>
  <si>
    <t>พัฒนาอาจารย์ให้มีคุณวุฒิสูงขึ้น (สายสังคมศาสตร์) จัดการ ครุ มนุษย์</t>
  </si>
  <si>
    <t>อาจารย์ทัศนพรรณ ไพศาลนันทน์</t>
  </si>
  <si>
    <t>พัฒนาอาจารย์ให้มีคุณวุฒิสูงขึ้น (สายวิทยาศาสตร์) วิทย์ เกษตร IT อุตสาหกรรม</t>
  </si>
  <si>
    <t>อ.ดร.ปัทมาพร   ยอดสันติ</t>
  </si>
  <si>
    <t>ร้อยละของอาจารย์ที่มีวุฒิปริญญาเอกเพิ่มขึ้น</t>
  </si>
  <si>
    <t>พัฒนาอาจารย์ให้มีคุณวุฒิสูงขึ้น (สายวิทย์สุขภาพ) พยาบาลศาสตร์</t>
  </si>
  <si>
    <t>สัดส่วนอาจารย์วุฒิปริญญาโท : เอก</t>
  </si>
  <si>
    <t>สัดส่วน</t>
  </si>
  <si>
    <t xml:space="preserve"> 7 : 3</t>
  </si>
  <si>
    <t>ร้อยละความสำเร็จของแผนพัฒนาอาจารย์</t>
  </si>
  <si>
    <t>โครงการสนับสนุนการเข้าสู่ตำแหน่งทางวิชาการ</t>
  </si>
  <si>
    <t>ของอาจารย์</t>
  </si>
  <si>
    <t>การเขียนผลงานวิชาการ เพื่อการเข้าสู่ตำแหน่งทางวิชาการคณะครุศาสตร์</t>
  </si>
  <si>
    <t>ผศ.ดร.ปัญญา  ทองนิล</t>
  </si>
  <si>
    <t>เพื่อสนับสนุนส่งเสริมการทำผลงานทางวิชาการของอาจารย์</t>
  </si>
  <si>
    <t>การเขียนผลงานวิชาการ เพื่อการเข้าสู่ตำแหน่งทางวิชาการคณะเทคโนโลยีอุตสาหกรรม</t>
  </si>
  <si>
    <t>เพื่อประเมินเข้าสู่ตำแหน่งทางวิชาการ</t>
  </si>
  <si>
    <t>การเขียนผลงานวิชาการ เพื่อการเข้าสู่ตำแหน่งทางวิชาการคณะวิทยาศาสตร์ฯ</t>
  </si>
  <si>
    <t>อาจารย์ ดร.ปัทมาพร  ยอดสันติ</t>
  </si>
  <si>
    <t>การเขียนผลงานวิชาการ เพื่อการเข้าสู่ตำแหน่งทางวิชาการคณะเทคโนโลยีสารสนเทศ</t>
  </si>
  <si>
    <t>ร้อยละของอาจารย์ที่มีตำแหน่งทางวิชาการเพิ่มขึ้น</t>
  </si>
  <si>
    <t>การเขียนผลงานวิชาการ เพื่อการเข้าสู่ตำแหน่งทางวิชาการคณะวิทยาการจัดการ</t>
  </si>
  <si>
    <t>อาจารย์ ดร.วัชระ เวชประสิทธิ์</t>
  </si>
  <si>
    <t>สัดส่วนอาจารย์ตำหน่ง อ. : ผศ. : รศ.</t>
  </si>
  <si>
    <t>สัดดส่วน</t>
  </si>
  <si>
    <t xml:space="preserve"> 7:2.5:0.5</t>
  </si>
  <si>
    <t>การเขียนผลงานวิชาการ เพื่อการเข้าสู่ตำแหน่งทางวิชาการคณะเทคโนโลยีการเกษตร</t>
  </si>
  <si>
    <t>จำนวนอาจารย์ที่ได้รับการส่งเสริมให้เข้าสู่ตำแหน่งทางวิชาการ</t>
  </si>
  <si>
    <t>พัฒนาทักษะการเขียนผลงานวิชาการ เพื่อการเข้าสู่ตำแหน่งทางวิชาการคณะพยาบาลศาสตร์</t>
  </si>
  <si>
    <t>อ.สัณฐิตาพร  กลิ่นทอง</t>
  </si>
  <si>
    <t>ร้อยละความสำเร็จของแผนพัฒนาบุคลากร</t>
  </si>
  <si>
    <t>การเขียนผลงานวิชาการ เพื่อการเข้าสู่ตำแหน่งทางวิชาการคณะคณะมนุษยศาสตร์และสังคมศาสตร์</t>
  </si>
  <si>
    <t>ประชุมคณะกรรมการ (กพว.)พิจารณาผลงานทางวิชาการและทุนสนับสนุนการทำผลงานวิชาการ</t>
  </si>
  <si>
    <t>โครงการพัฒนาทักษะทางวิชาการการสอนและสื่ออิเล็คทรอนิกส์ของคณาจารย์</t>
  </si>
  <si>
    <t>เพื่อให้คณาจารย์มีทักษะทางวิชาการการสอนและสื่ออิเล็คทรอนิกส์ของคณาจารย์</t>
  </si>
  <si>
    <t xml:space="preserve">พัฒนาทักษะการสอน แบบ E-learning สำหรับครู คณะครุศาสตร์ </t>
  </si>
  <si>
    <t>ผศ.ดร. ปัญญา   ทองนิล.</t>
  </si>
  <si>
    <t>พัฒนาศาสตร์และศิลป์ให้กับอาจารย์ใหม่มหาวิทยาลัยราชภัฏเพชรบุรี</t>
  </si>
  <si>
    <t>ผศ. ดร.ปัญญา  ทองนิล</t>
  </si>
  <si>
    <t>จำนวนสื่ออิเล็กทรอนิกส์</t>
  </si>
  <si>
    <t xml:space="preserve"> 1:1</t>
  </si>
  <si>
    <t>พัฒนาทักษะการสอนการปฏิบัติและสื่อการเรียนรู้สำหรับครูสาขาวิชาพลศึกษา</t>
  </si>
  <si>
    <t>อาจารย์ธำรงค์  บุญพรหม</t>
  </si>
  <si>
    <t>พัฒนาสื่ออิเล็คทรอนิกส์เพื่อใช้ในการสอนของอาจารย์สาขาการศึกษาปฐมวัย</t>
  </si>
  <si>
    <t xml:space="preserve">อาจารย์ชนาธิป   บุบผามาศ      </t>
  </si>
  <si>
    <t>ห้องเรียนแบบ Active Learning Classroom (ALC) คณะครุศาสตร์</t>
  </si>
  <si>
    <t>พัฒนาทักษะการสอนของคณาจารย์สู่ความเชี่ยวชาญด้านพลังงานทดแทนและอนุรักษ์พลังงาน แบบ Action Learning</t>
  </si>
  <si>
    <t>การอบรมเชิงปฏิบัติการ เรื่อง กลยุทธ์และเทคนิควิธีสอนที่เน้นการเรียนเชิงรุก (Active Learning)</t>
  </si>
  <si>
    <t>พัฒนาความรู้ของอาจารย์สู่ความเชี่ยวชาญในการสอนเทคโนโลยีไฟฟ้า</t>
  </si>
  <si>
    <t>อาจารย์บุรีรักษ์  สังข์คงเมือง</t>
  </si>
  <si>
    <t>การอบรมเชิงปฏิบัติการ เรื่อง การผลิตสื่อนวัตกรรมบทเรียนออนไลน์เพื่อการจัดการศึกษา</t>
  </si>
  <si>
    <t>การอบรมเชิงปฏิบัติการ การผลิตสื่อการเรียนการสอนด้านวิศวกรรมและสถาปัตยกรรม โดยใช้เทคโนโลยีคอมพิวเตอร์ในการนำเสนอผลงาน (Presentation) สำหรับทุกสาขาวิชา</t>
  </si>
  <si>
    <t>ห้องเรียนแบบ Active Learning Classroom (ALC) คณะเทคโนโลยีอุตสาหกรรม</t>
  </si>
  <si>
    <t>ดร.นพพล  มิ่งเมือง</t>
  </si>
  <si>
    <t>พัฒนาทักษะการสอนด้านวิชาชีพและทักษะการเรียนรู้ในศตวรรษที่ 21 ของอาจารย์คณะวิทยาศาสตร์ฯ</t>
  </si>
  <si>
    <t xml:space="preserve">อบรมเทคนิคการสอนและการใช้เทคโนโลยีสารสนเทศเพื่อจัดทำสื่ออิเล็กทรอนิกส์ </t>
  </si>
  <si>
    <t>อบรมการพัฒนาทักษะการสอนที่เน้นการปฏิบัติ Action Learning ของอาจารย์คณะ</t>
  </si>
  <si>
    <t>อ.เกรียงไกร   จริยะปัญญา</t>
  </si>
  <si>
    <t>พัฒนาทักษะการสอนจากการใช้แผนปฏิบัติการสอน Action Learning ของอาจารย์</t>
  </si>
  <si>
    <t>การฝึกอบรมคณาจารย์นิเทศสหกิจศึกษา</t>
  </si>
  <si>
    <t>การสร้างสื่อเพื่อการเรียนรู้นักศึกษาคณะเทคโนโลยีสารสนเทศ</t>
  </si>
  <si>
    <t>สร้างแบบทดลองฝึกปฏิบัติการไมโครโปรเซสเซอร์และไมโครคอนโทรลเลอร์</t>
  </si>
  <si>
    <t>อ.อนุชาติ   บุญมาก</t>
  </si>
  <si>
    <t>ฝึกปฏิบัติการทักษะวิชาชีพด้านคอมพิวเตอร์เฉพาะทาง</t>
  </si>
  <si>
    <t>ดร.สุกุมา อ่วมเจริญ</t>
  </si>
  <si>
    <t>ห้องเรียนแบบ Active Learning Classroom (ALC) คณะเทคโนโลยีสารสนเทศ</t>
  </si>
  <si>
    <t>ห้องเรียนแบบ Active Learning Classroom (ALC) คณะวิทยาการจัดการ</t>
  </si>
  <si>
    <t>อาจารย์ ดร.วิวิศณ์ สุขแสงอร่าม</t>
  </si>
  <si>
    <t>การอบรมเชิงปฏิบัติการ การผลิตสื่อนวัตกรรมบทเรียนออนไลน์ของอาจารย์คณะวิทยาการจัดการ</t>
  </si>
  <si>
    <t>การพัฒนาสื่อนวัตกรรมบทเรียนออนไลน์ของอาจารย์คณะวิทยาการจัดการ</t>
  </si>
  <si>
    <t xml:space="preserve">เทคนิคการจัดการเรียนรู้แบบ Action learning  </t>
  </si>
  <si>
    <t>อาจาย์ชลิดา  ช้างแก้ว</t>
  </si>
  <si>
    <t xml:space="preserve">การผลิตสื่ออิเล็กทรอนิกส์เพื่อการสอน </t>
  </si>
  <si>
    <t>ห้องเรียนแบบ Active Learning Classroom (ALC) คณะเทคโนโลยีการเกษตร</t>
  </si>
  <si>
    <t>พัฒนาสื่ออิเล็กทรอนิกส์และการเรียนการสอน</t>
  </si>
  <si>
    <t>อ.วีรยุทธ  ศรีทุมสุข</t>
  </si>
  <si>
    <t>อบรมการพัฒนาสื่อเพื่อการเรียนการสอนแบบActive Learning</t>
  </si>
  <si>
    <t>นายเจษฎาภรณ์  พะณะงาม</t>
  </si>
  <si>
    <t>ห้องเรียนแบบ Active Learning Classroom (ALC) คณะพยาบาลศาสตร์</t>
  </si>
  <si>
    <t>อ.กิตติศักดิ์ รุจิกาญจนรัตน์</t>
  </si>
  <si>
    <t>การพัฒนาทักษะการสอนแบบ Active Learning ด้วยการจัดเการเรียนรู้ที่ใช้ปัญาหาเป็นฐาน</t>
  </si>
  <si>
    <t xml:space="preserve">ปรับปรุงห้องปฏิบัติการและจัดหาสื่อการเรียนเพื่อสนับสนุนการเรียนการสอน Active Learning </t>
  </si>
  <si>
    <t>อาจารย์วัชระ  เย็นเปรม</t>
  </si>
  <si>
    <t>ห้องปฏิบัติการแบบ Chinese Action Learning</t>
  </si>
  <si>
    <t>การผลิตสื่ออิเล็คทรอนิกส์ของอาจารย์สำหรับการเรียนการสอนคณะมนุษย์ ฯ</t>
  </si>
  <si>
    <t>อาจารย์ดร.สรรเสริญ เลาหสถิตย์</t>
  </si>
  <si>
    <t>ห้องเรียนแบบ Active Learning Classroom (ALC) คณะมนุษยศาสตร์ฯ</t>
  </si>
  <si>
    <t>ผศ.รพีพรรณ เทียมเดช</t>
  </si>
  <si>
    <t>การผลิตสื่ออิเล็กทรอนิกส์เพื่อการสอนให้แก่อาจารย์</t>
  </si>
  <si>
    <t>ผศ.ดร.พรรณี คอนจอหอ</t>
  </si>
  <si>
    <t>จัดหาทรัพยากรสารสนเทศเพื่อสนับสนุนการเรียนรู้ของแต่ละหลักสูตร</t>
  </si>
  <si>
    <t>สุกัลยา  ปิ่นฟ้า</t>
  </si>
  <si>
    <t xml:space="preserve">พัฒนาระบบห้องสมุดเทคโนโลยี RFID  (Radio Frequency Identification)  </t>
  </si>
  <si>
    <t>แขนภา ทองตัน</t>
  </si>
  <si>
    <t xml:space="preserve">พัฒนาระบบสื่อประชาสัมพันธ์ทางจอภาพดิจิตอล Digital Signage เพื่อการเรียนการสอน  </t>
  </si>
  <si>
    <t xml:space="preserve">พัฒนาสมรรถนะบัณฑิตให้ถึงพร้อมด้วยวิชาการ วิชาชีพ และอัตลักษณ์ </t>
  </si>
  <si>
    <t>รวมทั้งคุณธรรม สามารถดำรงตนและช่วยเหลือเกื้อกูลสังคมได้</t>
  </si>
  <si>
    <t>โครงการพัฒนาความสามารถทางวิชาการของนักศึกษา</t>
  </si>
  <si>
    <t>เพื่อให้นักศึกษามีความรู้ความสามารถทางวิชาการในวิชาชีพ</t>
  </si>
  <si>
    <t>การฝึกอบรมวิชาผู้กำกับลูกเสือสามัญรุ่นใหญ่  ขั้นความรู้เบื้องต้น</t>
  </si>
  <si>
    <t>อ.บุญทิพย์  แป้นทอง</t>
  </si>
  <si>
    <t>ติวสอบบรรจุครู (ภาค ก) สำหรับนักศึกษาชั้นปีที่  5  (13 สาขาวิชา)</t>
  </si>
  <si>
    <t>อาจารย์พีชาณิกา  เพชรสังข์</t>
  </si>
  <si>
    <t>จำนวนรางวัลที่ได้รับจากการแข่งขันทักษะทางวิชาการระดับชาติ</t>
  </si>
  <si>
    <t>พัฒนาทักษะการแข่งขันทางวิชาการของนักศึกษาสาขาวิชาการศึกษาปฐมวัยและพลศึกษา</t>
  </si>
  <si>
    <t>ร้อยละของนักศึกษาที่ผ่านการพัฒนาความสามารถทางวิชาการ</t>
  </si>
  <si>
    <t>การพัฒนาครูพันธุ์ใหม่ในศตวรรษที่ 21 ตามกรอบพัฒนาครูปี 2560</t>
  </si>
  <si>
    <t>การอบรมเชิงปฏิบัติการ เรื่อง การพัฒนาความสามารถในการทำงานด้านวิชาชีพสถาปัตยกรรมภายใน  เพื่อเตรียมความพร้อมสู่การสอบใบประกอบวิชาชีพ</t>
  </si>
  <si>
    <t xml:space="preserve">อาจารย์มทินา  สุพรศิลป์ </t>
  </si>
  <si>
    <t>โครงการเตรียมความพร้อมก่อนสอบขอรับใบอนุญาตประกอบวิชาชีพวิศวกรรมควบคุม สาขาวิชาวิศวกรรมไฟฟ้าสื่อสาร</t>
  </si>
  <si>
    <t>อาจารย์ ดร.ธนวุฒิ  ตันติโสภารักษ์</t>
  </si>
  <si>
    <t>พัฒนาความเข้มแข็งทางวิชาการและวิชาชีพด้านระบบเครือข่ายคอมพิวเตอร์ของนักศึกษาสาขาวิชาวิศวกรรมสารสนเทศและการสื่อสาร เพื่อการแข่งขัน</t>
  </si>
  <si>
    <t>พัฒนาความเข้มแข็งทางวิชาการด้านระบบการออกแบบฐานข้อมูล ของนักศึกษา สาขาวิชาวิศวกรรมสารสนเทศและการสื่อสาร เพื่อการแข่งขัน</t>
  </si>
  <si>
    <t>การอบรมและการแข่งขันทักษะปฏิบัติการด้านวิศวกรรมไฟฟ้าและเทคโนโลยีไฟฟ้า</t>
  </si>
  <si>
    <t>อบรมระบบการผลิตและการจัดการองค์กร ในยุคอุตสาหกรรม 4.0</t>
  </si>
  <si>
    <t>การเตรียมความนักศึกษาด้านการสร้างนวัตกรรมและการนำเสนองานวิจัย</t>
  </si>
  <si>
    <t>การเตรียมความพร้อมเพื่อการแข่งขันทักษะทางวิชาการ พ.จ.น.ก. ของนักศึกษาคณะเทคโนโลยีอุตสาหกรรม</t>
  </si>
  <si>
    <t>เสริมทักษะทางวิชาการและวิชาชีพครู ; การจัดเรียนการสอนแบบสะเต็มศึกษา</t>
  </si>
  <si>
    <t>เตรียมความพร้อมทักษะวิชาชีพครู</t>
  </si>
  <si>
    <t>อาจารย์ศิริพรรณ  ศรัทธาผล</t>
  </si>
  <si>
    <t>เตรียมความพร้อมของนักศึกษาก่อนเข้าศึกษา</t>
  </si>
  <si>
    <t>เตรียมความพร้อมก่อนฝึกประสบการณ์วิชาชีพ</t>
  </si>
  <si>
    <t>เตรียมความพร้อมก่อนสอบบรรจุครู</t>
  </si>
  <si>
    <t>ประกวดแข่งขันและนำเสนอผลงานวิชาการของนักศึกษา</t>
  </si>
  <si>
    <t>อาจารย์ ดร.สุดารัตน์   ไชยเฉลิม</t>
  </si>
  <si>
    <t>อบรมเรื่องกฏหมายและความปลอดภัยในสำนักงาน พ.ร.บ.ไอที</t>
  </si>
  <si>
    <t>อบรมเชิงปฏิบัติการทางด้าน Network Security เพื่อสอบใบรับรองทางวิชาชีพคอมพิวเตอร์</t>
  </si>
  <si>
    <t>ดร.พฤกษ์ไพร  เพ็งพารา</t>
  </si>
  <si>
    <t>การเตรียมความพร้อมวิชาคอมพิวเตอร์ คณิตศาสตร์ ภาษาอังกฤษก่อนเข้าศึกษาของนักศึกษาใหม่</t>
  </si>
  <si>
    <t>อ.กรกรต  เจริญผล</t>
  </si>
  <si>
    <t xml:space="preserve">อบรมเชิงปฏิบัติการใบรับรองมาตรฐานวิชาชีพด้านการสอบใบรับรองความสามารถของ Microsoft Office Specialist (Microsoft Excel 2013) </t>
  </si>
  <si>
    <t>อ.กายทิพย์  เพ็งกับหนู</t>
  </si>
  <si>
    <t>เตรียมความพร้อมทางวิชาการเพื่อยกระดับการประกอบอาชีพทางด้านไอที</t>
  </si>
  <si>
    <t>อ.ปณิธิ  แก้วสวัสดิ์</t>
  </si>
  <si>
    <t>ฝึกทักษะการออกแบบและสร้างระบบเครือข่ายเซนเซอร์ไร้สายเพื่อความพร้อมด้านวิชาการ</t>
  </si>
  <si>
    <t>เตรียมความพร้อมกระบวนการทำงาน และการเรียนรู้นอกห้องเรียน</t>
  </si>
  <si>
    <t>ฝึกทักษะเพื่อเสริมทักษะวิชาชีพทางด้านวิทยาการคอมพิวเตอร์</t>
  </si>
  <si>
    <t>อ.อัสนีวัลย์  อินทร์ขำ</t>
  </si>
  <si>
    <t>การเตรียมความพร้อมและการแข่งขันทักษะทางวิชาชีพตามมาตรฐานระดับสากล ACM-ICPC</t>
  </si>
  <si>
    <t>การเตรียมความพร้อมการแข่งขันทักษะวิชาการ พ.จ.น. (5 ทักษะ)</t>
  </si>
  <si>
    <t>การฝึกทักษะการติดตั้งและบริหารเครื่องแม่ข่ายอินเทอร์เน็ต</t>
  </si>
  <si>
    <t>อ.อนุชาติ  บุญมาก</t>
  </si>
  <si>
    <t xml:space="preserve">ฝึกทักษะการเขียนเพื่อนำเสนองานด้านไอที นักศึกษาคณะเทคโนโลยีสารสนเทศ </t>
  </si>
  <si>
    <t>พัฒนาทักษะวิชาการด้วยแผนภาพของนักศึกษาคณะเทคโนโลยีสารสนเทศ</t>
  </si>
  <si>
    <t>อ.เกรียงไกร  จริยะปัญญา</t>
  </si>
  <si>
    <t>อบรมเชิงปฏิบัติการการควบคุมอุปกรณ์ผ่านเครือข่ายอินเทอร์เน็ตเพื่อเตรียมความพร้อมด้านทักษะวิชาการ</t>
  </si>
  <si>
    <t>ผศ.พรทิพย์   โต๊ะระหมาน</t>
  </si>
  <si>
    <t>การจัดการแข่งขันทักษะวิชาการและวิชาชีพระดับชาติ (Thailand Computer Competition 2017) ครั้งที่ 3 (ร่วมมือกับบริษัทเอกชน)</t>
  </si>
  <si>
    <t xml:space="preserve">การแข่งขันทักษะวิชาการ พ.จ.น.ก. สัมพันธ์ ปีการศึกษา 2560 </t>
  </si>
  <si>
    <t>การแข่งขันทักษะวิชาการทางการตลาดระดับชาติ</t>
  </si>
  <si>
    <t>อาจารย์จรรยาพร บุญเหลือ</t>
  </si>
  <si>
    <t>การแข่งขันทักษะวิชาการทางคอมพิวเตอร์ธุรกิจระดับชาติ</t>
  </si>
  <si>
    <t>การแข่งขันทักษะวิชาการทางด้านนิเทศศาสตร์ระดับชาติและนานาชาติ</t>
  </si>
  <si>
    <t>การแข่งขันตอบปัญหาและทักษะวิชาการบัญชีระดับภูมิภาคและชาติ</t>
  </si>
  <si>
    <t>ผศ.พิมลพรรณ สิงห์ทอง</t>
  </si>
  <si>
    <t>การแข่งขันทักษะวิชาการด้านแผนธุรกิจระดับชาติ (ม.มหาสารคามและ มร.เทพสตรี)</t>
  </si>
  <si>
    <t xml:space="preserve">การแข่งขันการประกวดแข่งขันมารยาทไทยระดับอุดมศึกษา </t>
  </si>
  <si>
    <t>อาจารย์ชนกนาถ สามนคร</t>
  </si>
  <si>
    <t>การแข่งขันทักษะวิชาการ และวิชาชีพของนักศึกษา คณะเทคโนโลยีการเกษตร</t>
  </si>
  <si>
    <t>อาจารย์ชลิดา ช้างแก้ว</t>
  </si>
  <si>
    <t>อบรมทักษะด้านระบบความปลอดภัยของอาหาร (ISO 22000 และ HACCP) ของนักศึกษาสาขาวิทยาศาสตร์และเทคโนโลยีการอาหาร”</t>
  </si>
  <si>
    <t>ผศ.สุภัทรา  กล่ำสกุล</t>
  </si>
  <si>
    <t>Gen Z รู้ทัน IT นำเทคโนโลยีสู่ความเป็นเลิศทางวิชาการ (สาขาการแพทย์แผนไทย)</t>
  </si>
  <si>
    <t>อ.พรทิพย์  พาโน</t>
  </si>
  <si>
    <t>พัฒนาสมรรถนะบัณฑิตให้ถึงพร้อมซึ้งคุณธรรมจริยธรรมของการแพทย์แผนไทย</t>
  </si>
  <si>
    <t>อ.ประกายรัตน์ ทุนิจ</t>
  </si>
  <si>
    <t xml:space="preserve">การแข่งขันทักษะวิชาชีพเครือข่ายการแพทย์แผนไทยและการแพทย์พื้นบ้าน มหาวิทยาลัยราชภัฏ ครั้งที่ 4 </t>
  </si>
  <si>
    <t>ศึกษาดูงานเพื่อพัฒนาทักษะด้านการวิจัยของบัณฑิตในงานมหกรรมการวิจัยแห่งชาติ 2560</t>
  </si>
  <si>
    <t>ผศ.ดรเพ็ญศรี เปลี่ยนขำ</t>
  </si>
  <si>
    <t>พัฒนาความสามารถทางวิชาการของนักศึกษาสาขาการแพทย์แผนไทยเพื่อสอบใบประกอบวิชาชีพ</t>
  </si>
  <si>
    <t>อ.สัณฐิตาพร กลิ่นทอง</t>
  </si>
  <si>
    <t xml:space="preserve">การเตรียมความพร้อมแข่งขันทักษะวิชาการ พ.จ.น.ก. เกมส์ สาขาสาธารณสุข </t>
  </si>
  <si>
    <t>อ.กุลวดี เข่งวา</t>
  </si>
  <si>
    <t>การเสริมทักษะความเชี่ยวชาญด้านวิชาชีพทางสาธารณสุขศาสตร์)</t>
  </si>
  <si>
    <t>อ.ชิดชนก  ปานวิเชียร</t>
  </si>
  <si>
    <t>อบรมเชิงปฏิบัติเพื่อพัฒนานักศึกษา การช่วยเหลือการแพทย์ฉุกเฉิน(สาขาสาธารณสุขศาสตร์)</t>
  </si>
  <si>
    <t>อ.บวรจิต เมธาฤทธิ์</t>
  </si>
  <si>
    <t>แข่งขันทักษะวิชาการ ระดับภูมิภาคและประเทศ</t>
  </si>
  <si>
    <t>พัฒนานักศึกษาเข้าประกวดดนตรีไทยระดับชาติ</t>
  </si>
  <si>
    <t>อาจารย์จักริน จันทนภุมมะ</t>
  </si>
  <si>
    <t>เสริมสร้างการเรียนทักษะภาษาจีน (สอบใบประกอบ NHKS) ประจำปี 2560</t>
  </si>
  <si>
    <t>ปรับพื้นฐานพัฒนาคุณธรรม สาขาวิชานิติศาสตร์</t>
  </si>
  <si>
    <t>อาจารย์สกุล  กร่ำธาดา</t>
  </si>
  <si>
    <t>ปรับพื้นฐานวิชาการของนักศึกษาสาขาภาษาไทย</t>
  </si>
  <si>
    <t>อาจารย์จตุพร  บุญประเสริฐ</t>
  </si>
  <si>
    <t>ปฏิบัติการทางทัศนศิลป์นานาชาติครั้งที่ 1 International Art Workshop</t>
  </si>
  <si>
    <t>อาจารย์สรไกร  เรืองรุ่ง</t>
  </si>
  <si>
    <t xml:space="preserve">การพัฒนาทักษะทางวิชาการของนักศึกษา (พ.จ.น.ก.) สัมพันธ์ </t>
  </si>
  <si>
    <t>โครงการพัฒนาศูนย์ระเบียงความคิดสร้างสรรค์ และนวัตกรรม</t>
  </si>
  <si>
    <t>เพื่อให้นักศึกษามีทักษะในการคิดสร้างสรรค์และสร้างชิ้นงานที่มีคุณภาพ</t>
  </si>
  <si>
    <t>พัฒนาความคิดสร้างสรรค์และนวัตกรรมของนักศึกษา</t>
  </si>
  <si>
    <t>อาจารย์ ดร.ณัฐกานต์  ภาคพรต</t>
  </si>
  <si>
    <t>การประกวดผลงานความคิดสร้างสรรค์ผลงานระดับชาติ</t>
  </si>
  <si>
    <t>จำนวนชิ้นงานที่เกิดจาการคิดสร้างสรรค์ของนักศึกษา</t>
  </si>
  <si>
    <t>ชิ้น</t>
  </si>
  <si>
    <t xml:space="preserve">การพัฒนาความคิดสร้างสรรค์และนวัตกรรมการออกแบบ หัวข้อ Sustainable Furniture Design ระดับอุดมศึกษา </t>
  </si>
  <si>
    <t>อาจารย์ศาสตรา ศรีวะรมย์</t>
  </si>
  <si>
    <t>จำนวนชิ้นงานการคิดสร้างสรรค์ของนักศึกษาที่ได้รับรางวัล</t>
  </si>
  <si>
    <t>ครั้งที่ 1 ประจำปีการศึกษา 2559</t>
  </si>
  <si>
    <t>ในระดับชาติ หรือนานาชาติ</t>
  </si>
  <si>
    <t>การเพิ่มทักษะด้านการออกแบบเฟอร์นิเจอร์ เพื่อเพิ่มความสามารถในการแข่งขันระดับประเทศ</t>
  </si>
  <si>
    <t>จำนวนชิ้นงานที่สอดคล้องกับนโยบาย Thailand 4.0</t>
  </si>
  <si>
    <t>ให้ความรู้การเตรียมพัฒนาผลงานนวัตกรรมด้านวิทยาศาสตร์และเทคโนโลยีแก่นักศึกษา</t>
  </si>
  <si>
    <t>อ.กนกรัตน์  จิรสัจจานุกูล</t>
  </si>
  <si>
    <t>ส่งเสริมและสนับสนุนการพัฒนาผลงานนวัตกรรมด้านวิทยาศาสตร์และเทคโนโลยี</t>
  </si>
  <si>
    <t>การออกแบบและสร้างการ์ตูนแอนิเมชั่น 3D เพื่อเสริมสร้างคุณธรรม</t>
  </si>
  <si>
    <t>การพัฒนาต้นแบบนวัตกรรมเพื่องานเนื้อหาดิจิตอล</t>
  </si>
  <si>
    <t>อ.ปณิธิ   แก้วสวัสดิ์</t>
  </si>
  <si>
    <t>การพัฒนาความคิดสร้างสรรค์และผลงานของนักศึกษาด้วยงานวิจัยด้านเทคโนโลยีสารสนเทศ</t>
  </si>
  <si>
    <t>อ.พีรศุษย์   บุญมาธรรม</t>
  </si>
  <si>
    <t>การออกแบบพัฒนาบรรจุภัณฑ์และตราสินค้าผลิตภัณฑ์วิสาหกิจชุมชน สู่การแข่งขันระดับประเทศ</t>
  </si>
  <si>
    <t>การผลิตสื่อสร้างสรรค์หนังสั้นและงานโฆษณาประชาสัมพันธ์</t>
  </si>
  <si>
    <t>อาจารย์กฤษฎา สุริยวงค์</t>
  </si>
  <si>
    <t xml:space="preserve">การเตรียมความพร้อมการพัฒนานวัตกรรมของนักศึกษา </t>
  </si>
  <si>
    <t xml:space="preserve">A </t>
  </si>
  <si>
    <t xml:space="preserve">การส่งเสริมสนับสนุนการพัฒนานวัตกรรมของนักศึกษา </t>
  </si>
  <si>
    <t>จัดอบรมเพื่อเตรียมพัฒนาทักษะเชิงสร้างสรรค์สำหรับนักศึกษา</t>
  </si>
  <si>
    <t>อ.สุพัตรา พรหมอินทร์</t>
  </si>
  <si>
    <t xml:space="preserve"> ส่งเสริมการนำเสนอการพัฒนาชิ้นงานของนักศึกษาและจัดการประกวด</t>
  </si>
  <si>
    <t>ผลิตนวัตกรรมทางการศึกษาสื่ออิเล็กทรอนิกส์</t>
  </si>
  <si>
    <t>พัฒนาศูนย์ระเบียงความคิดสร้างสรรค์ และนวัตกรรมส่งเสริมการผลิตและพัฒนา ผลงานศิลปะและการออกแบบเพื่อการนำเสนออและการประกวด</t>
  </si>
  <si>
    <t>ส่งเสริมและสนับสนุนให้นักศึกษาสร้างสรรค์ผลงานและนวัตกรรม</t>
  </si>
  <si>
    <t>สุพรรณณี เพนวิมล</t>
  </si>
  <si>
    <t>กิจกรรม “PBRU : Read for Life”</t>
  </si>
  <si>
    <t>สวัสดิ์ อุราฤทธิ์</t>
  </si>
  <si>
    <t>โครงการแสดงผลงานสิ่งสร้างสรรค์และนวัตกรรมของนักศึกษาและอาจารย์</t>
  </si>
  <si>
    <t>ในโอกาสครบรอบ 90 ปี มหาวิทยาลัยราชภัฏเพชรบุรี</t>
  </si>
  <si>
    <t>จัดแสดงนิทรรศการแสดงผลงานสร้างสรรค์ของอาจารย์และนักศึกษาคณะครุศาสตร์(4สาขา)</t>
  </si>
  <si>
    <t>เพื่อให้ประชาชน นักเรียน นักศึกษา ครู อาจารย์ได้ทราบความก้าวหน้า</t>
  </si>
  <si>
    <t>คลินิคให้คำปรึกษาผลงานวิชาการและงานวิจัย</t>
  </si>
  <si>
    <t>อ.ดร.อมรรัตน์  สร้อยสังวาลย์</t>
  </si>
  <si>
    <t>ทางวิชาการของนักศึกษาและอาจารย์มหาวิทยาลัยราชภัฏเพชรบุรี</t>
  </si>
  <si>
    <t>ประกวดฐานสาธิตกิจกรรมลดเวลาเรียนเพิ่มเวลารู้ และสอนโดยวิธี STEM Education</t>
  </si>
  <si>
    <t>อ.ยุพิน โกณฑา</t>
  </si>
  <si>
    <t>แข่งขันกระบี่กระบอง</t>
  </si>
  <si>
    <t>อ.คมชนัญ โวหาร</t>
  </si>
  <si>
    <t>จำนวนผู้ชมผลงานวิชาการ</t>
  </si>
  <si>
    <t>ประกวดทักษะทางวิชาการปฐมวัย</t>
  </si>
  <si>
    <t>อ.ชนาธิป บุบผามาศ</t>
  </si>
  <si>
    <t>ความพึงพอใจของผู้ร่วมมงานวิชาการ</t>
  </si>
  <si>
    <t>แข่งขันสื่อ ICT เพื่อการเรียนรู้ศตวรรษที่ 21 การแสดงดิจิตอล</t>
  </si>
  <si>
    <t>อ.ดร.ณัฐกานต์ ภาคพรม</t>
  </si>
  <si>
    <t>จำหน่ายผลิตภัณฑ์สื่อการศึกษา การจำหน่ายผลิตภัณฑ์ของสาขาปฐมวัย และศูนย์จำหน่ายหนังสือการศึกษา</t>
  </si>
  <si>
    <t>อ.อัญขนา เถาว์ชาลี</t>
  </si>
  <si>
    <t xml:space="preserve">Open House  </t>
  </si>
  <si>
    <t xml:space="preserve">จัดทำวุฒิบัตร </t>
  </si>
  <si>
    <t>นายอัศวิน ไชยภูมิสกุล</t>
  </si>
  <si>
    <t>จัดแสดงนิทรรศการแสดงผลงานสร้างสรรค์ของอาจารย์และนักศึกษาคณะเทคโนโลยีอุตสาหกรรม(8สาขา)</t>
  </si>
  <si>
    <t>อาจารย์เฉลิมศักดิ์  แก้วเกาะ</t>
  </si>
  <si>
    <t>แข่งขันสุดยอดฝีมือสายสัญญาณระดับมัธยมศึกษา</t>
  </si>
  <si>
    <t>Open House เปิดบ้านวิศวกรรมสารสนเทศและการสื่อสาร Internet of Thing (IOT)</t>
  </si>
  <si>
    <t>Open House เปิดบ้านวิศวกรรมเครื่องกล</t>
  </si>
  <si>
    <t>แข่งขันทักษะวิชาการ เคมี ฟิสิกส์ คณิตศาสตร์</t>
  </si>
  <si>
    <t>จัดนิทรรศการ วิศวกรรมเครื่องกล</t>
  </si>
  <si>
    <t>การแข่งขันรถไฟฟ้าพลังงานแสงอาทิตย์</t>
  </si>
  <si>
    <t>นายชาญยุทธ์  อรุณสวัสดิ์</t>
  </si>
  <si>
    <t>แข่งขันประกวดออกแบบและผลิตโคมตั้งโต๊ะ LED</t>
  </si>
  <si>
    <t>แข่งขันหุ่นยนต์</t>
  </si>
  <si>
    <t>Open house เปิดบ้านเทคโนโลยีคอมพิวเตอร์อิเล็กทรอนิกส์</t>
  </si>
  <si>
    <t>การแข่งขันทักษะระบบอัตโนมัติในงานอุตสาหกรรม</t>
  </si>
  <si>
    <t>แข่งขันคอมพิวเตอร์ช่วยสอนออกแบบเบื้องต้น</t>
  </si>
  <si>
    <t>บรรยายและสาธิตเทคโนโลยีหุ่นยนต์และระบบอัตโนมัติในงานอุตสาหกรรมการแข่งขัน “Start up Robot หุ่นยนต์ระดับชาติ”</t>
  </si>
  <si>
    <t>ประกวดวาดภาพทางสถาปัตยกรรม</t>
  </si>
  <si>
    <t>ประกวดออกแบบเฟอร์นิเจอร์</t>
  </si>
  <si>
    <t>การประกวดภาพถ่ายทางสถาปัตยกรรมในจังหวัดเพชรบุรี</t>
  </si>
  <si>
    <t>การจัดเสวนาด้านการออกแบบที่ยั่งยืนเพื่อส่งเสริมเศรษฐกิจของท้องถิ่น</t>
  </si>
  <si>
    <t>จัดทำวุฒิบัตร คณะเทคโนโลยีอุตสาหกรรม</t>
  </si>
  <si>
    <t>จัดแสดงนิทรรศการแสดงผลงานสร้างสรรค์ของอาจารย์และนักศึกษาคณะวิทยาศาสตร์ฯ(8สาขา)</t>
  </si>
  <si>
    <t>อะเมซิ่งอาหารเมืองเพชร/Open House</t>
  </si>
  <si>
    <t>จัดแสดงนิทรรศการแสดงผลงานสร้างสรรค์ของอาจารย์และนักศึกษาคณะเทคโนโลยีสารสนเทศ(6สาขา)</t>
  </si>
  <si>
    <t>การแข่งขันทักษะการเขียนโปรแกรมคอมพิวเตอร์</t>
  </si>
  <si>
    <t>การแข่งขันตอบปัญหาด้านระบบเครือข่ายระดับ ปวช.และระดับมัธยมปลาย</t>
  </si>
  <si>
    <t>การแข่งขันการวาด Stiker Line</t>
  </si>
  <si>
    <t>การออกแบบสำนักงานอัตโนมัติ</t>
  </si>
  <si>
    <t>การประกวดสื่อการสอน</t>
  </si>
  <si>
    <t xml:space="preserve">Open House </t>
  </si>
  <si>
    <t>จัดทำวุฒิบัตร (เพิ่ม)</t>
  </si>
  <si>
    <t>วิทยาการจัดการวิชาการและการแสดงสร้างสรรค์สู่ 90 ปี มหาวิทยาลัยราชภัฏเพชรบุรี (9 สาขา)</t>
  </si>
  <si>
    <t>จัดแสดงนิทรรศการแสดงผลงานสร้างสรรค์ของอาจารย์และนักศึกษาคณะเทคโนโลยีการเกษตร(4สาขา)</t>
  </si>
  <si>
    <t>การประกวดแช่งขันการจัดตู้ปลาสวยงามระดับมัธยมตอนต้น</t>
  </si>
  <si>
    <t>อ.จุฑามาศ ทะแกล้วพันธุ์</t>
  </si>
  <si>
    <t>การประกวดผลไม้แฟร์ (กล้วยหอม, สัปประรด, มะนาว)</t>
  </si>
  <si>
    <t>ดร.ศิริวรรณ แดงฉ่ำ</t>
  </si>
  <si>
    <t>เสวนาปฏิรูปการเกษตรไทยก้าวไกลสู่นวัตกรรม 4.0</t>
  </si>
  <si>
    <t>อ.มนัญญา ปริยวิชญภักดี</t>
  </si>
  <si>
    <t xml:space="preserve">เปิดรั้วสีเขียว Open House </t>
  </si>
  <si>
    <t>ดร.กิตติมา ลีพละพงศ์วัฒนา</t>
  </si>
  <si>
    <t>ประกวดผลงานสร้างสรรค์และนวัตกรรมของนักศึกษา มหาวิทยาลัยราชภัฏเพชรบุรี</t>
  </si>
  <si>
    <t>ประชุมวิชาการและสัมมนาสุขภาพแห่งชาติ</t>
  </si>
  <si>
    <t>ประกวดบู้ทนิทรรศการและนวัตกรรมด้านวิทยาศาสตร์สุขภาพ</t>
  </si>
  <si>
    <t>จัดนิทรรศการมหกรรมการแพทย์แผนไทย</t>
  </si>
  <si>
    <t>จัดแสดงนิทรรศการแสดงผลงานสร้างสรรค์ของอาจารย์และนักศึกษาคณะมนุษยศาสตร์ฯ(14สาขา)</t>
  </si>
  <si>
    <t>ประกวดแต่งกลอน</t>
  </si>
  <si>
    <t>ประกวดร้องเพลงภาษาอังกฤษ</t>
  </si>
  <si>
    <t>การแข่งขันครอสเวิร์ดเกม</t>
  </si>
  <si>
    <t>อาจารย์สรไกร เรืองรุ่ง</t>
  </si>
  <si>
    <t xml:space="preserve">แฟชั่นโชว์ อัตลักษณ์ภูมิปัญญาท้องถิ่น สู่การดีไซนร่วมสมัย Contemporary fashion contest 2016 </t>
  </si>
  <si>
    <t>อาจารย์นันทิยา ดอนเกิด</t>
  </si>
  <si>
    <t xml:space="preserve">งาน 90 ปี มหกรรมราชภัฏเพชรบุรี Thailand 4.0 </t>
  </si>
  <si>
    <t>ประกวดแนวปฏิบัติที่ดี (Good Practices) ในการนำความรู้ด้านการประกันคุณภาพสู่แนวปฏิบัติที่เป็นเลิศ (Best Practice)</t>
  </si>
  <si>
    <t>น.ส.น้ำฝน  แสงอรุณ</t>
  </si>
  <si>
    <t>Open House</t>
  </si>
  <si>
    <t>น.ส.เฉลย  ทองคำ</t>
  </si>
  <si>
    <t>อบรมเชิงปฏิบัติการเครือข่ายเพื่อการศึกษา</t>
  </si>
  <si>
    <t>นายไพรัช  บุญรอง</t>
  </si>
  <si>
    <t>แข่งขันทักษะ Goolgle for Education</t>
  </si>
  <si>
    <t>น.ส.สุพรรณณี  เพนวิมล</t>
  </si>
  <si>
    <t>สัมมนาความร่วมมือระหว่างห้องสมุดสถาบันอุดมศึกษา ครั้งที่ 32</t>
  </si>
  <si>
    <t>นางนงลักษณ์  พหุพันธ์</t>
  </si>
  <si>
    <t>ประกวด Digital Story Telling ประเด็นการใช้ไอซีทีจัดการเรียนรู้ด้วยโครงการ</t>
  </si>
  <si>
    <t>น.ส.อาพร สุนทรวัฒน์</t>
  </si>
  <si>
    <t>โครงการสร้างอัตลักษณ์และคุณลักษณะของบัณฑิต</t>
  </si>
  <si>
    <t>อ.ปิยวรรณ  คุสินธุ์</t>
  </si>
  <si>
    <t>ที่พึงประสงค์</t>
  </si>
  <si>
    <t>สร้างเสริมอัตลักษณ์บัณฑิตที่พึงประสงค์</t>
  </si>
  <si>
    <t>นายกิตติภพ  รักษาราษฏร์</t>
  </si>
  <si>
    <t>กองพัฒนานักศึกษา</t>
  </si>
  <si>
    <t>เพื่อให้นักศึกษามีอัตลักษณ์ "ซื่อสัตย์ มีวินัย ใฝ่เรียนรู้"</t>
  </si>
  <si>
    <t>เตรียมความพร้อมเพื่อการทำงาน</t>
  </si>
  <si>
    <t>เพื่อส่งเสริมการจัดกิจกรรมนักศึกษาที่สร้างอัตลักษณ์และ</t>
  </si>
  <si>
    <t>น้อมนำพระราชดำรัสคำสอนสู่การปฏิบัติ</t>
  </si>
  <si>
    <t>คุณลักษณะที่พึงประสงค์</t>
  </si>
  <si>
    <t>พัฒนาผู้นำนักศึกษาสาขาวิชาชีพครุ</t>
  </si>
  <si>
    <t>อ.คมชนัญ  โวหาร</t>
  </si>
  <si>
    <t>เพื่อให้มีระบบที่ปรึกษาที่สามารถสนับสนุนการสร้างอัตลักษณ์และ</t>
  </si>
  <si>
    <t>ครุศาสตร์อาสาพัฒนาช่วยเหลือสังคม</t>
  </si>
  <si>
    <t>พัฒนาคุณธรรมจรรยาบรรณสำหรับวิชาชีพครูและเตรียมความพร้อมฯ</t>
  </si>
  <si>
    <t>ส่งเสริมศิลปวัฒนธรรม</t>
  </si>
  <si>
    <t>ระดับความสำเร็จในการสร้างอัตลักษณ์และคุณลักษณะที่</t>
  </si>
  <si>
    <t>ค่ายเกษตรเดินตามพ่อ  แบบพอเพียง</t>
  </si>
  <si>
    <t>อ.วนิดา  มากศิริ</t>
  </si>
  <si>
    <t>พึงประสงค์ของบัณฑิต</t>
  </si>
  <si>
    <t>เสริมสร้างคุณธรรมและพัฒนาอัตลักษณ์นักศึกษา</t>
  </si>
  <si>
    <t>มีการจัดทำแนวทางส่งเสริมการจัดกิจกรรมที่สอดคล้องกับ</t>
  </si>
  <si>
    <t>สืบสานประเพณีไทยและปฐิมนิเทศนักศึกษาใหม่</t>
  </si>
  <si>
    <t>อัตลักษณ์และคุณลักษณะบัณฑิตที่พึงประสงค์ของบัณฑิต</t>
  </si>
  <si>
    <t>เตรียมความพร้อมสู่การทำงาน (ปัจฉิมนิเทศ)</t>
  </si>
  <si>
    <t>มีการส่งเสริมให้คณะและองค์การนักศึกษาจัดกิจกรรม</t>
  </si>
  <si>
    <t>ปลูกฝังและพัฒนาคุณธรรมจริยธรรม พัฒนาทักษีวิตและอัตลักษณ์</t>
  </si>
  <si>
    <t>อ.ดร.พิเชฐ  นิลดวงดี</t>
  </si>
  <si>
    <t>นักศึกษา ให้ครบทุกประเภท โดยอย่างน้อยต้องดำเนินการ</t>
  </si>
  <si>
    <t>เสริมสร้างภาวะผู้นำนักศึกษาและแลกเปลี่ยนเรียนรู้ต่างสถาบัน</t>
  </si>
  <si>
    <t>ใน 5 ประเภท  ดังนี้ 1) กิจกรรมส่งเสริมอัตลักษณ์และ</t>
  </si>
  <si>
    <t>ส่งเสริมศิลปวัฒนธรรมและประเพณีไทย</t>
  </si>
  <si>
    <t xml:space="preserve">คุณลักษณะที่พึงประสงค์ 2) กิจกรรมกีฬาและการ </t>
  </si>
  <si>
    <t>สร้างเสริมคุณธธรรมจริยธรรมและการพัฒนาทักษะชีวิต</t>
  </si>
  <si>
    <t>อ.ประเสริฐ  ศรีนวล</t>
  </si>
  <si>
    <t>ส่งเสริมสุขภาพ 3) กิจกรรมบำเพ็ญประโยชน์และรักษา</t>
  </si>
  <si>
    <t>ส่งเสริมประชาธิปไตย</t>
  </si>
  <si>
    <t>อ.กมลาลักษณ์  นวมสำลี</t>
  </si>
  <si>
    <t>คณะมนุษยศาสตร์ฯ</t>
  </si>
  <si>
    <t>สิ่งแวดล้อม 4) กิจกรรมสร้างคุณธรรม จริยธรรม และ</t>
  </si>
  <si>
    <t>เตรียมความพร้อมสู่อาชีพ</t>
  </si>
  <si>
    <t>5) กิจกรรมส่งเสริมศิลปะวัฒนธรรม</t>
  </si>
  <si>
    <t>ส่งเสริมศิลปวัฒนธรรมประเพณีไทย</t>
  </si>
  <si>
    <t xml:space="preserve">มีกระบวนการติดตามและประเมินผลโครงการหรือกิจกรรม </t>
  </si>
  <si>
    <t>เตรียมความและเพิมพูนทักษะสำหรับนักศึกษาใหม่</t>
  </si>
  <si>
    <t>ทั้งที่ดำเนินการโดยคณะและองค์การนักศึกษา</t>
  </si>
  <si>
    <t>สืบสานวัฒนธรรมประเพณีไทย</t>
  </si>
  <si>
    <t>อ.กฤษฎา  สุริยวงค์</t>
  </si>
  <si>
    <t>การสรุปและรายงานผลการดำเนินงานโครงการหรือกิจกรรมต่อผู้บริหาร</t>
  </si>
  <si>
    <t>ส่งเสริมการมีวินัยและคุณธรรมจริยธรรม</t>
  </si>
  <si>
    <t>มีการนำผลการประเมินโครงการหรือกิจกรรม ไปปรับปรุง</t>
  </si>
  <si>
    <t>ประกวดหนังสั้นการจัดการสืบสานตามรอยโครงการพระราชดำริ</t>
  </si>
  <si>
    <t xml:space="preserve">การจัดกิจกรรมเพื่อพัฒนานักศึกษาอย่างต่อเนื่อง </t>
  </si>
  <si>
    <t>ปฐิมนิเทศนักศึกษาและสานสัมพันธ์นักศึกษาใหม่ ปีการศึกษา 2560</t>
  </si>
  <si>
    <t>นายนพดล  เมืองนก</t>
  </si>
  <si>
    <t>คณะวิทยาศาสตร์ฯ</t>
  </si>
  <si>
    <t>ระดับความสำเร็จในการให้คำปรึกษาและดูแลนักศึกษา</t>
  </si>
  <si>
    <t>ค่ายเสริมสร้างคุณธรรมจริยธรรมห่างไกลคอรัปชั่น</t>
  </si>
  <si>
    <t>มีระบบและกลไกการให้คำปรึกษาและดูแลนักศึกษา</t>
  </si>
  <si>
    <t>สืบสานวัฒนธรรมและประเพณีไทย</t>
  </si>
  <si>
    <t>มีการนำระบบและกลไกให้คำปรึกษาและดูแลนักศึกษาสู่การปฏิบัติ</t>
  </si>
  <si>
    <t>มีการติดตามและประเมินการให้คำปรึกษาและดูแลนักศึกษา</t>
  </si>
  <si>
    <t>มีการนำผลการประเมินไปปรับปรุงระบบการให้คำปรึกษาและดูแลนักศึกษา</t>
  </si>
  <si>
    <t>มีแนวปฏิบัติที่ดีในการให้คำปรึกษาและดูแลนักศึกษา</t>
  </si>
  <si>
    <t>ระดับความพึงพอใจของอาจารย์ต่อคุณลักษณะบัณฑิต</t>
  </si>
  <si>
    <t>ที่พึงประสงค์ของนักศึกษา</t>
  </si>
  <si>
    <t>จำนวนนักศึกษาที่ได้รับรางวัลระดับดับชาติ</t>
  </si>
  <si>
    <t>โครงการพัฒนาสุขภาวะของนักศึกษา</t>
  </si>
  <si>
    <t>เพื่อให้นักศึกษามีการพัฒนาสภาวะของร่างกาย อารมณ์ จิตใจ และสังคม</t>
  </si>
  <si>
    <t>ส่งเสริมสุขภาวะดีของนักศึกษา</t>
  </si>
  <si>
    <t>นายอำนาจ อนันต์พิทักษ์</t>
  </si>
  <si>
    <t>อย่างต่อเนื่อง</t>
  </si>
  <si>
    <t>พัฒนาระบบการให้คำปรึกษา</t>
  </si>
  <si>
    <t>ส่งเสริมการมีสุขภาวะดีนักศึกษาคณะครุศาสตร์(รวมทุกโครงการเดิม)</t>
  </si>
  <si>
    <t>ระดับการประเมินด้านสุขภาวะของนักศึกษา</t>
  </si>
  <si>
    <t>คะแนน</t>
  </si>
  <si>
    <t>เสริมสร้างทักษะทางสังคม</t>
  </si>
  <si>
    <t>สร้างเสริมการมีสุขภาพดีนักศึกษาคณะเทคโนโลยีการเกษตร(รวมทุกโครงการ)</t>
  </si>
  <si>
    <t>ส่งเสริมการมีสุขภาวะดีนักศึกษาคณะเทคโนโลยีสารสนเทศ</t>
  </si>
  <si>
    <t>พัฒนาบุคลิคภาพและการมีทักษะชีวิตที่ดี</t>
  </si>
  <si>
    <t>เข้าร่วมการกีฬาระหว่างคณะ และกีฬาน้องใหม่</t>
  </si>
  <si>
    <t>ส่งเสริมทักษะวิชาชีพนักศึกษาคณะเทคโนโลยีอุตสาหกรรม</t>
  </si>
  <si>
    <t>สืบสานงานของพ่อของแผ่นดิน</t>
  </si>
  <si>
    <t>รวมสายใยน้องพี่สร้างภูมิคุ้มกันภัยยาเสพติด</t>
  </si>
  <si>
    <t>เข้าร่วมการกีฬาระหว่างคณะ ครั้งที่ 30 "ดอนขังใหญ่เกมส์"</t>
  </si>
  <si>
    <t>สวัสดิการศูนย์วิทยาศาสตร์สุขภาพคลินิกเวชกรรม</t>
  </si>
  <si>
    <t>จิตอาสาตามรอยพ่อหลวงของแผ่นดิน</t>
  </si>
  <si>
    <t>ส่งเสริมความสร้างสรรค์ "วัยเก๋า Out Door"</t>
  </si>
  <si>
    <t>ส่งเสริมทักษะชีวิต "สานสัมพันธ์นักศึกษาคณะมนุษยศาสตร์และสังคมศาสตร์"</t>
  </si>
  <si>
    <t>จิตอาสาสานงานพ่อหลวง "ปันน้ำใจให้น้อง"</t>
  </si>
  <si>
    <t>เสริมสร้างทักษะชีวิต "การรู้เท่าทันสื่อ MS' Medie Literacy"</t>
  </si>
  <si>
    <t>เตรียมความพร้อมเพื่อการทำงาน (บุคลิคภาพและการสื่อสารเดิม)</t>
  </si>
  <si>
    <t>เสริมสร้างทักษะการเป็นผู้นำแก่นักศึกษา</t>
  </si>
  <si>
    <t>พัฒนาสุขภาวะด้านสุขภาพนักศึกษา๕ระวิทยาการจัดการ</t>
  </si>
  <si>
    <t>เสริมสร้างสุขภาวะนักศึกษานักศึกษาคณะวิทยาศาสตร์</t>
  </si>
  <si>
    <t>โครงการพัฒนาทักษะการใช้ ICT แก่นักศึกษา</t>
  </si>
  <si>
    <t>ดร.ทัดทอง  พราหมณี</t>
  </si>
  <si>
    <t>เพื่อให้นักศึกษามีความสามารถในการใช้ ICT เป็นเครื่องมือ</t>
  </si>
  <si>
    <t>พัฒนาทักษะการใช้ ICT แก่นักศึกษา</t>
  </si>
  <si>
    <t>ในการหาความรู้และใช้ประโยชน์ในการเรียนการสอน</t>
  </si>
  <si>
    <t>ร้อยละของนักศึกษาที่เข้ารับการพัฒนา ผ่านเกณฑ์การทดสอบทักษะ</t>
  </si>
  <si>
    <t xml:space="preserve">ด้านเทคโนโลยีสารสนเทศ (หรือการทดสอบที่สอดคล้อง/อิงเกณฑ์) </t>
  </si>
  <si>
    <t>ที่ได้รับการยอมรับในระดับชาติหรือนานาชาติ</t>
  </si>
  <si>
    <t xml:space="preserve">จำนวนนักศึกษาที่ผ่านการพัฒนาทักษะ ICT </t>
  </si>
  <si>
    <t>ร้อยละความสำเร็จตามแผนความร่วมมือโครงการเทคโนโลยีสารสนเทศ</t>
  </si>
  <si>
    <t>ตามพระราชดำริสมเด็จพระเทพฯ</t>
  </si>
  <si>
    <t>ร้อยละความสำเร็จตามแผนความร่วมมือโครงการ PBRU Tech StartUp</t>
  </si>
  <si>
    <t>แผนงานสร้างความเป็นสากล</t>
  </si>
  <si>
    <t>พัฒนาหลักสูตรให้เป็นหลักสูตรนานาชาติ</t>
  </si>
  <si>
    <t>โครงการพัฒนาหลักสูตรสองภาษาและนานาชาติ</t>
  </si>
  <si>
    <t>เพื่อพัฒนาหลักสูตรสองภาษา/นานาชาติระดับปริญญาตรี</t>
  </si>
  <si>
    <t>การพัฒนาหลักสูตร International Business ระดับปริญญาตรี เพื่อรองรับนักศึกษาต่างชาติตลาดสาธารณรัฐประชาชนจีน</t>
  </si>
  <si>
    <t>อ. ดร.วิวิศณ์  สุขแสงอร่าม</t>
  </si>
  <si>
    <t>การพัฒนาหลักสูตรภาษาไทยระดับปริญญาตรีตามโครงสร้าง 2+2 เพื่อรองรับนักศึกษาต่างชาติตลาดสาธารณรัฐประชาชนจีน</t>
  </si>
  <si>
    <t>จำนวนหลักสูตรที่ได้รับการพัฒนา</t>
  </si>
  <si>
    <t>จำนวนหลักสูตรสองภาษา ระดับปริญญาตรี</t>
  </si>
  <si>
    <t>เพิ่มขีดความสามารถด้านภาษาของบุคลากรและนักศึกษา</t>
  </si>
  <si>
    <t>โครงการแลกเปลี่ยนนักศึกษาและอาจารย์</t>
  </si>
  <si>
    <t>ระหว่างประเทศ</t>
  </si>
  <si>
    <t>การแลกเปลี่ยนนักศึกษากับมหาวิทยาลัยตามความร่วมมือในต่างประเทศ</t>
  </si>
  <si>
    <t>อ.นัทกวี  ศิริรัตน์</t>
  </si>
  <si>
    <t>เพื่อให้นักศึกษาได้รับความรู้และประสบการณ์ในระดับนานาชาติ</t>
  </si>
  <si>
    <t>การแลกเปลี่ยนอาจารย์และนักศึกษากับมหาวิทยาลัยตามความร่วมมือในต่างประเทศ</t>
  </si>
  <si>
    <t>ดร.สุกุมา   อ่วมเจริญ</t>
  </si>
  <si>
    <t>การแลกเปลี่ยนนักศึกษาสาขาวิชาเทคโนโลยีและศิลปะการประกอบอาหารและสาขาวิชาอาหารและโภชนาการประยุกต์กับมหาวิทยาลัยตามความร่วมมือในต่างประเทศ</t>
  </si>
  <si>
    <t>อาจารย์ ดร.สุคนธา  สุคนธ์ธารา</t>
  </si>
  <si>
    <t>จำนวนนักศึกษาแลกเปลี่ยนประหว่างประเทศ</t>
  </si>
  <si>
    <t>การแลกเปลี่ยนนักศึกษาสาขาวิชาอุตสาหกรรมท่องเที่ยวและบริการระหว่างประเทศ (สองภาษา)กับมหาวิทยาลัยตามความร่วมมือในต่างประเทศ</t>
  </si>
  <si>
    <t>อ.ดร.กฤษดา  ตั้งชวาล</t>
  </si>
  <si>
    <t>จำนวนอาจารย์แลกเปลี่ยนประหว่างประเทศ</t>
  </si>
  <si>
    <t>การแลกเปลี่ยนนักศึกษาระหว่างประเทศ(กรณีได้รับทุน/ได้รับคัดเลือกจากหน่วยงานภาครัฐและเอกชน</t>
  </si>
  <si>
    <t>น.ส.สุรภา พูลเพิ่ม</t>
  </si>
  <si>
    <t>งานวิเทศสัมพันธ์</t>
  </si>
  <si>
    <t>การแลกเปลี่ยนอาจารย์ระหว่างประเทศกรณีได้รับทุน/ได้รับคัดเลือกจากหน่วยงานภาครัฐและเอกชน</t>
  </si>
  <si>
    <t>การแลกเปลี่ยนนักศึกษาฝึกประสบการณ์วิชาชีพกับมหาวิทยาลัยในประเทศไต้หวัน</t>
  </si>
  <si>
    <t>โครงการพัฒนาทักษะภาษาต่างประเทศของ</t>
  </si>
  <si>
    <t>นักศึกษาและอาจารย์</t>
  </si>
  <si>
    <t>การจัดหาแบบทดสอบวัดความสามารถด้านภาษาอังกฤษที่ได้มาตรฐาน</t>
  </si>
  <si>
    <t>อ.วัชระ  เย็นเปรม</t>
  </si>
  <si>
    <t>เพื่อยกระดับทักษณะทางภาษาของนักศึกษาและคณาจารย์</t>
  </si>
  <si>
    <t>การจัดหาสื่อการเรียนรู้เพื่อสนับสนุนการพัฒนาทักษะภาษาอังกฤษ</t>
  </si>
  <si>
    <t>การพัฒนาภาษาอังกฤษนอกชั้นเรียนตามกรอบมาตรฐาน CEFR</t>
  </si>
  <si>
    <t>ระดับความพึงพอใจเฉลี่ยของผู้เข้าร่วมอบรม</t>
  </si>
  <si>
    <t>การอบรมเชิงปฏิบัติการเพื่อการยกระดับและพัฒนาศักยภาพทักษะภาษาอังกฤษสำหรับการปฏิบัติงานด้านสาธารณสุข</t>
  </si>
  <si>
    <t>ร้อยละของอาจารย์ที่สอบผ่าน PBRU TEST</t>
  </si>
  <si>
    <t xml:space="preserve">ของนักศึกษาและคณาจารย์คณะพยาบาลศาสตร์ผ่านเครื่องมือวัดระดับภาษาอังกฤษมาตรฐานเช่น PBRU TEST, TOEIC, </t>
  </si>
  <si>
    <t>ร้อยละของนักศึกษาที่สอบผ่าน PBRU TEST</t>
  </si>
  <si>
    <t>TU-GET, CU-TEP, IELTS, TOEFL เป็นต้น</t>
  </si>
  <si>
    <t>การอบรมเชิงปฏิบัติการเพื่อการยกระดับและพัฒนาศักยภาพด้านภาษาอังกฤษแก่บุคลากรและนักศึกษาคณะพยาบาลศาสตร์ผ่านเครื่องมือวัดระดับภาษาอังกฤษมาตรฐานเช่น PBRU TEST, TOEIC, TU-GET, CU-TEP, IELTS, TOEFL เป็นต้น</t>
  </si>
  <si>
    <t>อบรมการพัฒนาทักษะภาษาอังกฤษเพื่อการสื่อสารแก่อาจารย์และนักศึกษาคณะวิทยาการจัดการ</t>
  </si>
  <si>
    <t>อาจารย์ณัฐอร มหาทำนุโชค</t>
  </si>
  <si>
    <t>การพัฒนาศักยภาพด้านภาษาต่างประเทศเพื่อเตรียมความพร้อมในการสอบ PBRU SECT ให้กับนักศึกษาแขนงวิชาการจัดการ</t>
  </si>
  <si>
    <t>อาจารย์ธนพงษ์  อุดมทรัพย์</t>
  </si>
  <si>
    <t>การพัฒนาศักยภาพด้านภาษาต่างประเทศ ให้กับนักศึกษาแขนงวิชาการจัดการธุรกิจระหว่างประเทศ</t>
  </si>
  <si>
    <t>อาจารย์ชยนันท์ จงเจริญชัยสกุล</t>
  </si>
  <si>
    <t>การอบรมเชิงปฏิบัติการเพื่อยกระดับและพัฒนาศักยภาพทักษะภาษาอังกฤษเพื่อการสื่อสาร (Comunicative English) คณะครุศาสตร์</t>
  </si>
  <si>
    <t>อาจารย์ศุภรัสมิ์  ศิรพุทธิพันธ์</t>
  </si>
  <si>
    <t>การอบรมเชิงปฏิบัติการเพื่อยกระดับและพัฒนาศักยภาพทักษะภาษาอังกฤษสำหรับนักศึกษาสาขาวิชาวิศวกรรมสารสนเทศและการสื่อสารผ่านเครื่องมือวัดระดับภาษาอั.ฏกฤษมาตรฐาน เช่น  PBRU TEST, TOEIC, TU-GET, CU-TEP, IELTS, TOEFL เป็นต้น</t>
  </si>
  <si>
    <t>การอบรมเชิงปฏิบัติการเพื่อการยกระดับและพัฒนาศักยภาพทักษะภาษาอังกฤษสำหรับคณาจารย์และนักศึกษาสาขาวิชาวิศกรรมศาสตร์-สารสนเทศ (PBRU TEST, TOEIC, TU-GET, CU-TEP, IELTS, TOEFL เป็นต้น)</t>
  </si>
  <si>
    <t>การอบรมเชิงปฏิบัติการเพื่อยกระดับและพัฒนาศักยภาพทักษะภาษาอังกฤษสำหรับนักศึกษาและคณาจารย์สาขาวิศวกรรมศาสตร์-พลังงาน ( PBRU TEST, TOEIC, TU-GET, CU-TEP, IELTS, TOEFL เป็นต้น)</t>
  </si>
  <si>
    <t>อาจารย์จุติพร อินทะนิน</t>
  </si>
  <si>
    <t>การอบรมเชิงปฏิบัติการเพื่อการยกระดับและศักยภาพทักษะภาษาอังกฤษสำหรับนักศึกษาและคณาจารย์สาขาวิศวกรรมศาสตร์-เครื่องกล ( PBRU TEST, TOEIC, TU-GET, CU-TEP, IELTS, TOEFL เป็นต้น)</t>
  </si>
  <si>
    <t>อาจารย์ ดร.พิเชฐ  นิลดวงดี</t>
  </si>
  <si>
    <t>การอบรมเชิงปฏิบัติการเพื่อการยกระดับและพัฒนาศักยภาพทักษะภาษาอังกฤษแก่อาจารย์และนักศึกษาสาขาสถาปัตยกรรมศาสตร์</t>
  </si>
  <si>
    <t xml:space="preserve">อาจารย์ศาสตรา ศรีวะรมย์ </t>
  </si>
  <si>
    <t>การอบรมภาษาต่างประเทศเพื่อการทำงาน</t>
  </si>
  <si>
    <t>การอบรมเชิงปฏิบัติการเพื่อการยกระดับและพัฒนาศักยภาพทักษะการสื่อสารด้วยภาษาอังกฤษ (Communicative English) สำหรับนักศึกษาคณะเทคโนโลยีสารสนเทศ</t>
  </si>
  <si>
    <t>ดร.ปราโมทย์  ตงฉิน</t>
  </si>
  <si>
    <t>การอบรมเชิงปฏิบัติการเพื่อการยกระดับและพัฒนาทักษะการสอนเป็นภาษาอังกฤษของคณาจารย์คณะเทคโนโลยีสารสนเทศผ่านเครื่องมือวัดระดับภาษาอังกฤษมาตรฐานเช่น PBRU TEST, TOEIC, TU-GET, CU-TEP, IELTS, TOEFL เป็นต้น</t>
  </si>
  <si>
    <t>การอบรมเชิงปฏิบัติการเพื่อการยกระดับและพัฒนาศักยภาพทักษะสื่อสารด้วยภาษาอังกฤษ （Communicative English) สำหรับนักศึกษาครูคอมพิวเตอร์</t>
  </si>
  <si>
    <t>การฝึกทักษะภาษาอังกฤษสำหรับนักศึกษาสาขาวิชาวิทยาการคอมพิวเตอร์</t>
  </si>
  <si>
    <t xml:space="preserve">ดร.ชนิตร์นาถ   วิเชียรประดิษฐ์ </t>
  </si>
  <si>
    <t>การอบรมเชิงปฏิบัติการเพื่อการยกระดับและพัฒนาศักยภาพทักษะภาษาอังกฤษสำหรับนักศึกษาคณ๕เทคโนโลยีการเกษตรผ่านเครื่องมือวัดระดับภาษาอังกฤษมาตรฐาน เช่น  PBRU TEST, TOEIC, TU-GET, CU-TEP, IELTS, TOEFL เป็นต้น</t>
  </si>
  <si>
    <t>อาจารย์ ดร.รุ่งกานต์  กล้าหาญ</t>
  </si>
  <si>
    <t>การอบรมเชิงปฏิบัติการเพื่อการยกระดับและพัฒนาศักยภาพทักษะภาษาอังกฤษสำหรับบุคลากรคณะเทคโนโลยีการเกษตรฝ่านเครื่องมือวัดระดับภาษาอังกฤษมาตรฐาน เช่น  PBRU TEST, TOEIC, TU-GET, CU-TEP, IELTS, TOEFL เป็นต้น</t>
  </si>
  <si>
    <t>สร้างเครือข่ายความร่วมมือที่หลากหลายและใช้ประโยชน์จากเครือข่าย</t>
  </si>
  <si>
    <t>ในการเพิ่มจำนวนอาจารย์และนักศึกษาชาวต่างประเทศ</t>
  </si>
  <si>
    <t>โครงการจัดประชุมสัมมนาวิชาการระดับนานาชาติ</t>
  </si>
  <si>
    <t>เพื่อให้คณาจารย์และนักวิจัยได้แสดงผลงานและแลกเปลี่ยนเรียนรู้</t>
  </si>
  <si>
    <t xml:space="preserve">การเป็นเจ้าภาพร่วมในการจัดอบรมเชิงปฏิบัติการด้านอาหารโมเลกุลร่วมกับสถาบันค้นคว้าและพัฒนาผลิตภัณฑ์อาหาร </t>
  </si>
  <si>
    <t>ในระดับนานาชาติ</t>
  </si>
  <si>
    <t>มหาวิทยาลัยเกษตรศาสตร์</t>
  </si>
  <si>
    <r>
      <t>การเป็นเจ้าภาพร่วมในการจัดประชุมสัมมนาวิชาการระดับนานาชาติ NCCIT 2017 &amp; IC</t>
    </r>
    <r>
      <rPr>
        <vertAlign val="superscript"/>
        <sz val="12"/>
        <rFont val="TH SarabunPSK"/>
        <family val="2"/>
      </rPr>
      <t>2</t>
    </r>
    <r>
      <rPr>
        <sz val="12"/>
        <rFont val="TH SarabunPSK"/>
        <family val="2"/>
      </rPr>
      <t>IT 2017</t>
    </r>
  </si>
  <si>
    <t>ระดับความสำเร็จในการจัดประชุมสัมมนาวิชาการระดับนานาชาติ</t>
  </si>
  <si>
    <t>มีคณะกรรมการหรือคณะทำงานเพื่อขับเคลื่อนการ</t>
  </si>
  <si>
    <t>ดำเนินงานฯ</t>
  </si>
  <si>
    <t>มีการจัดประชุมเชิงปฏิบัติการ หรือปรึกษาหารืออย่าง</t>
  </si>
  <si>
    <t>เป็นระบบ โดยมีการระดม ความคิดและการมีส่วนร่วม</t>
  </si>
  <si>
    <t>จากผู้เกี่ยวข้อง</t>
  </si>
  <si>
    <t>มีการจัดสรรงบประมาณหรือทรัพยากรสนับสนุน</t>
  </si>
  <si>
    <t>มีระบบกลไกหรือแผนงานหรือโครงการ-กิจกรรม</t>
  </si>
  <si>
    <t>ในการส่งเสริมฯ</t>
  </si>
  <si>
    <t xml:space="preserve">มีการดำเนินงานตามระบบกลไกหรือแผนงานฯ </t>
  </si>
  <si>
    <t>หรือโครงการ/กิจกรรม ที่กำหนด</t>
  </si>
  <si>
    <t>เป็นเจ้าภาพ หรือเป็นเจ้าภาพร่วมจัดประชุมวิชาการระดับชาติ</t>
  </si>
  <si>
    <t>หรือระหว่างชาติ (2 ชาติ)</t>
  </si>
  <si>
    <t>ช.</t>
  </si>
  <si>
    <t>เป็นเจ้าภาพ หรือเป็นเจ้าภาพร่วมจัดประชุมวิชาการระดับ</t>
  </si>
  <si>
    <t xml:space="preserve">นานาชาติ (ไม่น้อยกว่า 5 ชาติ) </t>
  </si>
  <si>
    <t>ระดับความพึงพอใจของผู้ร่วมงานต่อนการจัดประชุมสัมมนา</t>
  </si>
  <si>
    <t>วิชาการระดับนานาชาติ</t>
  </si>
  <si>
    <t>โครงการขับเคลื่อนเครือข่ายความร่วมมือของ</t>
  </si>
  <si>
    <t>คู่ความร่วมมือทั้งในและต่างประเทศ</t>
  </si>
  <si>
    <t>การแนะแนวและประชาสัมพันธ์หลักสูตรภาษาไทยให้กับนักศึกษาจีน ณ มหาวิทยาลัยตามความร่วมมือในประเทศจีน</t>
  </si>
  <si>
    <t>ผู้ช่วยศาสตราจารย์รพีพรรณ  เทียมเดช</t>
  </si>
  <si>
    <t>เพื่อดำเนินการให้เป็นไปตามความตกลง ระหว่างมหาวิทยาลัย</t>
  </si>
  <si>
    <t>การบริหารงานด้านความร่วมมือทั้งในและต่างประเทศ</t>
  </si>
  <si>
    <t>และคู่ความร่วมมือ</t>
  </si>
  <si>
    <t>การแลกเปลี่ยนนักศึกษา คณาจารย์และบุคลากรกับต่างประเทศ</t>
  </si>
  <si>
    <t>การแลกเปลี่ยนศิลปวัฒนธรรมกับมหาวิทยาลัยตามความร่วมมือในต่างประเทศ</t>
  </si>
  <si>
    <t>ระดับความสำเร็จในการขับเคลื่อนความ่วมมือกับคู่ความร่วมมมือ</t>
  </si>
  <si>
    <t>มีการจัดประชุมเชิงปฏิบัติการ หรือปรึกษาหารือ</t>
  </si>
  <si>
    <t>อย่างเป็นระบบ โดยมีการระดม ความคิดและการ</t>
  </si>
  <si>
    <t>มีส่วนร่วมจากผู้เกี่ยวข้อง</t>
  </si>
  <si>
    <t>มีระบบกลไกหรือแผนงานหรือโครงการ-กิจกรรมในการส่งเสริมฯ</t>
  </si>
  <si>
    <t>มีการประเมินผลและรายงานผลสำเร็จต่อผู้บริหาร</t>
  </si>
  <si>
    <t>ร้อยละเฉลี่ยของจำนวนกิจกรรมตามบันทึกช่วยจำที่มีการปฏิบัติร่วมกัน</t>
  </si>
  <si>
    <t>แผนงานการเพิ่มศักยภาพการวิจัยและงานสร้างสรรค์</t>
  </si>
  <si>
    <t>สร้างระบบบริหารงานวิจัยที่มีผลกระทบต่อท้องถิ่น ชุมชนและประเทศ</t>
  </si>
  <si>
    <t>โครงการพัฒนาระบบและกลไกการบริหารงานวิจัย</t>
  </si>
  <si>
    <t>เพื่อให้มีระบบและกลไกในการสนับสนุนทุนการติดตามผลงานวิจัยและ</t>
  </si>
  <si>
    <t>การพัฒนาระบบและกลไกการบริหารงานวิจัย</t>
  </si>
  <si>
    <t>อาจารย์ ดร.นวรัตน์  ประทุมตา</t>
  </si>
  <si>
    <t>สถาบันวิจัยและส่งเสริมศิลปวัฒนธรรม</t>
  </si>
  <si>
    <t>การสร้างงานวิจัยบนพื้นฐานภูมิปัญญาท้องถิ่น</t>
  </si>
  <si>
    <t>การประชุมวิชาการระดับชาติราชภัฏเพชรบุรีวิจัยเพื่อแผ่นดินไทยที่ยั่งยืน ครั้งที่ 7</t>
  </si>
  <si>
    <t>เพื่อนำกระบวนการจัดการความรู้มาสนับสนุนการวิจัย</t>
  </si>
  <si>
    <t>ร่วมงานมหกรรมงานวิจัยแห่งชาติ ปี 2560</t>
  </si>
  <si>
    <t>ร่วมงานการประชุมวิชาการระดับชาติและนานาชาติ “ราชภัฏวิจัย ครั้งที่ 4”</t>
  </si>
  <si>
    <t>ระดับความสำเร็จในการปรับปรุงระบบการบริหารทุนการวิจัย</t>
  </si>
  <si>
    <t>การประชุมวิชาการระดับชาติและนานาชาติราชภัฏเพชรบุรีวิจัยศิลปวัฒนธรรม ครั้งที่ 3</t>
  </si>
  <si>
    <t>มีแผนการบูรณาการกระบวนการวิจัยกับการเรียนการสอน</t>
  </si>
  <si>
    <t>การพัฒนาระบบและกลไกการบริหารงานวิจัย/งานสร้างสรรค์คณะครุศาสตร์</t>
  </si>
  <si>
    <t>อาจารย์ ดร.สุกัญญรัตน์  คงงาม</t>
  </si>
  <si>
    <t>มีระบบและกลไกการติดตามผลงานวิจัยที่ได้ทุน</t>
  </si>
  <si>
    <t>การพัฒนาระบบและกลไกการบริหารงานวิจัย คณะเทคโนโลยีการเกษตร</t>
  </si>
  <si>
    <t>อาจารย์ ดร.ศิริวรรณ  แดงฉ่ำ</t>
  </si>
  <si>
    <t>มีระบบและกลไกเพื่อสร้างงานวิจัยบนพื้นฐานภูมิปัญญา</t>
  </si>
  <si>
    <t>พัฒนาระบบและกลไกการบริหารงานวิจัย คณะวิทยาการจัดการ</t>
  </si>
  <si>
    <t>อาจารย์คงขวัญ  ศรีสอาด</t>
  </si>
  <si>
    <t>ท้องถิ่น</t>
  </si>
  <si>
    <t>พัฒนาระบบและกลไกการบริหารงานวิจัยคณะวิทยาศาสตร์ฯ</t>
  </si>
  <si>
    <t>อาจารย์ ดร.สุดารัตน์  ไชยเฉลิม</t>
  </si>
  <si>
    <t>จำนวนประเด็นองค์ความรู้ด้านการวิจัยที่มีนำมาจัดการความรู้</t>
  </si>
  <si>
    <t>ประเด็น</t>
  </si>
  <si>
    <t>การจัดการความรู้เพื่อพัฒนาระบบและกลไกการบริหารงานวิจัยหรืองานสร้างสรรค์ คณะมนุษยศาสตร์และสังคมศาสตร์</t>
  </si>
  <si>
    <t>ผศ.ดร.สริตา  บัวเขียว</t>
  </si>
  <si>
    <t>พัฒนาระบบและกลไกการบริหารงานวิจัย คณะพยาบาลศาสตร์</t>
  </si>
  <si>
    <t>พัฒนาระบบและกลไกการบริหารงานวิจัย คณะเทคโนโลยีสารสนเทศ</t>
  </si>
  <si>
    <t>ผศ.ดร.วีระชัย คอนจอหอ</t>
  </si>
  <si>
    <t>พัฒนาระบบและกลไกการบริหารงานวิจัย คณะเทคโนโลยีอุตสาหกรรม</t>
  </si>
  <si>
    <t>อ.ดร.นพพล  มิ่งเมือง</t>
  </si>
  <si>
    <t>พัฒนาระบบบ่มเพาะนักวิจัย</t>
  </si>
  <si>
    <t>โครงการพัฒนานักวิจัยรุ่นใหม่/กลาง/อาวุโส</t>
  </si>
  <si>
    <t>เพื่อให้นักวิจัยทุกระดับสามารถพัฒนาโครงการวิจัยที่สามารถเสนอ</t>
  </si>
  <si>
    <t>อบรมเชิงปฏิบัติการพัฒนานักวิจัยรุ่นใหม่ รุ่นที่ 9</t>
  </si>
  <si>
    <t>อ. ดร.นวรัตน์  ประทุมตา</t>
  </si>
  <si>
    <t>ขอรับทุนวิจัยจากมาหวทิยาลัยจากแหล่งทุนอื่น ๆ</t>
  </si>
  <si>
    <t>การอบรมเชิงปฏิบัติการพัฒนาทักษะการเขียนบทความวิจัยเพื่อการตีพิมพ์เผยแพร่</t>
  </si>
  <si>
    <t>การพัฒนาข้อเสนอโครงการวิจัยเพื่อขอรับทุนสนับสนุนจากแหล่งทุนภายนอก</t>
  </si>
  <si>
    <t>จำนวนนักวิจัยรุ่นใหม่ที่ได้รับการพัฒนา</t>
  </si>
  <si>
    <t>อบรมเชิงปฏิบัติการ “การใช้งานระบบบริหารจัดการงานวิจัยแห่งชาติ (ระบบ NRMS)</t>
  </si>
  <si>
    <t>จำนวนนักวิจัยรุ่นกลางที่ได้รับการพัฒนา</t>
  </si>
  <si>
    <t>อบรมเชิงปฏิบัติการ “การใช้งานระบบบริหารจัดการงานวิจัยของหน่วยงาน (Department Research Management System : DRMS)</t>
  </si>
  <si>
    <t>จำนวนนักวิจัยอาวุโสที่ได้รับการพัฒนา</t>
  </si>
  <si>
    <t>ร้อยละของข้อเสนอโครงการวิจัยที่ได้จากนักวิจัยที่ผ่านการพัฒนา</t>
  </si>
  <si>
    <t>สนับสนุนการบูรณาการผลงานวิจัยหรืองานสร้างสรรค์ที่สามารถนำไปใช้ประโยชน์</t>
  </si>
  <si>
    <t>ตามพันธกิจเพื่อสร้างความเข้มแข็งของท้องถิ่น ชุมชน และประเทศสามารถตีพิมพ์</t>
  </si>
  <si>
    <t>เผยแพร่ในระดับชาติและนานาชาติที่มีผลกระทบสูง</t>
  </si>
  <si>
    <t>โครงการสนับสนุนการวิจัยและงานสร้างสรรค์</t>
  </si>
  <si>
    <t>เพื่อสนับสนุนทุนวิจัยและงานสร้างสรรค์ที่ตอบโจทย์การพัฒนาท้องถิ่นและประเทศ</t>
  </si>
  <si>
    <t>การศึกษาพื้นที่ต้นแบบวนเกษตรชุมชนบ้านถ้ำเสือ อำเภอแก่งกระจาน จังหวัดเพชรบุรี.</t>
  </si>
  <si>
    <t>ที่สามารถขอรับทุนวิจัยจากมาหวทิยาลัยจากแหล่งทุนอื่น ๆ</t>
  </si>
  <si>
    <t>แนวทางการพัฒนาและเพิ่มมูลค่าผลิตภัณฑ์จากตาลโตนด</t>
  </si>
  <si>
    <t>ผศ.สุภัทรา กล่ำสกุล</t>
  </si>
  <si>
    <t>การพัฒนาไซรัปน้ำตาลโตนดในเชิงพาณิชย์</t>
  </si>
  <si>
    <t>อ.ดร.กัญญา รัชตชัยยศ</t>
  </si>
  <si>
    <t>จำนวนผลงานวิจัยที่ได้รับทุนการวิจัยจากแหล่งทุนภายนอก</t>
  </si>
  <si>
    <t>&gt;20</t>
  </si>
  <si>
    <t>การเพิ่มประสิทธิภาพเครื่องแยกเนื้อตาลจากผลตาลสุก</t>
  </si>
  <si>
    <t>ผศ. ดร.จินตนา  วิบูลย์ศิริกุล</t>
  </si>
  <si>
    <t>จำนวนผลงานวิจัยที่ได้รับทุนการวิจัยจากกองทุนวิจัยฯ</t>
  </si>
  <si>
    <t>การเพิ่มศักยภาพการผลิตปลานิลโดยการลดต้นทุนอาหารด้วยการเพิ่มประสิทธิภาพการใช้โปรตีนจากแหล่งโปรตีนใน</t>
  </si>
  <si>
    <t>ผศ. ดร.รุ่งกานต์  กล้าหาญ</t>
  </si>
  <si>
    <t>ร้อยละของผลงานวิจัยที่ดำเนินการแล้วเสร็จตามแผนการวิจัย</t>
  </si>
  <si>
    <t>อาหารด้วยเอนไซม์สกัดจากธรรมชาติ</t>
  </si>
  <si>
    <t>การใช้ หอยแมลงภู่ ปลาหมึก และเพรียงทะเลที่ผ่านกระบวนการทำแห้งแบบแช่เยือกแข็ง(freeze dehydration) ในการผลิตอาหารพ่อแม่พันธุ์กุ้งขาวแวนนาไม(Litopenaeus vannamei)</t>
  </si>
  <si>
    <t>รศ.ดร.บัญญัติ ศิริธนาวงศ์</t>
  </si>
  <si>
    <t>การพัฒนาเส้นทางท่องเที่ยวเชิงวัฒนธรรม ทวาย - หงสาวดี – ย่างกุ้ง</t>
  </si>
  <si>
    <t>ระบบสูบน้ำแบบผสมผสานด้วยพลังงานแสงอาทิตย์และพลังงานลมสำหรับการทำนาเกลือ</t>
  </si>
  <si>
    <t>ผศ.สุนันทศักดิ์ ระวังวงศ์</t>
  </si>
  <si>
    <t>การพัฒนาผลิตภัณฑ์อาหารเส้นเพื่อสุขภาพจากข้าวกล้องท้องถิ่นและข้าวไรซ์เบอร์รี่เพาะงอกเพื่ออนุรักษ์วัฒนธรรมวิถีคนเมืองเพชร</t>
  </si>
  <si>
    <t>อ. ดร.สุคนธา สุคนธ์ธารา</t>
  </si>
  <si>
    <t>การพัฒนาแกวบิสมัทบอโรซิลิเกตที่เติม Eu3+ สำหรับประยุกต7ใชเป็น วัสดุเปล่งเเสงย่านตามองเห็น</t>
  </si>
  <si>
    <t>อ.ดร.สรวิศิษฎ์ รักพาณิชย์</t>
  </si>
  <si>
    <t>การพัฒนาตำหรับมาตรฐานอาหารคาว-หวานเมืองเพชร</t>
  </si>
  <si>
    <t>อ.ดร.ทวิพัฒน์ วิจิตรปัญญารักษ์</t>
  </si>
  <si>
    <t>การพัฒนาผลิตภัณฑ์อาหารจากพืชสมุนไพร “พริกพราน” เพื่อเพิ่มมูลค่าและสร้างเอกลักษณ์ด้านอาหารท้องถิ่น ร่วมกับกลุ่มชาวบ้านเยาวชนหนองหญ้าปล้อง จังหวัดเพชรบุรี</t>
  </si>
  <si>
    <t>อ.อารี น้อยสำราญ</t>
  </si>
  <si>
    <t>การสร้างเครื่องหมายโมเลกุลอย่างง่ายเพื่อใช้ในการจัดจำแนกชนิดพันธุ์และเพศของต้นตาลในจังหวัดเพชรบุรี</t>
  </si>
  <si>
    <t>อ.ประดิพันธ์  ทองแถม ณ อยุธยา</t>
  </si>
  <si>
    <t>การศึกษาเพื่อทราบลำดับนิวคลีโอไทด์และความผันแปรของยีนมัยโอสแตตินในแพะ (Capra hircus) ที่เลี้ยงในจังหวัดเพชรบุรี</t>
  </si>
  <si>
    <t>อ.ดร.ไกรฤกษ์ ทวีเชื้อ</t>
  </si>
  <si>
    <t>การพัฒนารูปแบบการตลาดบริการสำหรับผู้ประกอบการธุรกิจร้านอาหารในกลุ่มท่องเที่ยวRoyal Coast (เพชรบุรี ประจวบคีรีขันธ์ ชุมพร ระนอง) เพื่อสร้างขีดความสามารถทางการแข่งขันในการเปิดเสรีการค้าอาเซียน</t>
  </si>
  <si>
    <t>อ.ดร.ธนวันต์ สิทธิไทย</t>
  </si>
  <si>
    <t>การพัฒนากลยุทธ์การจัดการท่องเที่ยวชายฝั่งทะเลอ่าวไทยจังหวัดเพชรบุรี บนฐานการมีส่วนร่วมของชุมชน</t>
  </si>
  <si>
    <t>ผศ.ดร.อรุณรัตน์ ชินวรณ์</t>
  </si>
  <si>
    <t>การพัฒนาศักยภาพการท่องเที่ยวเชิงวัฒนธรรม เพื่อสร้างเส้นทางการเที่ยวเชื่อมโยงชายแดนไทย–เมียนมาร์: กรณีศึกษาจังหวัดประจวบคีรีขันธ์และจังหวัดมะริด</t>
  </si>
  <si>
    <t>ผศ.ดร.วิภวานี เผือกบัวขาว</t>
  </si>
  <si>
    <t>การสร้างสรรค์การแสดงนาฏยศิลป์ไทยจากงานประติมากรรมปูนปั้นในโบราณสถานทุ่งเศรษฐี อำเภอชะอำ จังหวัดเพชรบุรี</t>
  </si>
  <si>
    <t>อ.จิณห์จุฑา สุวรรณ์คัมภีระ</t>
  </si>
  <si>
    <t>รูปแบบผู้นำการพัฒนาชุมชนตามปรัชญาเศรษฐกิจพอเพียง</t>
  </si>
  <si>
    <t>ผศ.ดร.กอบกุล วิศิษฏ์สรศักดิ์</t>
  </si>
  <si>
    <t>การพัฒนาแบบฝึกทักษะไวยากรณ์ภาษาอังกฤษเรื่อง Sentence Building สำหรับครูผู้สอนวิชาภาษาอังกฤษระดับประถมศึกษาที่ไม่ได้สำเร็จการศึกษาสาขาวิชาภาษาอังกฤษ จังหวัดเพชรบุรี</t>
  </si>
  <si>
    <t>ผศ.ดร.สริตา บัวเขียว</t>
  </si>
  <si>
    <t>การพัฒนาหลักสูตรฝึกอบรมการใช้ภาษาอังกฤษเพื่อการสื่อสาร สำหรับกลุ่มผู้ประกอบการขายสินค้าหนึ่งตำบลหนึ่งผลิตภัณฑ์ (OTOP) ประเภทสมุนไพร อำเภอชะอำ จังหวัดเพชรบุรี</t>
  </si>
  <si>
    <t>อ.ปิ่นปินัทธ์ ลีลาอัมพรสิน</t>
  </si>
  <si>
    <t>การพัฒนารูปแบบการจัดสวัสดิการสังคมสำหรับผู้สูงอายุที่ เหมาะสมกับภูมิสังคมของจังหวัดเพชรบุรี</t>
  </si>
  <si>
    <t>ผศ.ดร.ศุภณัฏฐ์ ทรัพย์นาวิน</t>
  </si>
  <si>
    <t>การพัฒนาสมรรถนะการบริหารจัดการของผู้ประกอบการเศรษฐกิจชุมชนแปรรูปและผลิตภัณฑ์อาหาร จังหวัดเพชรบุรี</t>
  </si>
  <si>
    <t>ผศ.ดร.โสภาพร กล่ำสกุล</t>
  </si>
  <si>
    <t>การพัฒนา แอปพลิเคชัน การเรียนไวยกรณ์ภาษาอังกฤษเพื่อการสื่อสารด้วยการ์ตูนเคลื่อนไหว</t>
  </si>
  <si>
    <t>อ.ดร.สรรเสริญ เลาหสถิตย์</t>
  </si>
  <si>
    <t>โครงการวิจัยเพื่อการศึกษาข้อมูลการเสด็จพระราชดำเนินในจังหวัดเพชรบุรี พระบาทสมเด็จพระปรมินทรมหาภูมิพลอดุลยเดชและพระราชวงศ์ระหว่างปี 2493 - 2559</t>
  </si>
  <si>
    <t>อ.สัญญา  ธีระเดชอุปถัมภ์</t>
  </si>
  <si>
    <t>การพัฒนาหลักสูตรฝึกอบรมภาษาอังกฤษเพื่อการสื่อสารสำหรับแพทย์แผนไทยและผู้ช่วยแพทย์แผนไทยเพื่อส่งเสริมการท่องเที่ยวในจังหวัดเพชรบุรี</t>
  </si>
  <si>
    <t>อ.กรรณิการ์ ตาละลักษมณ์</t>
  </si>
  <si>
    <t>การพัฒนาแบบฝึกอ่านภาษาอังกฤษเพื่อพัฒนาทักษะการคิดอย่างมีวิจารณาญาณแบบสตีมศึกษาสำหรับนักเรียนชั้นมัธยมศึกษาโดยใช้เนื้อหาในบริบทท้องถิ่นเพชรบุรี – ประจวบคีรีขันธ์</t>
  </si>
  <si>
    <t>อ.วัชระ เย็นเปรม</t>
  </si>
  <si>
    <t>เทคโนโลยีการเผาไหม้ซ้ำเพื่อลดการปลดปล่อยไนโตรเจนออกไซด์จากการเผาไหม้เชื้อเพลิงชีวมวลที่มีส่วนประกอบไนโตรเจนสูงในเตาเผาฟลูอิไดซ์เบด</t>
  </si>
  <si>
    <t>อ.ดร.พิเชฐ นิลดวงดี</t>
  </si>
  <si>
    <t>เครื่องสูบน้ำด้วยกำลังน้ำแบบลูกสูบ</t>
  </si>
  <si>
    <t>อ.ปรัชญา มุขดา</t>
  </si>
  <si>
    <t>การอบแห้งกุ้งด้วยเครื่องท าแห้งแบบฟลูอิไดซ์เบด</t>
  </si>
  <si>
    <t>ผศ.ดร.ขวัญชัย หนาแน่น</t>
  </si>
  <si>
    <t>นวัตกรรมการเคี่ยวน้ำตาลโตนดและน้ำตาลโตนดพร้อมดื่มอัตโนมัติสำหรับครัวเรือน</t>
  </si>
  <si>
    <t>อ.สราวุฒิ เชาวสกู</t>
  </si>
  <si>
    <t>นวัตกรรมดิจิตอลการละเล่นพื้นบ้านไทยเพื่อพัฒนาทักษะการคิดแบบนักวิทยาการคอมพิวเตอร์ สำหรับนักเรียนระดับชั้นประถมศึกษา</t>
  </si>
  <si>
    <t>ผศ.ดร.เที่ยง เหมียดไธสง</t>
  </si>
  <si>
    <t>การศึกษาเพื่อการอนุรักษ์เรือนไทยพื้นถิ่นเพชรบุรี</t>
  </si>
  <si>
    <t>อ.ดร.สุรชัย ทรัพย์เพิ่ม</t>
  </si>
  <si>
    <t xml:space="preserve">โครงการพัฒนาหน่วยวิจัยเพื่อรองรับเศรษฐกิจดิจิทัล </t>
  </si>
  <si>
    <t>อ.ดร.ธนวุฒิ  ตันติโสภารักษ์</t>
  </si>
  <si>
    <t>ตัวแบบการตลาดแบบปากต่อปากสำหรับการท่องเที่ยวเชิงชุมชน โดยใช้ภาพถ่ายเซลฟี่พูดได้</t>
  </si>
  <si>
    <t>ผศ.สุวัฒน์ เตชะเพชรไพบูลย์</t>
  </si>
  <si>
    <t>กลยุทธ์การพัฒนาสหกรณ์ในเครือข่ายจังหวัดเพชรบุรีให้เป็นจังหวัดต้นแบบของการเป็นเมืองสหกรณ์ และเมืองสวัสดิการเพื่อสมาชิกตามแนวเศรษฐกิจพอเพียง</t>
  </si>
  <si>
    <t>อ.สมนึก วิเศษสมบัติ</t>
  </si>
  <si>
    <t>รูปแบบการพัฒนาความฉลาดด้านสุขภาพของชนเผ่ากะเหรี่ยง – กะหร่าง บ้านโป่งลึกและบ้านบางกลอย ต.ห้วยแม่เพรียง อ.แก่งกระจาน จ.เพชรบุรี</t>
  </si>
  <si>
    <t>อ.วีรยุทธ ศรีทุมสุข</t>
  </si>
  <si>
    <t>การพัฒนาโครงสร้างและเกณฑ์ประสิทธิภาพการดำเนินกิจการของสันนิบาตสหกรณ์จังหวัดเพชรบุรีเพื่อนำไปสู่การปฏิบัติจริงและรองรับการแข่งขันในประชาคมอาเซียน</t>
  </si>
  <si>
    <t>นายบัณฑิตพงษ์ ศรีอำนวย</t>
  </si>
  <si>
    <t>พฤกษเคมีและฤทธิ์ทางชีวภาพของตำแยช้าง</t>
  </si>
  <si>
    <t>ดร.บุษราคัม  สิงห์ชัย
ดร.บุญสนอง  ช่วยแก้ว
อาจารย์ดำรง  พงศ์พุทธชาติ</t>
  </si>
  <si>
    <t>การศึกษาศักยภาพการประมงและการเพาะเลี้ยงสัตว์น้ำของจังหวัดมะริดเพื่อพัฒนาความร่วมมือทางวิชาการ</t>
  </si>
  <si>
    <t>รศ.ดร.บัญญัติ  ศิริธนาวงศ์
ผศ.ดร.รุ่งกานต์  กล้าหาญ
ดร.จุฑามาศ  ทะแกล้วพันธุ์</t>
  </si>
  <si>
    <t>การวิเคราะห์ความถูกต้องและสังเคราะห์องค์ความรู้ที่ได้จากวิทยานิพนธ์ ดุษฎีนิพนธ์ระดับบัณฑิตศึกษา มหาวิทยาลัยราชภัฏเพชรบุรี</t>
  </si>
  <si>
    <t>รศ.ดร.ยุทธ  ไกยวรรณ์</t>
  </si>
  <si>
    <t>การวิจัยและพัฒนาเตาก๊าซชีวมวลประสิทธิภาพสูงแบบมีส่วนร่วมกับชุมชนในพื้นที่กลุ่มแปรรูปน้ำตาลโตนดของจังหวัดเพชรบุรี</t>
  </si>
  <si>
    <t>ดร.โชติวัธน์  ศุภิรัตนกุล</t>
  </si>
  <si>
    <t>การถอดองค์ความรู้สมุนไพรตามเส้นทางท่องเที่ยวชุมชนบ้านโค้งตาบาง ตำบลท่าไม้รวก อำเภอท่ายาง จังหวัดเพชรบุรี</t>
  </si>
  <si>
    <t>อ.กิติศักดิ์  รุจิกาญจนรัตน์</t>
  </si>
  <si>
    <t>การพัฒนาสุขภาวะของสมาชิกเกษตรกรของศูนย์การเรียนรู้เรื่องข้าวอินทรีย์บ้านไร่มะขาม จังหวัดเพชรบุรี</t>
  </si>
  <si>
    <t>รศ.สมจินต์  เพชรพันธุ์ศรี
อ.ดร.นิภาวรรณ  รัตนานนท์
อาจารย์เผ่า  อนันจิ๋ว</t>
  </si>
  <si>
    <t>การส่งเสริมภาพลักษณ์ด้านการท่องเที่ยวเพชรบุรี : ออกแบบลวดลายผ้าทอชาวไทยทรงดำ ชุมชนหนองปรง ต.หนองปรง อ.เขาย้อย จ.เพชรบุรี</t>
  </si>
  <si>
    <t>อาจารย์กาญจนี  บุพพัณหสมัย</t>
  </si>
  <si>
    <t>การพัฒนาคู่มือการใช้ภาษาอังกฤษเพื่อการสื่อสารทางวัฒนธรรมอาเซียนสำหรับนักเรียนระดับชั้นมัธยมศึกษาตอนต้น โรงเรียนในสังกัดเทศบาลเมืองชะอำ จังหวัดเพชรบุรี</t>
  </si>
  <si>
    <t>ประสิทธิผลของการใช้สื่อประสมในการพัฒนาความสามารถทางภาษาอังกฤษของนักศึกษาระดับปริญญาตรี</t>
  </si>
  <si>
    <t>อาจารย์ตรีศิรินทร์  เฉลิมกิติ</t>
  </si>
  <si>
    <t>การพัฒนากิจกรรมการใช้ภาษาอังกฤษเพื่อการสื่อสารทางวัฒนธรรมอาเซียนสำหรับนักเรียน</t>
  </si>
  <si>
    <t>อาจารย์ตรีนุช  สุนทรวิภาค</t>
  </si>
  <si>
    <t>รูปแบบการบริหารจัดการน้ำแบบมีส่วนร่วมกับองค์กรปกครองส่วนท้องถิ่นในพื้นที่ป่าชุมชนเพื่อการท่องเที่ยวชุมชนที่ยั่งยืนในจังหวัดเพชรบุรี (ให้ระบุพื้นที่ป่าชุมชน)</t>
  </si>
  <si>
    <t>อาจารย์เพ็ญทิพย์  รักด้วง</t>
  </si>
  <si>
    <t>วิจัยและพัฒนาหลักสูตรสัทศาสตร์ภาษาอังกฤษเพื่อการใช้รูปแบบออนไลน์ผสม</t>
  </si>
  <si>
    <t>อาจารย์ศุภมาส  เกตุเต็ม
ผศ.ดร.กมลทิพย์  พลบุตร</t>
  </si>
  <si>
    <t>การศึกษาสำหรับนักเรียนชาติพันธุ์ชนกลุ่มน้อย การเรียนและการสอนในโรงเรียนตำรวจตระเวนชายแดนแนวพรมแดนด้านตะวันตกไทย-พม่า</t>
  </si>
  <si>
    <t>ผศ.ดร.กมลทิพย์  พลบุตร
รศ.ดร.กาญจนา  บุญส่ง</t>
  </si>
  <si>
    <t>คณะมนุษยศาสตร์และสังคมศาสตร์
คณะครุศาสตร์</t>
  </si>
  <si>
    <t>การพัฒนาคู่มือการออกแบบการเรียนรู้โดยการบูรณาการ STEM Education สำหรับครูโรงเรียนป่าเด็งวิทยา อำเภอแก่งกระจาน จังหวัดเพชรบุรี</t>
  </si>
  <si>
    <t>โครงการสนับสนุนการเผยแพร่ผลงานวิจัยและ</t>
  </si>
  <si>
    <t>งานสร้างสรรค์</t>
  </si>
  <si>
    <t>จัดทำวารสารวิทยาศาสตร์แห่งมหาวิทยาลัยราชภัฏเพชรบุรี</t>
  </si>
  <si>
    <t>ผศ.ดร.พิชิต  สุดตา</t>
  </si>
  <si>
    <t>เพื่อให้นักวิจัยได้มีโอกาสเสนอผลงานวิจัยและงานสร้างสรรค์</t>
  </si>
  <si>
    <t>สนับสนุนการเผยแพร่ผลงานวิจัยและงานสร้างสรรค์สู่การใช้ประโยชน์ การต่อยอดเชิงพาณิชย์ และการตีพิมพ์ในวารสารนานาชาติ</t>
  </si>
  <si>
    <t>อ.ดร.นวรัตน์  ประทุมตา</t>
  </si>
  <si>
    <t>ในระดับชาติและนานาชาติ</t>
  </si>
  <si>
    <t>จัดทำวารสารมนุษยสังคมปริทัศน์</t>
  </si>
  <si>
    <t xml:space="preserve">จัดทำวารสารวิจัยทางการพยายาลและวิทยาศาสตร์สุขภาพ </t>
  </si>
  <si>
    <t>อ.นงลักษณ์  กลิ่นพุดตาล</t>
  </si>
  <si>
    <t>จำนวนผลงานวิจัย/นวัตกรรมที่สามารถนำไปใช้ประโยชน์ในการพัฒนาชุมชน/ท้องถิ่น</t>
  </si>
  <si>
    <t>จัดทำวารสารของมหาวิทยาลัยราชภัฏเพชรบุรี</t>
  </si>
  <si>
    <t>จำนวนงานวิจัยและงานสร้างสรรค์ ที่ตีพิมพ์เผยแพร่ ในระดับนานาชาติ</t>
  </si>
  <si>
    <t>จำนวนบทความวิจัยที่ได้รับการอ้างอิง (Citation) ใน Refereed journal หรือในฐานข้อมูล</t>
  </si>
  <si>
    <t>ระดับนานาชาติ</t>
  </si>
  <si>
    <t>จำนวนผลงานวิจัยหรืองานสร้างสรรค์ที่ยื่นขอจดทะเบียนสิทธิบัตรหรืออนุสิทธิบัตร</t>
  </si>
  <si>
    <t>จำนวนวารสารที่มีมาตรฐานตามเกณฑ์มาตรฐาน สกอ.</t>
  </si>
  <si>
    <t>ฉบับ</t>
  </si>
  <si>
    <t>โครงการสนับสนุนการบูรณาการผลงานวิจัยกับพันธกิจ</t>
  </si>
  <si>
    <t>มหาวิทยาลัย</t>
  </si>
  <si>
    <t>บูรณาการการวิจัยเรื่องการวิเคราะห์ผลของการพัฒนาทักษะการคิดเชิงเหตุและผลกับการบริการวิชาการ ในการพัฒนาครูเรื่อง“การถ่ายทอดด้าน Writing of Mind Mapping in Classroom”</t>
  </si>
  <si>
    <t>ผศ.ดร.มณฑา  จำปาเหลือง</t>
  </si>
  <si>
    <t>เพื่อนำผลงานวิจัยบูรณาการกับการเรียนการสอนและการบริการวิชาการ</t>
  </si>
  <si>
    <t>การพัฒนาทักษะการสอนแบบโครงงาน (ให้ปรับแก้โครงการ)</t>
  </si>
  <si>
    <t>อาจารย์ ดร.อภิชาติ  เลนะนันท์</t>
  </si>
  <si>
    <t>การพัฒนาสูตรโดนัทเนื้อตาล” บูรณาการการจัดการเรียนการสอนในรายวิชา เทคโนโลยีขนมอบ</t>
  </si>
  <si>
    <t>จำนวนผลงานวิจัยที่นำไปบูรณาการกับการเรียนการสอน</t>
  </si>
  <si>
    <t>ผลของน้ำหมักชีวภาพต่อการเจริญเติบโตของผักในระบบไฮโดรโพนิกส์กับการบริการวิชาการ “การลดต้นทุนการผลิตผักในระบบไฮโดรโพนิกส์</t>
  </si>
  <si>
    <t>จำนวนผลงานวิจัยที่นำไปบูรณาการกับการบริการวิชาการ</t>
  </si>
  <si>
    <t>บูรณาการงานวิจัยเรื่องก๊าซชีวภาพและการแปรรูปพลังงาน ร่วมกับการเรียนการสอนวิชาพลังงานทดแทน</t>
  </si>
  <si>
    <t>อาจารย์เจิมธง  ปรารถนารักษ์</t>
  </si>
  <si>
    <t>จำนวนผลงานวิจัยที่ได้รับการต่อยอดเชิงพานิชย์</t>
  </si>
  <si>
    <t>ผลงาน</t>
  </si>
  <si>
    <t>การบูรณาการการวิจัยเรื่องการพัฒนาบทเรียนออนไลน์เรื่องการเขียนโปรแกรมแบบอินเตอร์เน็ตด้วยภาษา HTM. ของนักเรียนชั้นมัธยมศึกษาปีที่ 5 กับการบริการวิชาการโดยให้นักเรียนในรายวิชาการจัดการเรียนรู้คอมพิวเตอร์ไปปฏิบัติการสอนในโรงเรียนของจังหวัดเพชรบุรี</t>
  </si>
  <si>
    <t>การบูรณาการงานวิจัยเรื่องการพัฒนาระบบสารสนเทศบุคลากรคณะวิทยาศาสตร์และเทคโนโลยีมหาวิทยาลัยราชภัฏเพชรบุรีกับการสอนรายวิชาหลักการเขียนโปรแกรมเชิงวัตถุและวิชาการจัดฐานข้อมูล</t>
  </si>
  <si>
    <t>อ.กนกรัตน์  จิรสัจจานุกูล
อ.ปิยวัฒน์  เนียมมาลัย</t>
  </si>
  <si>
    <t>การบูรณาการงานวิจัยเรื่องการพัฒนาผลิตภัณฑ์ข้าวตูไรซ์เบอรี่ของกลุ่มผู้ผลิต จังหวัดเพชรบุรี กับการเรียนการสอนรายวิชาอาหารเพื่อการประกอบอาชีพ</t>
  </si>
  <si>
    <t>การบูรณาการงานวิจัยเรื่อง การพัฒนาสูตรขนมหวานเมืองเพชรสู่เส้นทางการท่องเที่ยว จังหวัดเพชรบุรี กับการเรียนการสอนรายวิชา อาหารหวานเมืองเพชร</t>
  </si>
  <si>
    <t>อ.ณปภา  หอมหวน</t>
  </si>
  <si>
    <t>การบูรณาการงานวิจัยเรื่อง การพัฒนาสูตรคุ้กกี้ข้าวกล้องงอกกับการเรียนการสอนรายวิชาอาหารและโภชนาการประยุกต์เพื่อสุขภาพ</t>
  </si>
  <si>
    <t>อ.ดร.สุคนธา  สุคนธารา</t>
  </si>
  <si>
    <t>การบูรณาการงานวิจัยเรื่อง การพัฒนาผลิตภัณฑ์ข้าวพื้นเมืองกะเหรี่ยงปกาเกอญอกับการเรียนการสอนรายวิชาอาหารและโภชนาการประยุกต์เพื่อสุขภาพ</t>
  </si>
  <si>
    <t>การบูรณาการงานวิจัยเรื่อง การสังเคราะห์สารอินทรีย์เบื้องต้นและการแยกสารให้บริสุทธ์ด้วยเทคนิคโครมาโทรกราฟีกับการบริการวิชาการสำหรับครูผู้สอนเคมีในจังหวัดเพชรบุรี</t>
  </si>
  <si>
    <t>การบูรณาการงานวิจัยเรื่อง การใช้สารสกัดฝรั่งในการยับยั้งการเกิดสีน้ำตาลในมันฝรั่งบดและแอปเปิ้ลบดกับการเรียนการสอนรายวิชาเคมีเชิงฟิสิกส์ 1 เรื่องสมดุลเคมี</t>
  </si>
  <si>
    <t>อ.ดร.พูนศิริ  ทิพย์เนตร</t>
  </si>
  <si>
    <t>การบูรณาการงานวิจัยเรื่อง ผลของ TDZ ร่วมกับ 2,4-D ต่อการเจริญเติบโตของต้นอ่อนเอื้องเงินหลวง (Dendrobium formosum Roxb. Ex Lindl) ในหลอดทดลอง กับการเรียนการสอนรายวิชาการเพาะเลี้ยงเนื้อเยื่อ</t>
  </si>
  <si>
    <t>อ.วุฒิชัย  ฤทธิ</t>
  </si>
  <si>
    <t>การบูรณาการงานวิจัยเรื่อง ความหลากหลายของยูกลีนาในแม่น้ำเพชรบุรีตอนล่างกับการเรียนการสอนรายวิชาการเพาะเลี้ยงเนื้อเยื่อ</t>
  </si>
  <si>
    <t>อ.ดร.ญาณพัฒน์  พรมประสิทธิ์</t>
  </si>
  <si>
    <t>การบูรณาการงานวิจัยเรื่องพรรณไม้ในโรงเรียนเขาย้อยวิทยากับการเรียนการสอนรายวิชาไม้ดอกไม้ประดับ</t>
  </si>
  <si>
    <t>อ.ดร.บุญสนอง  ช่วยแก้ว</t>
  </si>
  <si>
    <t>การบูรณาการงานวิจัยเรื่องความหลากหลายของผักพื้นบ้านในตำบลโพไร่หวาน อำเภอเมือง จังหวัดเพชรบุรีกับการเรียนการสอนรายวิชาสรีรวิทยา</t>
  </si>
  <si>
    <t>อ.ดร.สุมิตานันท์  จันทะบุรี</t>
  </si>
  <si>
    <t>การบูรณาการงานวิจัยเรื่องผลของการใช้กากถั่วเหลืองผสมในอาหารที่มีต่อความสมบูรณ์ของแม่พันธุ์กุ้งก้ามแดงกับการบริการวิชาการเรื่องการทำอาหารเลี้ยงสัตว์น้ำแบบพื้นบ้าน</t>
  </si>
  <si>
    <t>อ.จุฑามาศ  ทะแกล้วพันธุ์</t>
  </si>
  <si>
    <t>การบูรณาการงานวิจัยเรื่องการพัฒนาคู่มือรูปแบบการจัดการเรียนรู้ตามยุทธศาสตร์ฉลาดรู้กับการเรียนการสอนรายวิชาการเรียนรู้ตามแนวพระราชดำริกับภูมิปัญญาไทย</t>
  </si>
  <si>
    <t>แผนงานการเร่งรัดและยกระดับการให้บริการวิชาการ</t>
  </si>
  <si>
    <t>ให้บริการวิชาการที่รับผิดชอบต่อสังคม ตอบสนองความต้องการ</t>
  </si>
  <si>
    <t>ของท้องถิ่น เป็นศูนย์รวมความคิด (Think Tank) ให้แก่สังคม</t>
  </si>
  <si>
    <t>โครงการหนึ่งคณะหนึ่งอำเภอ ภายใต้แนวคิดการบริหารจัดการโดยเน้น</t>
  </si>
  <si>
    <t>ผศ.พจนารถ  บัวเขียว</t>
  </si>
  <si>
    <t>ความต้องการของชุมชนเป็นตัวตั้ง</t>
  </si>
  <si>
    <t>เพื่อให้ชุมชนหรือองค์กรสามารถยกระดับคุณภาพชีวิตหรือ</t>
  </si>
  <si>
    <t>การขับเคลื่อนและหนุนเสริมการดำเนินงานและติดตามโครงการบริการวิชาการ ปีงบประมาณ 2560</t>
  </si>
  <si>
    <t>อ.พัชรินทร์  สุริยวงศ์</t>
  </si>
  <si>
    <t>บรรลุเป้าหมายขององค์กรได้อย่างยั่งยืน</t>
  </si>
  <si>
    <t>การนำเสนอผลการดำเนินงานโครงการบริการวิชาการ</t>
  </si>
  <si>
    <t>นส.ศศิวิมล  กาหลง</t>
  </si>
  <si>
    <t>การพัฒนาชุมชนต้นแบบโดยเน้นกระบวนการมีส่วนร่วมชุมชนไร่มะขาม</t>
  </si>
  <si>
    <t>ระดับความสำเร็จของการบริการวิชาการหนึ่งคณะหนึ่งอำเภอ</t>
  </si>
  <si>
    <t>การจัดตั้งศูนย์เรียนรู้ข้าวอินทรีย์ บ้านไร่มะขาม อำเภอบ้านลาด จังหวัดเพชรบุรี</t>
  </si>
  <si>
    <t>กำหนดชุมชนหรือองค์การเป้าหมายขอบการให้บริการทาง</t>
  </si>
  <si>
    <t>ร้อยรักษ์สุขภาพตามวิธีพอเพียง</t>
  </si>
  <si>
    <t>ผศ.นารีรัตน์  สังวรวงษ์พนา</t>
  </si>
  <si>
    <t>วิชาการแก่สังคมโดยมีความร่วมมือระหว่างคณะหรือหน่วยงานเทียบเท่า</t>
  </si>
  <si>
    <t>การผลิตก๊าซชีวภาพจากวัสดุอินทรีย์เหลือใช้ เพื่อชุมชนเกษตรสะอาดตามแนวคิดเศรษฐกิจพอเพียง ชุมชนไร่มะขาม อำเภอบ้านลาด จังหวัดเพชรบุรี</t>
  </si>
  <si>
    <t>อ.เจิมธง  ปรารถนารักษ์</t>
  </si>
  <si>
    <t>จัดทำแผนบริการวิชาการโดยมีส่วนร่วมจากชุมชนหรือองค์การ</t>
  </si>
  <si>
    <t>ถ่ายทอดองค์ความรู้เรื่องข้าวพื้นเมืองจังหวัดเพชรบุรี</t>
  </si>
  <si>
    <t>อ.กฤษณะ  พวงระย้า</t>
  </si>
  <si>
    <t>เป้าหมายที่กำหนดในข้อ ก</t>
  </si>
  <si>
    <t>การพัฒนาระบบสารสนเทศการบริหารจัดการการซื้อขายข้าวของวิสาหกิจชุมชนการผลิตข้าวพันธุ์ดีไร่มะขาม อำเภอบ้านลาด จังหวัดเพชรบุรี</t>
  </si>
  <si>
    <t>อ.พีรศุษย์  บุญมาธรรม</t>
  </si>
  <si>
    <t>ชุมชนหรือองค์การเป้าหมายได้รับการพัฒนาและมีความเข้มแข็ง</t>
  </si>
  <si>
    <t>การพัฒนาชุดการเรียนรู้ “การผลิตข้าวอินทรีย์ : ชุมชนไร่มะขาม”</t>
  </si>
  <si>
    <t>ที่มีหลักฐานที่ปรากฎชัดเจน</t>
  </si>
  <si>
    <t>การส่งเสริมการตลาดข้าวอินทรีย์ไร่มะขาม</t>
  </si>
  <si>
    <t>ผศ.ดร.โสภาพร  กล่ำสกุล</t>
  </si>
  <si>
    <t>ชุมชนหรือองค์การเป้าหมายดำเนินการพัฒนาตนเองอย่างต่อเนื่อง</t>
  </si>
  <si>
    <t>การออกแบบศูนย์แสดงสินค้าชุมชนไร่มะขาม เพื่อยกระดับผลิตภัณฑ์ข้าวอินทรีย์สู่การย่อยอดเชิงพานิชย์</t>
  </si>
  <si>
    <t>อ.ศาสตรา  ศรีวะรมย์</t>
  </si>
  <si>
    <t>สถาบันสามารถสร้างเครือข่ายความร่วมมือกับหน่วยงาน</t>
  </si>
  <si>
    <t>การอบรมให้ความรู้เรื่องผักปลอดสารพิษ ชุมชนวังจันทร์</t>
  </si>
  <si>
    <t>ภายนอกในการพัฒนาชุมชนหรือองค์การเป้าหมาย</t>
  </si>
  <si>
    <t>พัฒนาออกแบบผลิตภัณฑ์จากสิ่งทอพื้นถิ่น ชุมชนหนองปรง อ.เขาย้อย จ.เพชรบุรี</t>
  </si>
  <si>
    <t>อ.ภัทรา  อัตตวิริยะสกุล</t>
  </si>
  <si>
    <t>ทุกคณะมีส่วนร่วมในการดำเนินการตามแผนบริการทางวิชาการ</t>
  </si>
  <si>
    <t>แปรรูปสมุนไพร ชุมชนบ้านโค้งตาบาง</t>
  </si>
  <si>
    <t>อ.กิติศักดิ์  รุจิกาญจนัตน์</t>
  </si>
  <si>
    <t>แก่สังคมของสถาบันตามข้อ ข โดยมีจำนวนอาจารย์เข้าร่วม</t>
  </si>
  <si>
    <t>การส่งเสริมการท่องเที่ยวเชิงวัฒนธรรมชุมชนยางน้ำกลัดใต้อย่างสร้างสรรค์</t>
  </si>
  <si>
    <t>อ.ณัฐกานต์  ผาจันทร์</t>
  </si>
  <si>
    <t>ไม่น้อยกว่าร้อยละ 5 ของอาจารย์ทั้งหมดของสถาบัน ทั้งนี้ต้อง</t>
  </si>
  <si>
    <t>จัดทำศูนย์การเรียนรู้ภาษากะเหรี่ยง ณ โรงเรียนบ้านยางน้ำกลัดใต้ ชุมชนหนองหญ้าปล้อง</t>
  </si>
  <si>
    <t>มีอาจารย์มาจากทุกคณะ</t>
  </si>
  <si>
    <t>การจัดทำพจนานุกรมภาษากะเหรี่ยงเพื่อการส่งเสริมอัตลักษณ์ของเยาวชนชาติพันธุ์</t>
  </si>
  <si>
    <t>จำนวนชุมชนหรือองค์การเป้าหมายที่ได้รับการพัฒนาโดย</t>
  </si>
  <si>
    <t>ชุมชน/องค์การ</t>
  </si>
  <si>
    <t xml:space="preserve">การพัฒนาความรู้สู่ชุมชนต้นแบบในการดูแลตนเองของผู้สูงอายุ ตำบลหาดเจ้าสำราญ </t>
  </si>
  <si>
    <t>อ.เผ่า  อนันจิ๋ว</t>
  </si>
  <si>
    <t>หน่วยงานระดับมหาวิทยาลัย</t>
  </si>
  <si>
    <t>การให้ความรู้ด้านความปลอดภัยบนท้องถนน (บ้านหาด)</t>
  </si>
  <si>
    <t>การพัฒนาและเพิ่มมูลค่าสินค้าเกษตรเพื่อความเข้มแข้งของชุมชนบางขุนไทร และการขับเคลื่อนการให้บริการวิชาการที่ตอบสนองต่อความต้องการของชุมชน</t>
  </si>
  <si>
    <t>อ.ดร.ศิริวรรณ  แดงฉ่ำ</t>
  </si>
  <si>
    <t>หน่วยงานระดับคณะ</t>
  </si>
  <si>
    <t>พัฒนาบรรจุภัณฑ์ท่าแร้งออก</t>
  </si>
  <si>
    <t>โครงการสืบสานโครงการอันเนื่องมาจากพระราชดำริ</t>
  </si>
  <si>
    <t>เพื่อนำแนวพระราชดำริไปใช้ในการพัฒนาตนเอง ชุมชน หรือองค์กร</t>
  </si>
  <si>
    <t>การขับเคลื่อนโครงการสืบสานโครงการอันเนื่องมาจากพระราชดำริ</t>
  </si>
  <si>
    <t>อ.แสนประเสริฐ  ปานเนียม</t>
  </si>
  <si>
    <t>ได้อย่างยั่งยืน</t>
  </si>
  <si>
    <t>หมู่บ้านต้นแบบเศรษฐกิจพอเพียงอันเนื่องมาจากพระราชดำริ</t>
  </si>
  <si>
    <t>นส.นงลักษณ์ ขาวผ่อง</t>
  </si>
  <si>
    <t>จัดทำแผนบริหารจัดการน้ำแบบมีส่วนร่วม (โค้งตาบาง)</t>
  </si>
  <si>
    <t>อ.เพ็ญทิพย์  รักด้วง</t>
  </si>
  <si>
    <t>มีชุมชนได้รับการขยายผลสืบสานโครงการอันเนื่องมา</t>
  </si>
  <si>
    <t>ชุมชน</t>
  </si>
  <si>
    <t xml:space="preserve">การพัฒนาศูนย์การเรียนรู้ชุมชนโค้งตาบาง และพัฒนาบรรจุภัณฑ์ อำเภอท่ายาง จังหวัดเพชรบุรี </t>
  </si>
  <si>
    <t>จากพระราชดำริ</t>
  </si>
  <si>
    <t>ชุมชนน่าอยู่จากรั้วโรงเรียนทำกิน ทำใช้ สู่ชุมชน ตามแนวพระราชดำริปรัชญาเศรษฐกิจพอเพียง</t>
  </si>
  <si>
    <t>อ.พนัส  ชัยรัมย์</t>
  </si>
  <si>
    <t>คืนผืนดิน คืนผืนป่าชายเลนสู่ธรรมชาติ บ้านบางขุนไทรตามแนวทางโครงการพระราชดำริ</t>
  </si>
  <si>
    <t>เกษตรทฤษฎีใหม่สู่แหล่งอาหารปลอดภัยตามแนวพระราชดำริ (บ้านสาระเห็ด)</t>
  </si>
  <si>
    <t>โครงการอนุรักษ์พันธุกรรมพืชอันเนื่องมาจากพระราชดำริฯ</t>
  </si>
  <si>
    <t xml:space="preserve">สำรวจความหลาก หลายของพันธุ์สัตว์น้ำได้จากการทำประมงบริเวณชายฝั่ง  จังหวัดเพชรบุรี             </t>
  </si>
  <si>
    <t>อาจารย์ทิพย์สุดา ชงัดเวช</t>
  </si>
  <si>
    <t>เพื่ออนุรักษ์และพัฒนาทรัพยากรพันธุกรรมพืชในจังหวัดเพชรบุรี</t>
  </si>
  <si>
    <t>การสำรวจภูมิปัญญา และการใช้ประโยชน์จาก “ต้นจาก” จังหวัดเพชรบุรี</t>
  </si>
  <si>
    <t>อาจารย์ ดร. ศิริวรรณ แดงฉ่ำ</t>
  </si>
  <si>
    <t>ให้เกิดประโยชน์กับประชาชน</t>
  </si>
  <si>
    <t xml:space="preserve">การจัดทำฐานข้อมูล และเว็บไซต์ประชาสัมพันธ์ อพ.สธ.-มรภ.เพชรบุรี </t>
  </si>
  <si>
    <t xml:space="preserve">นางสาวสุวรรณา  ด้วงงาม </t>
  </si>
  <si>
    <t>การจัดการประชุมวิชาการและนิทรรศการ อพ.สธ.</t>
  </si>
  <si>
    <t>ร้อยละความสำเร็จตามแผนอนุรักษ์พืชอันเนื่องมาจากพระราชดำริ</t>
  </si>
  <si>
    <t>จัดทำหนังสือเผยแพร่ผลงานโครงการอนุรักษ์พันธุกรรมพืชฯ</t>
  </si>
  <si>
    <t>จำนวนชุมชนที่ได้รับประโยชน์จากโครงการอนุรักษ์พันธุกรรมพืชอันเนื่องมาจากพระราชดำริฯ</t>
  </si>
  <si>
    <t>การจัดทำหนังสือพันธุ์ไม้ป่าชายเลนที่พบในอำเภอบ้านแหลม จังหวัดเพชรบุรี</t>
  </si>
  <si>
    <t>อาจารย์ทิพย์สุดา  ชงัดเวช</t>
  </si>
  <si>
    <t>พืชท้องถิ่นที่ได้รับการขยายพันธุ์</t>
  </si>
  <si>
    <t>ชนิด</t>
  </si>
  <si>
    <t>การพัฒนากรรมวิธีสกัดแคโรทีนอยด์จากเนื้อตาลสุก</t>
  </si>
  <si>
    <t>ผศ.ดร.จินตนา วิบูลย์ศิริกุล</t>
  </si>
  <si>
    <t xml:space="preserve">การใช้ประโยชน์จากชะคราม พืชป่าชายเลนของอำเภอบ้านแหลม จังหวัดเพชรบุรี </t>
  </si>
  <si>
    <t>การศึกษาคุณภาพเนื้อไก่พื้นเมืองแท้พันธุ์เหลืองหางขาว และประดู่หางดำ</t>
  </si>
  <si>
    <t>อาจารย์ ดร.วนิดา  มากศิริ</t>
  </si>
  <si>
    <t xml:space="preserve">การสำรวจความหลากหลายทางชีวภาพของพรรณไม้น้ำในพื้นที่บ้านถ้ำเสือ ตำบลแก่งกระจาน อำเภอแก่งกระจาน จังหวัดเพชรบุรี </t>
  </si>
  <si>
    <t>อาจารย์ ดร.จุฑามาศ  ทะแกล้วพันธุ์</t>
  </si>
  <si>
    <t>บริหารจัดการโครงการอนุรักษ์พันธุกรรมพืชอันเนื่องมาจากพระราชดำริฯ</t>
  </si>
  <si>
    <t>การสำรวจและศึกษาคุณสมบัติทางกายภาพและทางเคมีของดินและน้ำในพื้นที่วิทยาเขตโป่งสลอด ตำบลหนองกะปุ  อำเภอบ้านลาดจังหวัดเพชรบุรี</t>
  </si>
  <si>
    <t>อาจารย์ ดร. สุดารัตน์ ไชยเฉลิม</t>
  </si>
  <si>
    <t>โครงการสำรวจทำรหัสพิกัดต้นไม้ในพื้นที่วิทยาเขตโป่งสลอด</t>
  </si>
  <si>
    <t>อาจารย์สุรีรัตน์  เทมวรรธน์</t>
  </si>
  <si>
    <t>การคัดแยกจุลินทรีย์ที่มีความ สามารถในการผลิตเอนไซม์</t>
  </si>
  <si>
    <t>อาจารย์จันทนา  ก่อนเก่า</t>
  </si>
  <si>
    <t>สำรวจความหลาก หลายและเก็บรวบรวมพันธุกรรมพืช</t>
  </si>
  <si>
    <t>อาจารย์ ดร.บุญสนอง ช่วยแก้ว</t>
  </si>
  <si>
    <t xml:space="preserve">สำรวจเก็บรวบรวมและศึกษาลักษณะต่างๆ ของข้าวพันธุ์พื้นเมืองของจังหวัดเพชรบุรี </t>
  </si>
  <si>
    <t>อาจารย์ ดร.สุมิตานันท์ จันทะบุรี</t>
  </si>
  <si>
    <t>รวบรวมและอนุรักษ์พันธุกรรมกล้วยไม้</t>
  </si>
  <si>
    <t>อาจารย์วุฒิชัย  ฤทธิ</t>
  </si>
  <si>
    <t>ดำเนินการและพัฒนาปรับปรุงสวนพฤกษศาสตร์เพชรวนาลัย</t>
  </si>
  <si>
    <t xml:space="preserve">ศึกษาชีววิทยาของตาล </t>
  </si>
  <si>
    <t>อาจารย์ ดร.ญาณพัฒน์ พรมประสิทธิ์</t>
  </si>
  <si>
    <t>จัดตั้งศูนย์เรียนรู้ความหลากหลายทางชีวภาพ</t>
  </si>
  <si>
    <t>อบรมปฏิบัติการเพาะเลี้ยงเนื้อเยื่อพืช</t>
  </si>
  <si>
    <t>ฝึกอบรมนักพฤกษศาสตร์รุ่นเยาว์</t>
  </si>
  <si>
    <t xml:space="preserve">การศึกษาลักษณะประจำพันธุ์ ลักษณะทางสัณฐานวิทยาและคุณภาพการหุงต้มของข้าวพื้นเมืองเพชรบุรี </t>
  </si>
  <si>
    <t>อาจารย์ ดร.สุมิตานันท์  จันทะบุรี</t>
  </si>
  <si>
    <t>การจัดทำหนังสือพรรณไม้ในสวนพฤกษศาสตร์เพชรวนาลัย มหาวิทยาลัยราชภัฏเพชรบุรี</t>
  </si>
  <si>
    <t>อาจารย์วุฒิชัย ฤทธิ</t>
  </si>
  <si>
    <t xml:space="preserve">การศึกษาชีววิทยา เพาะพันธุ์และอนุรักษ์แย้ในมหาวิทยาลัยราชภัฏเพชรบุรี </t>
  </si>
  <si>
    <t>อาจารย์ ดร.ไกรฤกษ์  ทวีเชื้อ</t>
  </si>
  <si>
    <t>บริหารจัดการและตั้งศูนย์การเรียนรู้เพื่อการพัฒนาป่าต้นน้ำป่าชุมชนเขาแด่น และกลุ่มป่าแก่งกระจาน</t>
  </si>
  <si>
    <t>อาจารย์พนัส ชัยรัมย์</t>
  </si>
  <si>
    <t xml:space="preserve">เรียนรู้ระบบนิเวศชายฝั่ง และป่าชายเลน  ตำบลแหลม ผักเบี้ย อำเภอบ้านแหลม </t>
  </si>
  <si>
    <t>อาจารย์พนัส  ชัยรัมย์</t>
  </si>
  <si>
    <t>สร้างจิตสำนึกในการอนุรักษ์พันธุกรรมพืชให้เยาวชนและชุมชนในการรวบรวมและรักษาพันธุ์ไม้ของท้องถิ่น</t>
  </si>
  <si>
    <t>การจัดตั้งศูนย์อนุรักษ์พันธุ์ผักพื้นบ้านและไม้ผลพื้นเมืองของจังหวัดเพชรบุรีแก่โรงเรียนองค์กรปกครอง ส่วนท้องถิ่นและชุมชน</t>
  </si>
  <si>
    <t>สนับสนุนโรงเรียนสมัครเข้าร่วมสนองพระราชดำริ อพ.สธ. ในงานสวน พฤกษศาสตร์โรงเรียน</t>
  </si>
  <si>
    <t>การเผยแพร่องค์ความรู้และภูมิปัญญาท้องถิ่นด้วยสื่อต่างๆ</t>
  </si>
  <si>
    <t>การสำรวจและเก็บรวบรวมข้อมูลวัฒนธรรมและการใช้สมุนไพรตามภูมิปัญญาท้องถิ่น</t>
  </si>
  <si>
    <t>อาจารย์สัณฐิตาพร กลิ่นทอง</t>
  </si>
  <si>
    <t>การพัฒนาเภสัชภัณฑ์จากตาล</t>
  </si>
  <si>
    <t>โครงการพัฒนาครูและบุคลากรทางการศึกษา</t>
  </si>
  <si>
    <t>เพื่อให้ครูและบุคลากรทางการศึกษามีความเข้มแข็งทางวิชาการ</t>
  </si>
  <si>
    <t>ครูโรงเรียนต้นแบบไทยแลนด์ 4.0</t>
  </si>
  <si>
    <t>รองรับการปฏิรูปการศึกษา</t>
  </si>
  <si>
    <t>การพัฒนาทักษะภาษาอังกฤษโรงเรียนวัดม่วงงาม อ.บ้านลาด จ.เพชรบุรี</t>
  </si>
  <si>
    <t>การพัฒนาทักษะภาษาอังกฤษของนักเรียนโรงเรียนในกองทุนการศึกษา (14 รร.)</t>
  </si>
  <si>
    <t>อ.รุ่งอรุณ  ปิยฤทธิ์</t>
  </si>
  <si>
    <t>จำนวนโรงเรียนคุณภาพต้นแบบที่ได้รับการพัฒนา</t>
  </si>
  <si>
    <t>โรงเรียน</t>
  </si>
  <si>
    <t>พัฒนาครูและบุคลากรทางการศึกษา(เครือข่ายชมรมครู)</t>
  </si>
  <si>
    <t>อ.ดร.อภิชาติ  เลนะนันท์</t>
  </si>
  <si>
    <t>เผยแพร่สื่อการเรียนการสอน ศตวรรษ ที่ 21 สู่การวิจัยในชั้นเรียนสำหรับครูในโรงเรียนเครือข่ายเพชรบุรี/ประจวบฯ</t>
  </si>
  <si>
    <t>อ.อัตภาพ มณีเติม</t>
  </si>
  <si>
    <t>ส่งเสริมการอ่านหนังสือความรู้ด้านกลุ่มสาระสังคมศึกษา และอบรมเชิงปฏิบัติการประดิษฐ์สมุดบันทึกกิจกรรมส่งเสริมการอ่าน</t>
  </si>
  <si>
    <t>อ.สิรินาฎ  วงศ์สว่างศิริ</t>
  </si>
  <si>
    <t>อ.รัฐวรรณ  เทพหัสดินฯ</t>
  </si>
  <si>
    <t>พัฒนาครูเด็กเล็กโรงเรียนกองทุนการศึกษาเพื่อสู่การเป็นศูนย์เด็กเล็กต้นแบบ</t>
  </si>
  <si>
    <t>การขับเคลื่อนโครงการพัฒนาครูและบุคลากรทางการศึกษา</t>
  </si>
  <si>
    <t>การพัฒนาศักยภาพการจัดการเรียนการสอนครูในพื้นที่จังหวัดเพชรบุรีและประจวบคีรีขันธ์</t>
  </si>
  <si>
    <t>ผศ.สิริเพ็ญ  เอมละออง</t>
  </si>
  <si>
    <t>การพัฒนาคุณภาพของนักเรียนโรงเรียนในจังหวัดเพชรบุรี เพื่อพัฒนาสู่ศตวรรษที่ 21</t>
  </si>
  <si>
    <t>โครงการพัฒนาการเรียนการสอนโรงเรียน ตชด. และโรงเรียนกองทุนการศึกษา</t>
  </si>
  <si>
    <t>เพื่อเพิ่มศักยภาพของนักเรียนโรงเรียน ตชด.และโรงเรียนกองทุนการศึกษา</t>
  </si>
  <si>
    <t>การพัฒนาศักยภาพการจัดการเรียนการสอนครูโรงเรียนกองทุนการศึกษา</t>
  </si>
  <si>
    <t>ผศ.รพีพรรณ  เทียมเดช</t>
  </si>
  <si>
    <t>การฝึกอบรมเชิงปฏิบัติการมัลติมีเดียเพื่อการท่องเที่ยวและอาหาร (โรงเรียนกองทุน – ป่าเด็งวิทยา)</t>
  </si>
  <si>
    <t>จำนวนโรงเรียนที่ได้รับการพัฒนาการเรียนการสอน</t>
  </si>
  <si>
    <t>ค่ายวิชาการ ICT ศตวรรษที่ 21 เพื่อโรงเรียนในเขตพื้นที่เพชรบุรี ประจวบฯ รร.ในเครือข่าย</t>
  </si>
  <si>
    <t>ร้อยละของผลการสอบ o-net ของโรงเรียนกองทุนการศึกษาเพิ่มขึ้น</t>
  </si>
  <si>
    <t>ขับเคลื่อนและติดตามโรงเรียนกองทุนการศึกษาจังหวัดเพชรบุรีและประจวบคีรีขันธ์</t>
  </si>
  <si>
    <t>ร้อยละของนักเรียนโรงเรียน ตชด. กลุ่มสาระการเรียนรู้ภาษาไทยเพิ่มขึ้น</t>
  </si>
  <si>
    <t>การพัฒนาห้องสมุดเพื่อโรงเรียนกองทุนการศึกษา (13 รร.)</t>
  </si>
  <si>
    <t>พัฒนาทักษะการอ่านออกเขียนได้ของนักเรียนโรงเรียนตำรวจตระเวนชายแดน</t>
  </si>
  <si>
    <t>อบรมเชิงปฏิบัติการเพื่อเพิ่มประสิทธิภาพการจัดการเรียนการสอนของครูตำรวจตระเวนชายแดนปี 2560</t>
  </si>
  <si>
    <t>พัฒนาการเรียนการสอนด้านคณิตศาสตร์และวิทยาศาสตร์ ตามแนวทางจัดการเรียนการสอนสะเต็มศึกษาตามพระราชดำริสมเด็จพระเทพฯ สำหรับครูโรงเรียนตำรวจตระเวนชายแดน</t>
  </si>
  <si>
    <t>การอบรมเชิงปฏิบัติการการอ่านภาษาไทยโดยใช้สื่อคอมพิวเตอร์ของนักเรียนโรงเรียนตำรวจตระเวนชายแดน</t>
  </si>
  <si>
    <t>อ.กฤษดา  ด่านประสิทธิ์พร</t>
  </si>
  <si>
    <t>โครงการสนับสนุนการให้บริการวิชาการตามยุทธศาสตร์</t>
  </si>
  <si>
    <t>การป้องกันกำจัดหนอนหัวดำแมลงศัตรูมะพร้าวแบบยั่งยืน</t>
  </si>
  <si>
    <t>เพื่อสนับสนุนการพัฒนาชุมชน/หน่วยงานที่สอดคล้องกับยุทธศาสตร์</t>
  </si>
  <si>
    <t>การบริหารจัดการเมืองหนองจอกสู่การท่องเที่ยวเชิงสร้างสรรค์</t>
  </si>
  <si>
    <t>อ.จิณห์จุฑา  สุวรรณ์คัมภีระ</t>
  </si>
  <si>
    <t>จังหวัดเพชรบุรี และประจวบคีรีขันธ์</t>
  </si>
  <si>
    <t>การพัฒนากลุ่มวิสาหกิจชุมชน เกษตรปลอดภัย บ้านหนองหญ้าปล้อง</t>
  </si>
  <si>
    <t>อ.คงขวัญ ศรีสอาด</t>
  </si>
  <si>
    <t>สัมมนาผู้นำการเปลี่ยนแปลง</t>
  </si>
  <si>
    <t>จำนวนชุมชน/หน่วยงานเป้าหมายที่ได้รับการพัฒนา</t>
  </si>
  <si>
    <t>หน่วย</t>
  </si>
  <si>
    <t>ประชุมเชิงปฏิบัติการการขับเคลื่อนเครดิตยูเนี่ยนในทศวรรษหน้า</t>
  </si>
  <si>
    <t>ศูนย์การเรียนรู้ภาษาและวัฒนธรรมไทยจีนเขตพื้นที่หนองจอก</t>
  </si>
  <si>
    <t>อ.ประภัสสร  ไพบูลย์ฐิติพรชัย</t>
  </si>
  <si>
    <t>การจัดการขยะอย่างยั่งยืนตามหลักปรัชญาเศรษฐกิจพอเพียง</t>
  </si>
  <si>
    <t>อ.บุญตา  กลิ่นมาลี</t>
  </si>
  <si>
    <t>สร้างคุณภาพชีวิตและความเป็นอยู่ของท้องถิ่นผ่านกระบวน</t>
  </si>
  <si>
    <t>การเรียนการสอนการวิจัย</t>
  </si>
  <si>
    <t>โครงการบูรณาการการวิจัยกับการเรียนการสอน  เพื่อสร้างชุมชนเข้มแข็ง</t>
  </si>
  <si>
    <t>เพื่อให้ชุมชนเข้มแข็งจากการนำงานวิจัย หรือกระบวนการเรียนการสอน</t>
  </si>
  <si>
    <t>หนุนเสริมเศรษฐกิจสร้างสรรค์ "ท่าย์น้ำข้ามภพ"</t>
  </si>
  <si>
    <t>อ.จรรยาพร  บุญเหลือ</t>
  </si>
  <si>
    <t>การพัฒนาผลิตภัณฑ์ด้านอาหารจากมะพร้าวใน อ.ทับสะแก จ.เพชรบุรี</t>
  </si>
  <si>
    <t>ผศ.ดร.วิภวานี  เผือกบัวขาว</t>
  </si>
  <si>
    <t>จำนวนชุมชนที่ได้รับรางวัลระดับชาติจากการบูรณาการฯ</t>
  </si>
  <si>
    <t>การพัฒนาผลิตภัณฑ์ปลาบดแผ่นปรุงรสอบกรอบจากเนื้อปลาสีกุนข้างเหลือง</t>
  </si>
  <si>
    <t>ผศ.บำเพ็ญ  นิ่มเขียน</t>
  </si>
  <si>
    <t>พัฒนาซอฟต์แวร์ระบบสารสนเทศติดตามสุขภาพชุมชน บนเส้นทางแผนที่สุขภาพ</t>
  </si>
  <si>
    <t>การพัฒนางานวิจัย"การกำจัดวัชพืชในนาข้าวอินทรีย์ ชุมชนบ้านไร่มะขาม สู่การนำไปใช้ประโยชน์"</t>
  </si>
  <si>
    <t>การพัฒนางานวิจัยการบริหารข้อเข่ากับการเสริมสร้างคุณภาพชีวิตผู้ป่วยโรคข้อเข่าเสื่อมชุมชนไร่มะขาม</t>
  </si>
  <si>
    <t>โครงการสร้างวิถีชีวิตเศรษฐกิจพอเพียงแก่ชุมชน</t>
  </si>
  <si>
    <t>เพื่อสร้างชุมชนวิถีชีวิตเศรษฐกิจพอเพียงได้อย่างยั่งยืน</t>
  </si>
  <si>
    <t>การสร้างวิถีชีวิตเศรษฐกิจพอเพียงชุมชนบ้านนาบัว</t>
  </si>
  <si>
    <t>การสื่อสารการตลาดเพื่อเกษตรปลอดภัย สุขภาพดี มีรายได้</t>
  </si>
  <si>
    <t>ผลการประเมินวัดการดำรงชีพตามปรัชญาเศรษฐ์กิจพอเพียง</t>
  </si>
  <si>
    <t>ประเภท</t>
  </si>
  <si>
    <t>อยู่ดีมีสุข</t>
  </si>
  <si>
    <t>การสร้างวิถีชีวิตเศรษฐกิจพอเพียงแก่ชุมชน</t>
  </si>
  <si>
    <t>นส.นงลักษณ์  ขาวผ่อง</t>
  </si>
  <si>
    <t>ยกระดับภูมิปัญญาไทยเพื่อสร้างมูลค่าเพิ่มและขีดความสามารถ</t>
  </si>
  <si>
    <t>ในการแข่งขัน</t>
  </si>
  <si>
    <t>โครงการสนับสนุนการพัฒนาผลิตภัณฑ์เพื่อเพิ่มมูลค่า</t>
  </si>
  <si>
    <t>จากวัตถุดิบในท้องถิ่น</t>
  </si>
  <si>
    <t>พัฒนาออกแบบผลิตภัณฑ์สิ่งทอผ้ากะเหรี่ยงชุมชนยางน้ำกลัดใต้สู่การค้าเศรษฐกิจสร้างสรรค์</t>
  </si>
  <si>
    <t>เพื่อให้ได้ผลิตภัณฑ์จากวัตถุดิบในท้องถิ่นที่สามารถสร้างมูลค่าเพิ่มและสร้างรายได้</t>
  </si>
  <si>
    <t>สนับสนุนการพัฒนาผลิตภัณฑ์เพื่อเพิ่มมูลค่าจากวัตถุดิบในท้องถิ่น ชุมชนนายาง</t>
  </si>
  <si>
    <t>ผศ.ดร.กอบกุล  วิศิษฏ์สรศักดิ์</t>
  </si>
  <si>
    <t>ให้แก่ชุมชน</t>
  </si>
  <si>
    <t>ออกแบบผลิตภัณฑ์ข้าวไรซ์เบอร์รี่ ชุมชนไร่มะขาม</t>
  </si>
  <si>
    <t>การพัฒนาผลิตภัณฑ์ข้าวอินทรีย์สู่การค้าเชิงพานิชย์ บ้านไร่มะขาม</t>
  </si>
  <si>
    <t>จำนวนผลิตภัณฑ์ที่เกิดจากการพัฒนาของหน่วยงาน</t>
  </si>
  <si>
    <t>ผลิตภัณฑ์</t>
  </si>
  <si>
    <t>การแปรรูปแกลบสู่การเพิ่มมูลค่าเชิงพาณิชย์ ชุมชนไร่มะขาม</t>
  </si>
  <si>
    <t>อ.พิเชฐ  นิลดวงดี</t>
  </si>
  <si>
    <t>การแปรรูปผลิตภัณฑ์ชาพร้อมดื่มจากข้าวไรซ์เบอร์รี่ บ้านไร่มะขาม</t>
  </si>
  <si>
    <t xml:space="preserve">การพัฒนาต้นแบบบรรจุภัณฑ์ผลิตภัณฑ์สินค้า ชุมชนไร่มะขาม </t>
  </si>
  <si>
    <t>สร้างคลังปัญญาท้องถิ่น ที่มีองค์ความรู้วิทยาการผสมผสานกับ</t>
  </si>
  <si>
    <t>ศิลปวัฒนธรรมและภูมิปัญญาของท้องถิ่น</t>
  </si>
  <si>
    <t>โครงการสร้างศูนย์เรียนรู้ภูมิปัญญาท้องถิ่น</t>
  </si>
  <si>
    <t>เพื่อพัฒนาศูนย์การเรียนรู้ภูมิปัญญาท้องถิ่น</t>
  </si>
  <si>
    <t>สร้างฐานข้อมูลดนตรีพื้นบ้านจังหวัดเพชรบุรี  เพื่อการเผยแพร่</t>
  </si>
  <si>
    <t>อาจารย์จักริน   จันทนภุมมะ</t>
  </si>
  <si>
    <t>โครงการส่งเสริมศักยภาพพิพิธภัณฑ์ท้องถิ่นเมืองเพชรบุรี</t>
  </si>
  <si>
    <t xml:space="preserve">อาจารย์ทนงค์   จันทะมาตย์  </t>
  </si>
  <si>
    <t>ระดับความสำเร็จของการดำเนินการพัฒนาศูนย์เรียนรู้ภูมิปัญญา</t>
  </si>
  <si>
    <t>โครงการนิทรรศการ ร.9</t>
  </si>
  <si>
    <t>นายทวี  นวมนิ่ม</t>
  </si>
  <si>
    <t>โครงการพิพิธภัณฑ์เกษตร</t>
  </si>
  <si>
    <t>อจาจารย์ ดร.มนัญญา  ปริยวิชญภักดี</t>
  </si>
  <si>
    <t>มีพื้นที่การจัดแสดงศิลปะพื้นบ้าน</t>
  </si>
  <si>
    <t>โครงการพัฒนาพิพิธภัณฑ์สกุลช่างเมืองเพชร</t>
  </si>
  <si>
    <t>มีฐานข้อมูลศิลปะพื้นบ้าน</t>
  </si>
  <si>
    <t>โครงการศูนย์เรียนรู้วิถีตาลเมืองเพชร</t>
  </si>
  <si>
    <t>จำนวนผู้เข้าชมศูนย์การเรียนรู้</t>
  </si>
  <si>
    <t>โครงการส่งเสริม ทะนุบำรุงศิลปวัฒนธรรม</t>
  </si>
  <si>
    <t>เพื่อสนับสนุน ส่งเสริม และทำนุบำรุงศิลปวัฒนธรรมให้เกิดขึ้นกับนักศึกษา</t>
  </si>
  <si>
    <t xml:space="preserve">สืบสานตำนานศิลปวัฒนธรรมท้องถิ่นเมืองเพชรบุรีและวัฒนธรรมไทยของคณะวิทยาการจัดการ </t>
  </si>
  <si>
    <t>อาจารย์ชนกนาถ   สามนคร</t>
  </si>
  <si>
    <t>อาจารย์ และประชาชน</t>
  </si>
  <si>
    <t xml:space="preserve">ให้ความรู้ด้านศิลปะการต่อสู้แบบไทย และไหว้ครูกระบี่กระบอง </t>
  </si>
  <si>
    <t>อาจารย์อาทิตย์ จันทร์แจ่มใส</t>
  </si>
  <si>
    <t xml:space="preserve">เรียนรู้ภูมิปัญญาพื้นบ้านผ่านหนังสือสองภาษา (ไทย-ภาษาอังกฤษ) </t>
  </si>
  <si>
    <t>ระดับความพึงพอใจเฉลี่ยของผู้ร่วมกิจกรรม</t>
  </si>
  <si>
    <t xml:space="preserve">นิทรรศการและกิจกรรมภาษาวัฒนธรมจีน  </t>
  </si>
  <si>
    <t>อาจารย์ ดร.พรเพ็ญ  จุไรยานนท์</t>
  </si>
  <si>
    <t>จำนวนองค์ความร็ด้านศิลปวัฒนธรรม</t>
  </si>
  <si>
    <t xml:space="preserve">อบรมเชิงปฏิบัติการ เรียนรู้ภาษา  ศึกษายาจากคัมภีร์โบราณ </t>
  </si>
  <si>
    <t>อาจารย์ประกายรัตน์  ทุนิจ</t>
  </si>
  <si>
    <t xml:space="preserve">สืบสานอาหารเมืองเพชรบุรี </t>
  </si>
  <si>
    <t>อัตลักษณาภาษาศิลป์  กับศิลปะ  ศิลปินบนถิ่นไทย</t>
  </si>
  <si>
    <t xml:space="preserve">วัวเทียมเกวียนแห่เทียนพรรษา </t>
  </si>
  <si>
    <t xml:space="preserve">โครงการจัดงานประเพณีท้ายกรานต์  </t>
  </si>
  <si>
    <t>โครงการถวายความรู้พระสังฆาธิการและอบรมช่างท้องถิ่นด้านการอนุรักษ์ภูมิทัศน์วัฒนธรรม</t>
  </si>
  <si>
    <t>โครงการจัดทำวารสาร “ลุ่มน้ำเพชรบุรี”</t>
  </si>
  <si>
    <t>โครงการศึกษาธรรมาสน์เมืองเพชร</t>
  </si>
  <si>
    <t>โครงการพัฒนาองค์ความรู้สู่การสร้างมาตรฐานงานวัฒนธรรม</t>
  </si>
  <si>
    <t>พัฒนาศักยภาพการสร้างสรรค์งานวัฒนธรรม</t>
  </si>
  <si>
    <t xml:space="preserve">ขับเคลื่อนระบบและกลไกและกระบวนการจัดกิจกรรมการทำนุบำรุงศิลปวัฒนธรรม </t>
  </si>
  <si>
    <t>โครงการมหกรรมวัฒนธรรมอาเซียนสัมพันธ์ ครั้งที่ 6</t>
  </si>
  <si>
    <t>เพื่ออนุรักษ์ ส่งเสริม ฟื้นฟู และทำนุบำรุงศิลปวัฒนธรรมของไทยและอาเซียน</t>
  </si>
  <si>
    <t xml:space="preserve">เผยแพร่ผลงานศิลปวัฒนธรรมคณะวิทยาการจัดการ </t>
  </si>
  <si>
    <t>เพื่อเฉลิมพระเกียรติพระบาทสมเด็จพระเจ้าอยู่หัว</t>
  </si>
  <si>
    <t xml:space="preserve">มหกรรมศิลปวัฒนธรรมอาเซียนสัมพันธ์ คณะครุศาสตร์ </t>
  </si>
  <si>
    <t>เพื่อเสริมสร้างความเข้มแข็งด้านศิลปวัฒนธรรมและสร้างเครือข่ายทาง</t>
  </si>
  <si>
    <t>ส่งเสริมศิลปวัฒนธรรมคณะมนุษยศาสตร์และสังคมศาสตร์ (งานมหกรรมอาเซียนสัมพันธ ครั้งที่ 6)</t>
  </si>
  <si>
    <t>วัฒนธรรมในภูมิภาคอาเซียน</t>
  </si>
  <si>
    <t xml:space="preserve">เผยแพร่ผลงานศิลปวัฒนธรรมคณะเทคโนโลยีอุตสาหกรรม  </t>
  </si>
  <si>
    <t>อาจารย์ ดร.พิเชฐ   นิลดวงดี</t>
  </si>
  <si>
    <t>เพื่อส่งเสริมการวางแผนธุรกิจสร้างสรรค์ศิลปวัฒนธรรมในภูมิภาคอาเซียน</t>
  </si>
  <si>
    <t>เผยแพร่ผลงานศิลปวัฒนธรรมคณะพยาบาลศาสตร์ เนื่องในวันงานมหกรรมศิลปวัฒนธรรมอาเซียนสัมพันธ์เฉลิมพระเกียรติ ครั้งที่ 6</t>
  </si>
  <si>
    <t>อาจารย์พรทิพย์   พาโน</t>
  </si>
  <si>
    <t xml:space="preserve">เผยแพร่ผลงานศิลปวัฒนธรรมคณะวิทยาศาสตร์และเทคโนโลยี </t>
  </si>
  <si>
    <t>มีเครือข่ายเข้าร่วมจัดงานมหกรรมวัฒนธรรม</t>
  </si>
  <si>
    <t>เครือข่าย</t>
  </si>
  <si>
    <t xml:space="preserve">เผยแพร่ผลงานศิลปวัฒนธรรมคณะเทคโนโลยีการเกษตร </t>
  </si>
  <si>
    <t>จำนวนผู้เข้าชมงาน</t>
  </si>
  <si>
    <t>เผยแพร่ผลงานศิลปวัฒนธรรมคณะเทคโนโลยีสารสนเทศ</t>
  </si>
  <si>
    <t>อาจารย์จีรวัฒน์  แก้วโกศล</t>
  </si>
  <si>
    <t>ระดับความพึงพอใจของผู้เข้าชมงานต่อการจัดมหกรรมอาเซียน</t>
  </si>
  <si>
    <t>เผยแพร่ผลงานศิลปวัฒนธรรมสำนักวิทยบริการและเทคโนโลยีสารสนเทศ</t>
  </si>
  <si>
    <t xml:space="preserve">นายสวัสดิ์  อุราฤทธิ์ </t>
  </si>
  <si>
    <t>โครงการมหกรรมศิลปวัฒนธรรมอาเซียนสัมพันธ์ ครั้งที่ 6</t>
  </si>
  <si>
    <t>แผนงานปรับปรงระบบบริหารจัดการสู่องค์กรเรียนรู้ที่มีประสิทธิภาพสูง</t>
  </si>
  <si>
    <t>พัฒนาคุณภาพการบริหารจัดการตามหลักธรรมาภิบาลและปรัชญาเศรษฐกิจ</t>
  </si>
  <si>
    <t>พอเพียง โดยใช้กลยุทธ์สู่การปฏิบัติที่เป็นเลิศ (Advanced Execution</t>
  </si>
  <si>
    <t xml:space="preserve">Premium) ซึ่งมี ระบบการประกันคุณภาพเป็นส่วนหนึ่งของการบริหารจัดการ </t>
  </si>
  <si>
    <t>โครงการพัฒนาระบบการบริหารจัดการโดยใช้กลยุทธ์</t>
  </si>
  <si>
    <t>นำสู่ความสำเร็จ</t>
  </si>
  <si>
    <t>การดำเนินงานนโยบายและแผนมหาวิทยาลัยราชภัฏเพชรบุรี</t>
  </si>
  <si>
    <t>นายสะอาด  เข็มสีดา</t>
  </si>
  <si>
    <t>กองนโยบายและแผน</t>
  </si>
  <si>
    <t>เพื่อพัฒนาระบบบริหารจัดการและถ่ายทอดแผนของมหาวิทยาลัยไปสู่</t>
  </si>
  <si>
    <t>คณะ/สำนัก/สถาบัน เพื่อบรรลุยุทธศาสตร์ของมหาวิทยาลัย</t>
  </si>
  <si>
    <t>ระดับความสำเร็จในการพัฒนาระบบและกลไกการขับเคลื่อน</t>
  </si>
  <si>
    <t>ยุทธศาสตร์</t>
  </si>
  <si>
    <t>มีการแต่งตั้งคณะกรรมการพัฒนาระบบการขับเคลื่อน</t>
  </si>
  <si>
    <t>มีการพัฒนาระบบการขับเคลื่อนยุทธศาสตร์</t>
  </si>
  <si>
    <t>มีการดำเนินงานตามระบบขับเคลื่อนยุทธศาสตร์</t>
  </si>
  <si>
    <t>มีการติตาม และประเนผลงานตามแผนยุทธศาสตร์</t>
  </si>
  <si>
    <t>มีคู่มือระบบการขับเคลื่อนยุทธศาสตร์</t>
  </si>
  <si>
    <t>หน่วยงานระดับคณะแผนกลยุทธ์ที่สอดคล้องกับยุทธศาสตร์มหาวิทยาลัย</t>
  </si>
  <si>
    <t>โครงการปรับปรุงคุณภาพการให้บริการ</t>
  </si>
  <si>
    <t xml:space="preserve">เพื่อปรับปรุงกระบวนการให้บริการของหน่วยงานต่าง ๆ </t>
  </si>
  <si>
    <t>ปรับปรุงคุณภาพการให้บริการ (แผ่นดิน)</t>
  </si>
  <si>
    <t>นางสมพร  พิริยะสุขถาวร</t>
  </si>
  <si>
    <t>กองกลาง</t>
  </si>
  <si>
    <t>ให้มีประสิทธิภาพและประสิทธิผล</t>
  </si>
  <si>
    <t>ปรับปรุงคุณภาพการให้บริการ (รายได้)</t>
  </si>
  <si>
    <t>ระดับความสำเร็จในการพัฒนาองค์สู่ความเป็นเลิศด้านการบริการ</t>
  </si>
  <si>
    <t>มีการปรับปรุงกระบวนงานเพื่อลดขั้นตอนการปฏิบัติงานอย่างต่อเนื่อง</t>
  </si>
  <si>
    <t>มีการจัดหาสิ่งอำนวยความสะดวกในการปฏิบัติงาน</t>
  </si>
  <si>
    <t>มีการจัดระเบียบของสภาพแวดล้อมสถานที่ทำงาน</t>
  </si>
  <si>
    <t>มีการสร้างบรรยากาศ และสนับสนุนการทำงานเป็น
ทีม</t>
  </si>
  <si>
    <t>ระดับความพึงพอใจของนักศึกษาและบุคลากรที่มีต่อการให้บริการของมหาวิทยาลัย</t>
  </si>
  <si>
    <t>≥4.51</t>
  </si>
  <si>
    <t>โครงการพัฒนาระบบและกลไกการประกันคุณภาพการศึกษา</t>
  </si>
  <si>
    <t>เพื่อปรับปรุงระบบและกลไกในการประกันคุณภาพการศึกษา</t>
  </si>
  <si>
    <t>การพัฒนาระบบและกลไกประกันคุณภาพระดับหลักสูตร และ ระดับคณะครุศาสตร์</t>
  </si>
  <si>
    <t>อ.ยุพิน  โกณฑา</t>
  </si>
  <si>
    <t>ให้มีประสิทธิภาพ</t>
  </si>
  <si>
    <t>การพัฒนาระบบและกลไกประกันคุณภาพระดับหลักสูตร และ ระดับคณะวิทยาศาสตร์ฯ</t>
  </si>
  <si>
    <t>ดร.ปัทมาพร  ยอดสันติ</t>
  </si>
  <si>
    <t>คณะวิทยาศาสตร์</t>
  </si>
  <si>
    <t>การพัฒนาระบบและกลไกประกันคุณภาพระดับหลักสูตร และ ระดับคณะวิทยาการจัดการ</t>
  </si>
  <si>
    <t>ดร.วิวิศณ์  สุขแสงอร่าม</t>
  </si>
  <si>
    <t>ระดับความสำเร็จในการพัฒนาระบบและกลไกการประกันคุณภาพการศึกษา</t>
  </si>
  <si>
    <t>การพัฒนาระบบและกลไกประกันคุณภาพระดับหลักสูตร และ ระดับคณะเทคโนโลยีการเกษตร</t>
  </si>
  <si>
    <t>มีนโยบายการประกันคุณภาพระดับมหาวิทยาลัย</t>
  </si>
  <si>
    <t>การพัฒนาระบบและกลไกประกันคุณภาพระดับหลักสูตร และ ระดับคณะเทคโนโลยีอุตสาหกรรม</t>
  </si>
  <si>
    <t>มีแผนงานประกันคุณภาพ</t>
  </si>
  <si>
    <t>การพัฒนาระบบและกลไกประกันคุณภาพระดับหลักสูตร และ ระดับคณะมนุษยศาสตร์และสังคมศาสตร์</t>
  </si>
  <si>
    <t>อ.แสงดาว  ถิ่นหารวงษ์</t>
  </si>
  <si>
    <t>มีคู่มือประกันคุณภาพและคู่มืออื่นๆที่เกี่ยวข้อง</t>
  </si>
  <si>
    <t>การพัฒนาระบบและกลไกประกันคุณภาพระดับหลักสูตร และ ระดับคณะเทคโนโลยีสารสนเทศ</t>
  </si>
  <si>
    <t>มีคณะกรรมการประกันคุณภาพ และคณะกรรมการ</t>
  </si>
  <si>
    <t>การพัฒนาระบบและกลไกประกันคุณภาพระดับหลักสูตร และ ระดับคณะพยาบาลศาสตร์</t>
  </si>
  <si>
    <t>ดร.นิภาวรรณ รัตนานนท์</t>
  </si>
  <si>
    <t>ตรวจติดตามและประเมินคุณภาพทุกระดับ</t>
  </si>
  <si>
    <t>การพัฒนาระบบและกลไกประกันคุณภาพสำนักส่งเสริมวิชาการและงานทะเบียน</t>
  </si>
  <si>
    <t>การสร้างเครือข่ายการประกันคุณภาพภายในและ</t>
  </si>
  <si>
    <t>การพัฒนาระบบและกลไกประกันคุณภาพสำนักงานอธิการบดี</t>
  </si>
  <si>
    <t>เครือข่ายการประกันคุณภาพภายนอก</t>
  </si>
  <si>
    <t>การพัฒนาระบบและกลไกประกันคุณภาพสำนักวิทยบริการฯ</t>
  </si>
  <si>
    <t>อ.อภิรัตน์  วงศ์ศุภชาติ</t>
  </si>
  <si>
    <t>มีผู้บริหารทุกระดับรับผิดชอบกำกับดูแลตัวชี้วัดและ</t>
  </si>
  <si>
    <t>การพัฒนาระบบและกลไกประกันคุณภาพสถาบันวิจัยฯ</t>
  </si>
  <si>
    <t>จัดเก็บข้อมูล</t>
  </si>
  <si>
    <t>การตรวจประเมินประกันคุณภาพการศึกษาภายใน คณะ /สำนักสถาบัน ปีการศึกษา 2559</t>
  </si>
  <si>
    <t>มีการจัดทำรายงานการประเมินตนเอง (SAR) ระดับ</t>
  </si>
  <si>
    <t>การตรวจประเมินประกันคุณภาพการศึกษาภายใน ระดับมหาวิทยาลัย ปีการศึกษา 2559</t>
  </si>
  <si>
    <t>มหาวิทยาลัย คณะ  สำนัก / สถาบัน/สาขาวิชา</t>
  </si>
  <si>
    <t>ประกวดรางวัลคุณภาพการศึกษา(Quality Award) และรางวัลแนวปฏิบัติที่ดี (Good Practices) มหาวิทยาลัยราชภัฏเพชรบุรี</t>
  </si>
  <si>
    <t xml:space="preserve">มีการพัฒนาผู้ประเมินภายในตามหลักสูตรของ สกอ. </t>
  </si>
  <si>
    <t>พัฒนาทักษะด้านเกณฑ์คุณภาพการศึกษา เพื่อการดำเนินงานที่เป็นเลิศ (EdPEx)</t>
  </si>
  <si>
    <t>แลกเปลี่ยนเรียนรู้เกณฑ์การประกันคุณภาพการศึกษา</t>
  </si>
  <si>
    <t>ประเมินคุณภาพภายในระดับดีทุกหน่วยงาน</t>
  </si>
  <si>
    <t>การประชุมสร้างเครือข่ายและแลกเปลี่ยนเรียนรู้ด้านการประกันคุณภาพ</t>
  </si>
  <si>
    <t xml:space="preserve">จำนวนหน่วยงานที่มีการพัฒนาสู่การเป็นเลิศ (EdPEx) </t>
  </si>
  <si>
    <t>โครงการปรับปรุงการบริหารจัดการตามหลักปรัชญาเศรษฐกิจ</t>
  </si>
  <si>
    <t>พอเพียง</t>
  </si>
  <si>
    <t xml:space="preserve">ปรับปรุงการบริหารจัดการตามหลักปรัชญาเศรษฐกิจ </t>
  </si>
  <si>
    <t>เพื่อนำหลักปรัชญาเศรษฐกิจพอเพียงมาใช้ในการบริหารจัดการของหน่วยงาน</t>
  </si>
  <si>
    <t>ระดับความสำเร็จในการปรับปรุงการบริหารจัดการตามหลักปรัชญา</t>
  </si>
  <si>
    <t>เศรษฐกิจอเพียง</t>
  </si>
  <si>
    <t>มีการจัดทำระบบและกลไกการจัดการเรียนรู้ปรัชญาเศรษฐกิจพอเพียง</t>
  </si>
  <si>
    <t>สู่การบริหารจัดการ</t>
  </si>
  <si>
    <t>มีการสร้างความรู้ ความเข้าใจในการนำหลักปรัชญาของเศรษฐกิจ</t>
  </si>
  <si>
    <t>พอเพียงไปใช้ในการบริหารจัดการ</t>
  </si>
  <si>
    <t>มีระบบการแลกเปลี่ยนเรียนรู้และส่งเสริม สนับสนุน การประสาน</t>
  </si>
  <si>
    <t>การดำเนินงานของเครือข่าย</t>
  </si>
  <si>
    <t>มีการเผยแพร่ข้อมูลข่าวสาร ความก้าวหน้าของการบริหาร</t>
  </si>
  <si>
    <t>ตามหลักปรัชญาของเศรษฐกิจพอเพียง</t>
  </si>
  <si>
    <t>มีการดำเนินการติดตามประเมินผลและรายงานผล</t>
  </si>
  <si>
    <t>เพิ่มขีดสมรรถนะของบุคลากรด้วยกระบวนการจัดการความรู้</t>
  </si>
  <si>
    <t>โครงการพัฒนาบุคลากรสายสนับสนุนและจัดการความรู้</t>
  </si>
  <si>
    <t>เพื่อให้บุคลากรสายสนับสนุนมีสมรรถนะ ทักษะที่เหมาะสมกับภาระหน้าที่</t>
  </si>
  <si>
    <t>พัฒนาบุคลากรสายสนับสนุนและจัดการความรู้ (แผ่นดิน)</t>
  </si>
  <si>
    <t>เพื่อให้มีแนวปฏิบัติที่ดีในงานสนับสนุนวิชาการ</t>
  </si>
  <si>
    <t>พัฒนาบุคลากรสายสนับสนุนและจัดการความรู้ (รายได้)</t>
  </si>
  <si>
    <t>ร้อยละของบุคลากรที่ได้รับการพัฒนา</t>
  </si>
  <si>
    <t>จำนวนองค์ความรู้ที่ได้รับจากการจัดการองค์ความรู้</t>
  </si>
  <si>
    <t>องค์ความรู้</t>
  </si>
  <si>
    <t>ระดับผลการประเมินวัดสมรรถนะของนักปฏิบัติการมืออาชีพ</t>
  </si>
  <si>
    <t>โครงการพัฒนาผู้บริหารมืออาชีพ</t>
  </si>
  <si>
    <t>เพื่อสร้างความพร้อมสำหรับการดำรงตำแหน่งในระดับสูงขึ้น</t>
  </si>
  <si>
    <t>พัฒนาผู้บริหารมืออาชีพ</t>
  </si>
  <si>
    <t>และมีสมรรถนะเพื่อการบริหารงานในฐานะผู้บริหารในอนาคต</t>
  </si>
  <si>
    <t>หลักสูตรอบรมู้บริหารระดับต้น/กลาง/สูง</t>
  </si>
  <si>
    <t>บริหารทุกคนได้รับการพัฒนา</t>
  </si>
  <si>
    <t>ครั้ง/ปี</t>
  </si>
  <si>
    <t>พัฒนาระบบฐานข้อมูลพื้นฐาน (Common Data Set) และเทคโนโลยีสารสนเทศ</t>
  </si>
  <si>
    <t>มุ่งสู่ สังคมดิจิทัล (Digital  Economy) และ E-University</t>
  </si>
  <si>
    <t>โครงการพัฒนาระบบเทคโนโลยีสารสนเทศและการสื่อสาร</t>
  </si>
  <si>
    <t>เพื่อให้บริการเครือข่ายอินเตอร์เน็ตและฐานข้อมูลที่จำเป็นต่อการบริหาร</t>
  </si>
  <si>
    <t>พัฒนาระบบเทคโนโลยีสารสนเทศและการสื่อสาร (1)</t>
  </si>
  <si>
    <t>ดร.ทัดทอง พราหมณี</t>
  </si>
  <si>
    <t>และจัดการเรียนการสอน</t>
  </si>
  <si>
    <t>พัฒนาระบบเทคโนโลยีสารสนเทศและการสื่อสาร (2)</t>
  </si>
  <si>
    <t>ระดับความพร้อมใช้ (service availability) ของระบบ</t>
  </si>
  <si>
    <t>จำนวนระบบงานที่พัฒนาขึ้นใหม่ตามความต้องการของ</t>
  </si>
  <si>
    <t>ระบบ</t>
  </si>
  <si>
    <t>หน่วยงานภายในมหาวิทยาลัย (เช่น ระบบติดตามโครงการระดับกิจกรรม)</t>
  </si>
  <si>
    <t>ระดับความพึงพอใจของผู้ใช้บริการต่อการบริการเทคโนโลยี</t>
  </si>
  <si>
    <t>&gt;4</t>
  </si>
  <si>
    <t>สารสนเทศ</t>
  </si>
  <si>
    <t>มีนโยบายและแนวปฏิบัติด้านการจัดการด้านความมั่นคง</t>
  </si>
  <si>
    <t>ชุด</t>
  </si>
  <si>
    <t>ปลอดภัยสารสนเทศ</t>
  </si>
  <si>
    <t>มีการให้บริการด้านเทคโนโลยีสู่ Green IT</t>
  </si>
  <si>
    <t>มาตรการ</t>
  </si>
  <si>
    <t>&gt;1</t>
  </si>
  <si>
    <t>โครงการพัฒนาระบบฐานข้อมูลพื้นฐานเพื่อการบริหาร</t>
  </si>
  <si>
    <t>เพื่อให้มีฐานข้อมูลเพื่อสนับสนุนการบริหารมหาวิทยาลัยที่มีประสิทธิภาพ</t>
  </si>
  <si>
    <t>พัฒนาระบบฐานข้อมูลพื้นฐานเพื่อการบริหาร</t>
  </si>
  <si>
    <t>ระดับความสำเร็จของการพัฒนาระบบฐานข้อมูลพื้นฐานเพื่อการ</t>
  </si>
  <si>
    <t>บริหาร</t>
  </si>
  <si>
    <t>มีโครงสร้างข้อมูลและข้อมูลตามมาตรฐานข้อมูลกลางอุดมศึกษา</t>
  </si>
  <si>
    <t xml:space="preserve"> (นักศึกษา, บุคลากร, หลักสูตร, ผู้สำเร็จการศึกษา, ภาวะการมีงานทำของบัณฑิต) </t>
  </si>
  <si>
    <t>ที่ให้นักพัฒนาได้นำไปสร้างบริการดิจิทัลได้</t>
  </si>
  <si>
    <t>มีการวิเคราะห์ความต้องการของผู้บริหาร</t>
  </si>
  <si>
    <t>ค</t>
  </si>
  <si>
    <t>มีการออกแบบระบบสอดคล้องกับความต้องการ</t>
  </si>
  <si>
    <t>มีการพัฒนาระบบฐานข้อมูลเพื่อการบริหาร</t>
  </si>
  <si>
    <t>มีการบันทึกข้อมูลตามที่ออกแบบไว้อย่างครบถ้วน</t>
  </si>
  <si>
    <t>มีการสอบถามความพึงพอใจของผู้ระบบ</t>
  </si>
  <si>
    <t>มีการปรับปรุงแก้ไขและมีผลการปรับปรุงอย่างชัดเจน</t>
  </si>
  <si>
    <t xml:space="preserve">พัฒนามหาวิทยาลัย ให้น่าอยู่ มุ่งสู่การ เป็น Green and Clean University </t>
  </si>
  <si>
    <t>โครงการพัฒนามหาวิทยาลัยเขียวสะอาด</t>
  </si>
  <si>
    <t>เพื่อพัฒนามหาวิทยาลัยให้มีโครงสร้างพื้นฐานที่เหมาะสม มีการอนุรักษ์</t>
  </si>
  <si>
    <t>พัฒนามหาวิทยาลัยเขียวสะอาด</t>
  </si>
  <si>
    <t>พลังงาน และมีระบบจัดการขยะ และระบบจราจรภายในมหาวิทยาลัยที่เหมาะสม</t>
  </si>
  <si>
    <t>Creative Chair Contest (การประกวดแข่งขันออกแบบเก้าอี้เชิงสร้างสรรคฺ์จากเศษวัสดุเหลือใช้) ภายใต้แนวคิด Eco Design</t>
  </si>
  <si>
    <t>อ.ศาสตรา ศรีวะรมย์</t>
  </si>
  <si>
    <t>ระดับความสำเร็จของการพัฒนามหาวิทยาลัยสีเขียว</t>
  </si>
  <si>
    <t xml:space="preserve">มีการวางระบบโครงสร้างพื้นฐานที่เหมาะสม  </t>
  </si>
  <si>
    <t>มีการใช้เครื่องใช้ไฟฟ้าที่ช่วยประหยัดพลังงาน</t>
  </si>
  <si>
    <t>มีการอนุรักษ์พลังงาน หรือพลังานทดแทน</t>
  </si>
  <si>
    <t>มีการลดโลกร้อนในหน่วยงาน</t>
  </si>
  <si>
    <t xml:space="preserve">มีการรณรงค์การรีไซเคิลขยะ </t>
  </si>
  <si>
    <t>มีการจัดระบบสัญญจร/จารจรภายในมหาวิทยาลัย</t>
  </si>
  <si>
    <t>ส่งเสริมการนำกลุยทธ์การตลาดอุดมศึกษาเพื่อสร้างรายได้และภาพลักษณ์องค์กร</t>
  </si>
  <si>
    <t>โครงการระบบการตลาดและสร้างภาพลักษณ์ขององค์กร</t>
  </si>
  <si>
    <t>ผศ.ดร.วิภาวนี  เผือกบัวขาว</t>
  </si>
  <si>
    <t>เพื่อให้มหาวิทยาลัยมีชื่อเสียงเป็นที่ยอมรับของสังคมและมีผู้สนใจ</t>
  </si>
  <si>
    <t>บริหารจัดการสถานีวิทยุ 99.00 MgH ของมหาวิทยาลัยราชภัฏเพชรบุรี</t>
  </si>
  <si>
    <t>ผศ.ดร.กฤตชน  วงศ์รัตน์</t>
  </si>
  <si>
    <t>เข้าเรียนในมหาวิทยาลัย</t>
  </si>
  <si>
    <t>ระบบการตลาดและการสร้างภาพลักษณ์ขององค์การ</t>
  </si>
  <si>
    <t>ระดับความสำเร็จของการพัฒนาการตลาดและภาพลักษณ์องค์กร</t>
  </si>
  <si>
    <t>มีการวางแผนการตลาดและสร้างภาพลักษณ์องค์กร</t>
  </si>
  <si>
    <t>มีการนำแผนการตลาดและสร้างภาพลักษณ์องค์กรไปสู่การปฏิบัติ</t>
  </si>
  <si>
    <t>มีการดำเนินกิจกรรมตามแผนการตลาดและสร้างภาพลักษณ์</t>
  </si>
  <si>
    <t>องค์กรไปสู่การปฏิบัติ</t>
  </si>
  <si>
    <t>มีการติดตามประเมินผลการตลาดและสร้างภาพลักษณ์</t>
  </si>
  <si>
    <t>มีปรับปรุงแผนอย่างต่อเนื่อง</t>
  </si>
  <si>
    <t>ระดับความสนใจของนักเรียนนักศึกษาและผู้รับริการต่อมหาวิทยาลัย</t>
  </si>
  <si>
    <t>&gt; 3.51</t>
  </si>
  <si>
    <t>จำนวนช่องการสื่อสารประชาสัมพันธ์อย่างต่อเนื่อง</t>
  </si>
  <si>
    <t>ช่องทาง</t>
  </si>
  <si>
    <t>-</t>
  </si>
  <si>
    <t>มหาวิทยาลัย คณะ สำนัก สถาบัน สาขาวิชา ที่ผ่านเกณฑ์การ</t>
  </si>
  <si>
    <t>ซ.</t>
  </si>
  <si>
    <t>สำหรับตัวชี้วัดเชิงปริมาณ</t>
  </si>
  <si>
    <t>แบบรายงานผลการปฏิบัติงานตามแผนปฏิบัติราชการประจำปี</t>
  </si>
  <si>
    <t>ประจำปีงบประมาณ พ.ศ. 2560</t>
  </si>
  <si>
    <t xml:space="preserve">ประเด็นยุทธศาสตร์ : </t>
  </si>
  <si>
    <t xml:space="preserve">เป้าประสงค์  : </t>
  </si>
  <si>
    <t xml:space="preserve">ตัวชี้วัด     : </t>
  </si>
  <si>
    <t>ผลการดำเนินงาน</t>
  </si>
  <si>
    <t>ผลการปฏิบัติงาน</t>
  </si>
  <si>
    <t>รอบ 6 เดือน</t>
  </si>
  <si>
    <t>รอบ 12 เดือน</t>
  </si>
  <si>
    <t>เปรียบเทียบแผน/ผล</t>
  </si>
  <si>
    <t>ข้อมูลผลการปฏิบัติงาน</t>
  </si>
  <si>
    <t>หลักฐานอ้างอิง</t>
  </si>
  <si>
    <t>ผู้รับผิดชอบตัวชี้วัด</t>
  </si>
  <si>
    <t>ผู้กำกับดูแลตัวชี้วัด :</t>
  </si>
  <si>
    <t>ผู้จัดเก็บข้อมูล :</t>
  </si>
  <si>
    <t>สำหรับตัวชี้วัดเชิงคุณภาพ/ขั้นตอน</t>
  </si>
  <si>
    <t xml:space="preserve">เป้าประสงค์ : </t>
  </si>
  <si>
    <t>ระดับ/ขั้นตอน</t>
  </si>
  <si>
    <t>เกณฑ์การวัดความสำเร็จ</t>
  </si>
  <si>
    <t>ผลการดำเนินการ</t>
  </si>
  <si>
    <t>เอกสารอ้างอิง</t>
  </si>
  <si>
    <t xml:space="preserve">โครงการ     : </t>
  </si>
  <si>
    <r>
      <t>þ</t>
    </r>
    <r>
      <rPr>
        <b/>
        <sz val="12"/>
        <rFont val="TH SarabunPSK"/>
        <family val="2"/>
      </rPr>
      <t xml:space="preserve"> บรรลุ</t>
    </r>
  </si>
  <si>
    <r>
      <t>ý</t>
    </r>
    <r>
      <rPr>
        <b/>
        <sz val="12"/>
        <rFont val="TH SarabunPSK"/>
        <family val="2"/>
      </rPr>
      <t xml:space="preserve"> ไม่บรรลุ</t>
    </r>
  </si>
  <si>
    <t>มีการจัดทำระบบและกลไกการจัดการเรียนรู้ปรัชญาเศรษฐกิจพอเพียงสู่การบริหารจัดการ</t>
  </si>
  <si>
    <t xml:space="preserve">(นักศึกษา, บุคลากร, หลักสูตร, ผู้สำเร็จการศึกษา, ภาวะการมีงานทำของบัณฑิต) </t>
  </si>
  <si>
    <t>มีการกำหนดรูปแบบและโครงสร้างการบริหารกลุ่มสถานที่เป็นรูปธรรม</t>
  </si>
  <si>
    <t>แบบรายงานผลการบรรลุเป้าหมายตามวัตถุประสงค์ของโครงการ/กิจกรรม ของมหาวิทยาลัย  ปีงบประมาณ พ.ศ. 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</si>
</sst>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43" formatCode="_-* #,##0.00_-;\-* #,##0.00_-;_-* &quot;-&quot;??_-;_-@_-"/>
    <numFmt numFmtId="187" formatCode="0\)"/>
    <numFmt numFmtId="188" formatCode="_-* #,##0_-;\-* #,##0_-;_-* &quot;-&quot;??_-;_-@_-"/>
    <numFmt numFmtId="189" formatCode="0."/>
    <numFmt numFmtId="190" formatCode="_-* #,##0.0_-;\-* #,##0.0_-;_-* &quot;-&quot;?_-;_-@_-"/>
    <numFmt numFmtId="191" formatCode="0&quot;]&quot;"/>
    <numFmt numFmtId="192" formatCode="&quot;[&quot;0&quot;]&quot;"/>
    <numFmt numFmtId="193" formatCode="_-* #,##0.0_-;\-* #,##0.0_-;_-* &quot;-&quot;??_-;_-@_-"/>
    <numFmt numFmtId="194" formatCode="_(* #,##0_);_(* \(#,##0\);_(* &quot;-&quot;??_);_(@_)"/>
  </numFmts>
  <fonts count="29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Niramit AS"/>
      <family val="2"/>
      <charset val="222"/>
    </font>
    <font>
      <b/>
      <sz val="18"/>
      <name val="TH SarabunPSK"/>
      <family val="2"/>
    </font>
    <font>
      <b/>
      <u/>
      <sz val="18"/>
      <name val="TH SarabunPSK"/>
      <family val="2"/>
    </font>
    <font>
      <sz val="18"/>
      <name val="TH SarabunPSK"/>
      <family val="2"/>
    </font>
    <font>
      <sz val="14"/>
      <color theme="1"/>
      <name val="TH SarabunPSK"/>
      <family val="2"/>
      <charset val="222"/>
    </font>
    <font>
      <sz val="16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2"/>
      <color theme="1"/>
      <name val="TH SarabunPSK"/>
      <family val="2"/>
    </font>
    <font>
      <b/>
      <sz val="12"/>
      <color theme="0"/>
      <name val="TH SarabunPSK"/>
      <family val="2"/>
    </font>
    <font>
      <sz val="12"/>
      <color theme="1"/>
      <name val="TH SarabunPSK"/>
      <family val="2"/>
    </font>
    <font>
      <sz val="10"/>
      <name val="Arial"/>
      <family val="2"/>
    </font>
    <font>
      <sz val="12"/>
      <color rgb="FFFF0000"/>
      <name val="TH SarabunPSK"/>
      <family val="2"/>
    </font>
    <font>
      <b/>
      <sz val="12"/>
      <color rgb="FFFF0000"/>
      <name val="TH SarabunPSK"/>
      <family val="2"/>
    </font>
    <font>
      <sz val="12"/>
      <color rgb="FF00B050"/>
      <name val="TH SarabunPSK"/>
      <family val="2"/>
    </font>
    <font>
      <b/>
      <sz val="12"/>
      <color rgb="FF00B050"/>
      <name val="TH SarabunPSK"/>
      <family val="2"/>
    </font>
    <font>
      <sz val="13"/>
      <name val="TH SarabunPSK"/>
      <family val="2"/>
    </font>
    <font>
      <sz val="14"/>
      <name val="Cordia New"/>
      <family val="2"/>
    </font>
    <font>
      <vertAlign val="superscript"/>
      <sz val="12"/>
      <name val="TH SarabunPSK"/>
      <family val="2"/>
    </font>
    <font>
      <sz val="12"/>
      <color rgb="FF000000"/>
      <name val="TH SarabunPSK"/>
      <family val="2"/>
    </font>
    <font>
      <b/>
      <sz val="13"/>
      <name val="TH SarabunPSK"/>
      <family val="2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2"/>
      <name val="Wingdings"/>
      <charset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theme="0"/>
        <bgColor indexed="64"/>
      </patternFill>
    </fill>
    <fill>
      <gradientFill degree="180">
        <stop position="0">
          <color theme="0"/>
        </stop>
        <stop position="1">
          <color rgb="FF4FD1FF"/>
        </stop>
      </gradient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2">
    <xf numFmtId="0" fontId="0" fillId="0" borderId="0"/>
    <xf numFmtId="43" fontId="15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7" fillId="0" borderId="0"/>
    <xf numFmtId="0" fontId="21" fillId="0" borderId="0"/>
    <xf numFmtId="0" fontId="15" fillId="0" borderId="0"/>
    <xf numFmtId="0" fontId="7" fillId="0" borderId="0"/>
    <xf numFmtId="0" fontId="1" fillId="0" borderId="0"/>
  </cellStyleXfs>
  <cellXfs count="1008">
    <xf numFmtId="0" fontId="0" fillId="0" borderId="0" xfId="0"/>
    <xf numFmtId="0" fontId="4" fillId="0" borderId="0" xfId="2" applyFont="1" applyAlignment="1">
      <alignment horizontal="left"/>
    </xf>
    <xf numFmtId="0" fontId="6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87" fontId="4" fillId="0" borderId="0" xfId="2" applyNumberFormat="1" applyFont="1" applyAlignment="1"/>
    <xf numFmtId="0" fontId="4" fillId="0" borderId="0" xfId="2" applyFont="1" applyAlignment="1">
      <alignment horizontal="centerContinuous"/>
    </xf>
    <xf numFmtId="41" fontId="4" fillId="0" borderId="0" xfId="2" applyNumberFormat="1" applyFont="1" applyAlignment="1">
      <alignment horizontal="centerContinuous"/>
    </xf>
    <xf numFmtId="0" fontId="6" fillId="0" borderId="0" xfId="2" applyFont="1" applyAlignment="1">
      <alignment horizontal="centerContinuous"/>
    </xf>
    <xf numFmtId="188" fontId="6" fillId="0" borderId="0" xfId="3" applyNumberFormat="1" applyFont="1" applyBorder="1"/>
    <xf numFmtId="0" fontId="4" fillId="0" borderId="0" xfId="2" applyFont="1" applyBorder="1"/>
    <xf numFmtId="0" fontId="6" fillId="0" borderId="0" xfId="2" applyFont="1" applyBorder="1"/>
    <xf numFmtId="0" fontId="6" fillId="0" borderId="0" xfId="2" applyFont="1"/>
    <xf numFmtId="0" fontId="4" fillId="0" borderId="0" xfId="2" applyFont="1" applyAlignment="1"/>
    <xf numFmtId="0" fontId="6" fillId="0" borderId="0" xfId="2" applyFont="1" applyAlignment="1"/>
    <xf numFmtId="41" fontId="4" fillId="0" borderId="0" xfId="2" applyNumberFormat="1" applyFont="1" applyAlignment="1"/>
    <xf numFmtId="0" fontId="8" fillId="0" borderId="0" xfId="2" applyFont="1"/>
    <xf numFmtId="187" fontId="8" fillId="0" borderId="0" xfId="2" applyNumberFormat="1" applyFont="1" applyAlignment="1"/>
    <xf numFmtId="188" fontId="8" fillId="0" borderId="0" xfId="4" applyNumberFormat="1" applyFont="1"/>
    <xf numFmtId="41" fontId="8" fillId="0" borderId="1" xfId="2" applyNumberFormat="1" applyFont="1" applyBorder="1" applyAlignment="1"/>
    <xf numFmtId="0" fontId="8" fillId="0" borderId="1" xfId="2" applyFont="1" applyBorder="1" applyAlignment="1">
      <alignment horizontal="right"/>
    </xf>
    <xf numFmtId="188" fontId="8" fillId="0" borderId="0" xfId="3" applyNumberFormat="1" applyFont="1" applyBorder="1"/>
    <xf numFmtId="0" fontId="9" fillId="0" borderId="0" xfId="2" applyFont="1" applyBorder="1"/>
    <xf numFmtId="0" fontId="8" fillId="0" borderId="0" xfId="2" applyFont="1" applyBorder="1"/>
    <xf numFmtId="188" fontId="10" fillId="3" borderId="8" xfId="4" applyNumberFormat="1" applyFont="1" applyFill="1" applyBorder="1" applyAlignment="1">
      <alignment horizontal="centerContinuous" vertical="center"/>
    </xf>
    <xf numFmtId="188" fontId="11" fillId="0" borderId="0" xfId="3" applyNumberFormat="1" applyFont="1" applyBorder="1" applyAlignment="1">
      <alignment horizontal="center"/>
    </xf>
    <xf numFmtId="0" fontId="10" fillId="0" borderId="0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0" fillId="2" borderId="8" xfId="2" applyFont="1" applyFill="1" applyBorder="1" applyAlignment="1">
      <alignment horizontal="center" vertical="center"/>
    </xf>
    <xf numFmtId="0" fontId="10" fillId="3" borderId="8" xfId="2" applyFont="1" applyFill="1" applyBorder="1" applyAlignment="1">
      <alignment horizontal="center" vertical="center"/>
    </xf>
    <xf numFmtId="188" fontId="10" fillId="3" borderId="12" xfId="4" applyNumberFormat="1" applyFont="1" applyFill="1" applyBorder="1" applyAlignment="1">
      <alignment horizontal="center" vertical="center"/>
    </xf>
    <xf numFmtId="188" fontId="10" fillId="3" borderId="8" xfId="4" applyNumberFormat="1" applyFont="1" applyFill="1" applyBorder="1" applyAlignment="1">
      <alignment horizontal="center" vertical="center"/>
    </xf>
    <xf numFmtId="189" fontId="10" fillId="4" borderId="13" xfId="2" applyNumberFormat="1" applyFont="1" applyFill="1" applyBorder="1"/>
    <xf numFmtId="0" fontId="10" fillId="4" borderId="0" xfId="2" applyFont="1" applyFill="1" applyBorder="1"/>
    <xf numFmtId="0" fontId="10" fillId="4" borderId="14" xfId="2" applyFont="1" applyFill="1" applyBorder="1"/>
    <xf numFmtId="0" fontId="10" fillId="4" borderId="15" xfId="2" applyFont="1" applyFill="1" applyBorder="1"/>
    <xf numFmtId="0" fontId="10" fillId="4" borderId="16" xfId="2" applyFont="1" applyFill="1" applyBorder="1" applyAlignment="1">
      <alignment horizontal="center"/>
    </xf>
    <xf numFmtId="187" fontId="10" fillId="4" borderId="5" xfId="2" applyNumberFormat="1" applyFont="1" applyFill="1" applyBorder="1" applyAlignment="1"/>
    <xf numFmtId="0" fontId="10" fillId="4" borderId="6" xfId="2" applyFont="1" applyFill="1" applyBorder="1"/>
    <xf numFmtId="41" fontId="10" fillId="4" borderId="13" xfId="2" applyNumberFormat="1" applyFont="1" applyFill="1" applyBorder="1" applyAlignment="1">
      <alignment horizontal="center"/>
    </xf>
    <xf numFmtId="0" fontId="10" fillId="4" borderId="8" xfId="2" applyFont="1" applyFill="1" applyBorder="1"/>
    <xf numFmtId="190" fontId="10" fillId="4" borderId="16" xfId="4" applyNumberFormat="1" applyFont="1" applyFill="1" applyBorder="1" applyAlignment="1"/>
    <xf numFmtId="0" fontId="11" fillId="4" borderId="7" xfId="2" applyFont="1" applyFill="1" applyBorder="1"/>
    <xf numFmtId="188" fontId="10" fillId="4" borderId="0" xfId="3" applyNumberFormat="1" applyFont="1" applyFill="1" applyBorder="1"/>
    <xf numFmtId="0" fontId="10" fillId="4" borderId="0" xfId="2" applyFont="1" applyFill="1"/>
    <xf numFmtId="189" fontId="10" fillId="5" borderId="5" xfId="2" applyNumberFormat="1" applyFont="1" applyFill="1" applyBorder="1"/>
    <xf numFmtId="0" fontId="10" fillId="5" borderId="12" xfId="2" applyFont="1" applyFill="1" applyBorder="1" applyAlignment="1">
      <alignment horizontal="left"/>
    </xf>
    <xf numFmtId="0" fontId="10" fillId="5" borderId="12" xfId="2" applyFont="1" applyFill="1" applyBorder="1"/>
    <xf numFmtId="0" fontId="10" fillId="5" borderId="6" xfId="2" applyFont="1" applyFill="1" applyBorder="1"/>
    <xf numFmtId="0" fontId="10" fillId="5" borderId="8" xfId="2" applyFont="1" applyFill="1" applyBorder="1" applyAlignment="1">
      <alignment horizontal="center"/>
    </xf>
    <xf numFmtId="187" fontId="10" fillId="5" borderId="5" xfId="2" applyNumberFormat="1" applyFont="1" applyFill="1" applyBorder="1" applyAlignment="1"/>
    <xf numFmtId="41" fontId="10" fillId="5" borderId="5" xfId="2" applyNumberFormat="1" applyFont="1" applyFill="1" applyBorder="1" applyAlignment="1">
      <alignment horizontal="left"/>
    </xf>
    <xf numFmtId="0" fontId="10" fillId="5" borderId="8" xfId="2" applyFont="1" applyFill="1" applyBorder="1"/>
    <xf numFmtId="41" fontId="10" fillId="5" borderId="6" xfId="2" applyNumberFormat="1" applyFont="1" applyFill="1" applyBorder="1" applyAlignment="1">
      <alignment horizontal="left"/>
    </xf>
    <xf numFmtId="0" fontId="11" fillId="5" borderId="8" xfId="2" applyFont="1" applyFill="1" applyBorder="1"/>
    <xf numFmtId="0" fontId="10" fillId="5" borderId="0" xfId="2" applyFont="1" applyFill="1"/>
    <xf numFmtId="0" fontId="10" fillId="5" borderId="0" xfId="2" applyFont="1" applyFill="1" applyBorder="1" applyAlignment="1">
      <alignment horizontal="center"/>
    </xf>
    <xf numFmtId="0" fontId="10" fillId="5" borderId="0" xfId="2" applyFont="1" applyFill="1" applyBorder="1"/>
    <xf numFmtId="0" fontId="12" fillId="0" borderId="13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191" fontId="10" fillId="0" borderId="0" xfId="2" applyNumberFormat="1" applyFont="1" applyBorder="1" applyAlignment="1">
      <alignment horizontal="center"/>
    </xf>
    <xf numFmtId="0" fontId="12" fillId="0" borderId="0" xfId="2" applyFont="1" applyFill="1" applyBorder="1" applyAlignment="1">
      <alignment horizontal="left" vertical="center"/>
    </xf>
    <xf numFmtId="0" fontId="12" fillId="0" borderId="15" xfId="2" applyFont="1" applyFill="1" applyBorder="1" applyAlignment="1">
      <alignment horizontal="center" vertical="center"/>
    </xf>
    <xf numFmtId="0" fontId="12" fillId="0" borderId="16" xfId="2" applyFont="1" applyFill="1" applyBorder="1" applyAlignment="1">
      <alignment vertical="center"/>
    </xf>
    <xf numFmtId="0" fontId="12" fillId="0" borderId="16" xfId="2" applyFont="1" applyFill="1" applyBorder="1" applyAlignment="1">
      <alignment horizontal="center" vertical="center"/>
    </xf>
    <xf numFmtId="187" fontId="10" fillId="0" borderId="13" xfId="2" applyNumberFormat="1" applyFont="1" applyFill="1" applyBorder="1" applyAlignment="1">
      <alignment vertical="center"/>
    </xf>
    <xf numFmtId="0" fontId="10" fillId="0" borderId="15" xfId="2" applyFont="1" applyFill="1" applyBorder="1" applyAlignment="1">
      <alignment horizontal="left" vertical="center"/>
    </xf>
    <xf numFmtId="188" fontId="10" fillId="0" borderId="15" xfId="2" applyNumberFormat="1" applyFont="1" applyFill="1" applyBorder="1" applyAlignment="1">
      <alignment horizontal="left" vertical="center"/>
    </xf>
    <xf numFmtId="0" fontId="10" fillId="0" borderId="16" xfId="2" applyFont="1" applyBorder="1" applyAlignment="1">
      <alignment horizontal="center"/>
    </xf>
    <xf numFmtId="0" fontId="10" fillId="0" borderId="16" xfId="2" applyFont="1" applyFill="1" applyBorder="1" applyAlignment="1">
      <alignment horizontal="center" vertical="center"/>
    </xf>
    <xf numFmtId="41" fontId="13" fillId="0" borderId="7" xfId="2" applyNumberFormat="1" applyFont="1" applyBorder="1" applyAlignment="1">
      <alignment horizontal="left"/>
    </xf>
    <xf numFmtId="41" fontId="13" fillId="0" borderId="2" xfId="2" applyNumberFormat="1" applyFont="1" applyBorder="1" applyAlignment="1">
      <alignment horizontal="center"/>
    </xf>
    <xf numFmtId="0" fontId="10" fillId="0" borderId="7" xfId="2" applyFont="1" applyFill="1" applyBorder="1" applyAlignment="1">
      <alignment horizontal="left" vertical="center"/>
    </xf>
    <xf numFmtId="0" fontId="12" fillId="0" borderId="16" xfId="2" applyFont="1" applyFill="1" applyBorder="1" applyAlignment="1">
      <alignment horizontal="center"/>
    </xf>
    <xf numFmtId="188" fontId="12" fillId="0" borderId="0" xfId="2" applyNumberFormat="1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2" fillId="0" borderId="15" xfId="2" applyFont="1" applyFill="1" applyBorder="1" applyAlignment="1">
      <alignment vertical="center"/>
    </xf>
    <xf numFmtId="41" fontId="10" fillId="0" borderId="11" xfId="2" applyNumberFormat="1" applyFont="1" applyBorder="1" applyAlignment="1">
      <alignment horizontal="left"/>
    </xf>
    <xf numFmtId="41" fontId="10" fillId="0" borderId="11" xfId="2" applyNumberFormat="1" applyFont="1" applyBorder="1" applyAlignment="1">
      <alignment horizontal="center"/>
    </xf>
    <xf numFmtId="0" fontId="10" fillId="0" borderId="11" xfId="2" applyFont="1" applyFill="1" applyBorder="1" applyAlignment="1">
      <alignment horizontal="left" vertical="center"/>
    </xf>
    <xf numFmtId="0" fontId="10" fillId="0" borderId="16" xfId="2" applyFont="1" applyFill="1" applyBorder="1" applyAlignment="1">
      <alignment horizontal="left" vertical="center"/>
    </xf>
    <xf numFmtId="192" fontId="11" fillId="0" borderId="0" xfId="2" applyNumberFormat="1" applyFont="1" applyBorder="1" applyAlignment="1">
      <alignment horizontal="center"/>
    </xf>
    <xf numFmtId="0" fontId="14" fillId="0" borderId="0" xfId="2" applyFont="1" applyFill="1" applyBorder="1" applyAlignment="1">
      <alignment horizontal="left" vertical="top"/>
    </xf>
    <xf numFmtId="187" fontId="11" fillId="0" borderId="13" xfId="2" applyNumberFormat="1" applyFont="1" applyFill="1" applyBorder="1" applyAlignment="1">
      <alignment vertical="top"/>
    </xf>
    <xf numFmtId="0" fontId="14" fillId="0" borderId="15" xfId="0" applyFont="1" applyBorder="1" applyAlignment="1">
      <alignment vertical="top" wrapText="1"/>
    </xf>
    <xf numFmtId="188" fontId="14" fillId="0" borderId="0" xfId="1" applyNumberFormat="1" applyFont="1" applyAlignment="1">
      <alignment vertical="top"/>
    </xf>
    <xf numFmtId="0" fontId="10" fillId="0" borderId="16" xfId="2" applyFont="1" applyBorder="1" applyAlignment="1">
      <alignment horizontal="center" vertical="top"/>
    </xf>
    <xf numFmtId="0" fontId="10" fillId="0" borderId="16" xfId="2" applyFont="1" applyFill="1" applyBorder="1" applyAlignment="1">
      <alignment horizontal="center" vertical="top"/>
    </xf>
    <xf numFmtId="41" fontId="10" fillId="0" borderId="2" xfId="2" applyNumberFormat="1" applyFont="1" applyBorder="1" applyAlignment="1">
      <alignment horizontal="left" vertical="top"/>
    </xf>
    <xf numFmtId="188" fontId="11" fillId="0" borderId="7" xfId="1" applyNumberFormat="1" applyFont="1" applyBorder="1" applyAlignment="1">
      <alignment horizontal="center" vertical="top" wrapText="1"/>
    </xf>
    <xf numFmtId="41" fontId="11" fillId="0" borderId="4" xfId="2" applyNumberFormat="1" applyFont="1" applyBorder="1" applyAlignment="1">
      <alignment horizontal="center" vertical="top"/>
    </xf>
    <xf numFmtId="0" fontId="11" fillId="0" borderId="13" xfId="2" applyFont="1" applyFill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4" fillId="0" borderId="0" xfId="2" applyFont="1" applyFill="1" applyBorder="1" applyAlignment="1">
      <alignment horizontal="left" vertical="center"/>
    </xf>
    <xf numFmtId="41" fontId="10" fillId="0" borderId="13" xfId="2" applyNumberFormat="1" applyFont="1" applyBorder="1" applyAlignment="1">
      <alignment horizontal="left" vertical="top"/>
    </xf>
    <xf numFmtId="188" fontId="11" fillId="0" borderId="16" xfId="1" applyNumberFormat="1" applyFont="1" applyBorder="1" applyAlignment="1">
      <alignment horizontal="center" vertical="top" wrapText="1"/>
    </xf>
    <xf numFmtId="41" fontId="11" fillId="0" borderId="15" xfId="2" applyNumberFormat="1" applyFont="1" applyBorder="1" applyAlignment="1">
      <alignment horizontal="center" vertical="top"/>
    </xf>
    <xf numFmtId="0" fontId="11" fillId="0" borderId="16" xfId="0" applyFont="1" applyBorder="1" applyAlignment="1">
      <alignment horizontal="left" vertical="top" wrapText="1"/>
    </xf>
    <xf numFmtId="0" fontId="12" fillId="0" borderId="0" xfId="2" applyFont="1" applyBorder="1"/>
    <xf numFmtId="0" fontId="14" fillId="0" borderId="0" xfId="2" applyFont="1" applyBorder="1"/>
    <xf numFmtId="0" fontId="14" fillId="0" borderId="15" xfId="2" applyFont="1" applyBorder="1"/>
    <xf numFmtId="0" fontId="14" fillId="0" borderId="15" xfId="2" applyFont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1" fillId="0" borderId="16" xfId="2" applyFont="1" applyFill="1" applyBorder="1" applyAlignment="1">
      <alignment horizontal="center" vertical="top"/>
    </xf>
    <xf numFmtId="41" fontId="11" fillId="0" borderId="13" xfId="4" applyNumberFormat="1" applyFont="1" applyFill="1" applyBorder="1" applyAlignment="1">
      <alignment horizontal="center" vertical="top"/>
    </xf>
    <xf numFmtId="41" fontId="11" fillId="0" borderId="15" xfId="4" applyNumberFormat="1" applyFont="1" applyFill="1" applyBorder="1" applyAlignment="1">
      <alignment horizontal="center" vertical="top"/>
    </xf>
    <xf numFmtId="0" fontId="11" fillId="0" borderId="13" xfId="2" applyFont="1" applyFill="1" applyBorder="1" applyAlignment="1">
      <alignment horizontal="left" vertical="top"/>
    </xf>
    <xf numFmtId="0" fontId="11" fillId="0" borderId="16" xfId="0" applyFont="1" applyFill="1" applyBorder="1" applyAlignment="1">
      <alignment horizontal="left" wrapText="1"/>
    </xf>
    <xf numFmtId="0" fontId="14" fillId="0" borderId="13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192" fontId="14" fillId="0" borderId="0" xfId="2" applyNumberFormat="1" applyFont="1" applyBorder="1" applyAlignment="1">
      <alignment horizontal="center"/>
    </xf>
    <xf numFmtId="0" fontId="14" fillId="0" borderId="0" xfId="2" applyFont="1" applyFill="1" applyBorder="1" applyAlignment="1"/>
    <xf numFmtId="0" fontId="14" fillId="0" borderId="15" xfId="2" applyFont="1" applyFill="1" applyBorder="1" applyAlignment="1"/>
    <xf numFmtId="0" fontId="14" fillId="0" borderId="15" xfId="2" applyFont="1" applyFill="1" applyBorder="1" applyAlignment="1">
      <alignment horizontal="center"/>
    </xf>
    <xf numFmtId="3" fontId="14" fillId="0" borderId="16" xfId="2" applyNumberFormat="1" applyFont="1" applyFill="1" applyBorder="1" applyAlignment="1">
      <alignment horizontal="center"/>
    </xf>
    <xf numFmtId="41" fontId="10" fillId="0" borderId="13" xfId="4" applyNumberFormat="1" applyFont="1" applyFill="1" applyBorder="1" applyAlignment="1">
      <alignment horizontal="center" vertical="top"/>
    </xf>
    <xf numFmtId="188" fontId="14" fillId="0" borderId="0" xfId="3" applyNumberFormat="1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4" fillId="0" borderId="16" xfId="2" applyFont="1" applyFill="1" applyBorder="1" applyAlignment="1">
      <alignment horizontal="center"/>
    </xf>
    <xf numFmtId="0" fontId="11" fillId="0" borderId="15" xfId="2" applyFont="1" applyFill="1" applyBorder="1" applyAlignment="1">
      <alignment horizontal="left" vertical="top"/>
    </xf>
    <xf numFmtId="41" fontId="11" fillId="0" borderId="0" xfId="2" applyNumberFormat="1" applyFont="1" applyFill="1" applyBorder="1" applyAlignment="1">
      <alignment horizontal="center" vertical="top"/>
    </xf>
    <xf numFmtId="0" fontId="11" fillId="0" borderId="13" xfId="2" applyFont="1" applyBorder="1" applyAlignment="1">
      <alignment vertical="top"/>
    </xf>
    <xf numFmtId="0" fontId="11" fillId="0" borderId="0" xfId="2" applyFont="1" applyFill="1" applyBorder="1" applyAlignment="1"/>
    <xf numFmtId="0" fontId="11" fillId="0" borderId="15" xfId="2" applyFont="1" applyFill="1" applyBorder="1" applyAlignment="1"/>
    <xf numFmtId="0" fontId="11" fillId="0" borderId="15" xfId="2" applyFont="1" applyFill="1" applyBorder="1" applyAlignment="1">
      <alignment horizontal="center"/>
    </xf>
    <xf numFmtId="3" fontId="11" fillId="0" borderId="16" xfId="2" applyNumberFormat="1" applyFont="1" applyFill="1" applyBorder="1" applyAlignment="1">
      <alignment horizontal="center"/>
    </xf>
    <xf numFmtId="0" fontId="11" fillId="0" borderId="16" xfId="0" applyFont="1" applyBorder="1"/>
    <xf numFmtId="188" fontId="12" fillId="0" borderId="0" xfId="1" applyNumberFormat="1" applyFont="1" applyFill="1" applyBorder="1" applyAlignment="1">
      <alignment horizontal="center"/>
    </xf>
    <xf numFmtId="193" fontId="12" fillId="0" borderId="0" xfId="2" applyNumberFormat="1" applyFont="1" applyFill="1" applyBorder="1" applyAlignment="1">
      <alignment horizontal="center"/>
    </xf>
    <xf numFmtId="41" fontId="11" fillId="0" borderId="16" xfId="4" applyNumberFormat="1" applyFont="1" applyFill="1" applyBorder="1" applyAlignment="1">
      <alignment horizontal="center" vertical="top"/>
    </xf>
    <xf numFmtId="41" fontId="11" fillId="0" borderId="13" xfId="2" applyNumberFormat="1" applyFont="1" applyFill="1" applyBorder="1" applyAlignment="1">
      <alignment horizontal="center" vertical="top"/>
    </xf>
    <xf numFmtId="0" fontId="11" fillId="0" borderId="16" xfId="2" applyFont="1" applyFill="1" applyBorder="1" applyAlignment="1">
      <alignment vertical="top"/>
    </xf>
    <xf numFmtId="189" fontId="10" fillId="2" borderId="5" xfId="2" applyNumberFormat="1" applyFont="1" applyFill="1" applyBorder="1"/>
    <xf numFmtId="0" fontId="10" fillId="2" borderId="12" xfId="2" applyFont="1" applyFill="1" applyBorder="1" applyAlignment="1">
      <alignment horizontal="left"/>
    </xf>
    <xf numFmtId="0" fontId="10" fillId="2" borderId="12" xfId="2" applyFont="1" applyFill="1" applyBorder="1"/>
    <xf numFmtId="0" fontId="10" fillId="2" borderId="6" xfId="2" applyFont="1" applyFill="1" applyBorder="1"/>
    <xf numFmtId="0" fontId="10" fillId="2" borderId="8" xfId="2" applyFont="1" applyFill="1" applyBorder="1" applyAlignment="1">
      <alignment horizontal="center"/>
    </xf>
    <xf numFmtId="187" fontId="10" fillId="2" borderId="5" xfId="2" applyNumberFormat="1" applyFont="1" applyFill="1" applyBorder="1" applyAlignment="1"/>
    <xf numFmtId="0" fontId="10" fillId="2" borderId="6" xfId="2" applyFont="1" applyFill="1" applyBorder="1" applyAlignment="1">
      <alignment horizontal="left"/>
    </xf>
    <xf numFmtId="41" fontId="10" fillId="2" borderId="5" xfId="2" applyNumberFormat="1" applyFont="1" applyFill="1" applyBorder="1" applyAlignment="1">
      <alignment horizontal="left"/>
    </xf>
    <xf numFmtId="0" fontId="10" fillId="2" borderId="8" xfId="2" applyFont="1" applyFill="1" applyBorder="1"/>
    <xf numFmtId="41" fontId="10" fillId="2" borderId="6" xfId="2" applyNumberFormat="1" applyFont="1" applyFill="1" applyBorder="1" applyAlignment="1">
      <alignment horizontal="left"/>
    </xf>
    <xf numFmtId="0" fontId="11" fillId="2" borderId="8" xfId="2" applyFont="1" applyFill="1" applyBorder="1"/>
    <xf numFmtId="188" fontId="10" fillId="2" borderId="0" xfId="3" applyNumberFormat="1" applyFont="1" applyFill="1" applyBorder="1"/>
    <xf numFmtId="0" fontId="10" fillId="2" borderId="0" xfId="2" applyFont="1" applyFill="1" applyBorder="1"/>
    <xf numFmtId="0" fontId="10" fillId="2" borderId="0" xfId="2" applyFont="1" applyFill="1"/>
    <xf numFmtId="0" fontId="14" fillId="0" borderId="15" xfId="2" applyFont="1" applyFill="1" applyBorder="1" applyAlignment="1">
      <alignment horizontal="center" vertical="center"/>
    </xf>
    <xf numFmtId="0" fontId="14" fillId="0" borderId="16" xfId="2" applyFont="1" applyFill="1" applyBorder="1" applyAlignment="1">
      <alignment vertical="center"/>
    </xf>
    <xf numFmtId="0" fontId="14" fillId="0" borderId="16" xfId="2" applyFont="1" applyFill="1" applyBorder="1" applyAlignment="1">
      <alignment horizontal="center" vertical="center"/>
    </xf>
    <xf numFmtId="187" fontId="11" fillId="0" borderId="13" xfId="2" applyNumberFormat="1" applyFont="1" applyFill="1" applyBorder="1" applyAlignment="1">
      <alignment vertical="center"/>
    </xf>
    <xf numFmtId="0" fontId="11" fillId="0" borderId="15" xfId="2" applyFont="1" applyFill="1" applyBorder="1" applyAlignment="1">
      <alignment horizontal="left" vertical="center"/>
    </xf>
    <xf numFmtId="0" fontId="11" fillId="0" borderId="16" xfId="2" applyFont="1" applyFill="1" applyBorder="1" applyAlignment="1">
      <alignment horizontal="center" vertical="center"/>
    </xf>
    <xf numFmtId="41" fontId="13" fillId="0" borderId="7" xfId="4" applyNumberFormat="1" applyFont="1" applyBorder="1"/>
    <xf numFmtId="41" fontId="13" fillId="0" borderId="7" xfId="2" applyNumberFormat="1" applyFont="1" applyBorder="1" applyAlignment="1">
      <alignment horizontal="center"/>
    </xf>
    <xf numFmtId="188" fontId="12" fillId="0" borderId="0" xfId="3" applyNumberFormat="1" applyFont="1" applyFill="1" applyBorder="1" applyAlignment="1">
      <alignment horizontal="center"/>
    </xf>
    <xf numFmtId="188" fontId="10" fillId="0" borderId="11" xfId="2" applyNumberFormat="1" applyFont="1" applyFill="1" applyBorder="1" applyAlignment="1">
      <alignment horizontal="left" vertical="center"/>
    </xf>
    <xf numFmtId="0" fontId="11" fillId="0" borderId="15" xfId="0" applyFont="1" applyFill="1" applyBorder="1" applyAlignment="1">
      <alignment wrapText="1"/>
    </xf>
    <xf numFmtId="188" fontId="11" fillId="0" borderId="16" xfId="1" applyNumberFormat="1" applyFont="1" applyFill="1" applyBorder="1"/>
    <xf numFmtId="0" fontId="11" fillId="0" borderId="16" xfId="2" applyFont="1" applyBorder="1" applyAlignment="1">
      <alignment horizontal="center"/>
    </xf>
    <xf numFmtId="41" fontId="11" fillId="0" borderId="13" xfId="2" applyNumberFormat="1" applyFont="1" applyBorder="1" applyAlignment="1">
      <alignment horizontal="center"/>
    </xf>
    <xf numFmtId="0" fontId="11" fillId="0" borderId="16" xfId="2" applyFont="1" applyFill="1" applyBorder="1" applyAlignment="1">
      <alignment horizontal="left" vertical="center"/>
    </xf>
    <xf numFmtId="41" fontId="12" fillId="0" borderId="16" xfId="2" applyNumberFormat="1" applyFont="1" applyFill="1" applyBorder="1" applyAlignment="1">
      <alignment horizontal="center"/>
    </xf>
    <xf numFmtId="0" fontId="11" fillId="0" borderId="15" xfId="0" applyFont="1" applyBorder="1" applyAlignment="1">
      <alignment vertical="top"/>
    </xf>
    <xf numFmtId="188" fontId="11" fillId="0" borderId="16" xfId="1" applyNumberFormat="1" applyFont="1" applyFill="1" applyBorder="1" applyAlignment="1">
      <alignment vertical="top"/>
    </xf>
    <xf numFmtId="41" fontId="11" fillId="0" borderId="13" xfId="2" applyNumberFormat="1" applyFont="1" applyBorder="1" applyAlignment="1">
      <alignment horizontal="center" vertical="top"/>
    </xf>
    <xf numFmtId="0" fontId="11" fillId="0" borderId="16" xfId="0" applyFont="1" applyFill="1" applyBorder="1" applyAlignment="1">
      <alignment horizontal="left" vertical="top" wrapText="1"/>
    </xf>
    <xf numFmtId="0" fontId="12" fillId="0" borderId="13" xfId="2" applyFont="1" applyFill="1" applyBorder="1" applyAlignment="1">
      <alignment horizontal="center" vertical="top"/>
    </xf>
    <xf numFmtId="0" fontId="12" fillId="0" borderId="0" xfId="2" applyFont="1" applyFill="1" applyBorder="1" applyAlignment="1">
      <alignment horizontal="center" vertical="top"/>
    </xf>
    <xf numFmtId="191" fontId="10" fillId="0" borderId="0" xfId="2" applyNumberFormat="1" applyFont="1" applyBorder="1" applyAlignment="1">
      <alignment horizontal="center" vertical="top"/>
    </xf>
    <xf numFmtId="192" fontId="11" fillId="0" borderId="0" xfId="2" applyNumberFormat="1" applyFont="1" applyBorder="1" applyAlignment="1">
      <alignment horizontal="center" vertical="top"/>
    </xf>
    <xf numFmtId="0" fontId="12" fillId="0" borderId="15" xfId="2" applyFont="1" applyFill="1" applyBorder="1" applyAlignment="1">
      <alignment horizontal="center" vertical="top"/>
    </xf>
    <xf numFmtId="0" fontId="12" fillId="0" borderId="15" xfId="2" applyFont="1" applyFill="1" applyBorder="1" applyAlignment="1">
      <alignment vertical="top"/>
    </xf>
    <xf numFmtId="0" fontId="12" fillId="0" borderId="16" xfId="2" applyFont="1" applyFill="1" applyBorder="1" applyAlignment="1">
      <alignment horizontal="center" vertical="top"/>
    </xf>
    <xf numFmtId="188" fontId="12" fillId="0" borderId="0" xfId="3" applyNumberFormat="1" applyFont="1" applyFill="1" applyBorder="1" applyAlignment="1">
      <alignment horizontal="center" vertical="top"/>
    </xf>
    <xf numFmtId="188" fontId="10" fillId="4" borderId="0" xfId="3" applyNumberFormat="1" applyFont="1" applyFill="1" applyBorder="1" applyAlignment="1">
      <alignment vertical="top"/>
    </xf>
    <xf numFmtId="188" fontId="12" fillId="0" borderId="0" xfId="2" applyNumberFormat="1" applyFont="1" applyFill="1" applyBorder="1" applyAlignment="1">
      <alignment horizontal="center" vertical="top"/>
    </xf>
    <xf numFmtId="0" fontId="11" fillId="0" borderId="15" xfId="0" applyFont="1" applyFill="1" applyBorder="1" applyAlignment="1">
      <alignment vertical="top"/>
    </xf>
    <xf numFmtId="0" fontId="10" fillId="0" borderId="0" xfId="2" applyFont="1" applyBorder="1"/>
    <xf numFmtId="0" fontId="10" fillId="0" borderId="15" xfId="2" applyFont="1" applyBorder="1"/>
    <xf numFmtId="188" fontId="11" fillId="0" borderId="16" xfId="4" applyNumberFormat="1" applyFont="1" applyBorder="1" applyAlignment="1">
      <alignment vertical="top"/>
    </xf>
    <xf numFmtId="0" fontId="11" fillId="0" borderId="16" xfId="2" applyFont="1" applyFill="1" applyBorder="1" applyAlignment="1">
      <alignment horizontal="left" vertical="top"/>
    </xf>
    <xf numFmtId="0" fontId="11" fillId="0" borderId="0" xfId="2" applyFont="1" applyBorder="1"/>
    <xf numFmtId="0" fontId="11" fillId="0" borderId="15" xfId="2" applyFont="1" applyBorder="1"/>
    <xf numFmtId="0" fontId="11" fillId="0" borderId="15" xfId="0" applyFont="1" applyFill="1" applyBorder="1" applyAlignment="1">
      <alignment vertical="top" wrapText="1"/>
    </xf>
    <xf numFmtId="41" fontId="11" fillId="0" borderId="16" xfId="2" applyNumberFormat="1" applyFont="1" applyBorder="1" applyAlignment="1">
      <alignment horizontal="left"/>
    </xf>
    <xf numFmtId="0" fontId="11" fillId="0" borderId="16" xfId="2" applyFont="1" applyBorder="1" applyAlignment="1">
      <alignment horizontal="center" vertical="top"/>
    </xf>
    <xf numFmtId="0" fontId="11" fillId="0" borderId="15" xfId="0" applyFont="1" applyFill="1" applyBorder="1" applyAlignment="1"/>
    <xf numFmtId="41" fontId="11" fillId="0" borderId="16" xfId="4" applyNumberFormat="1" applyFont="1" applyBorder="1"/>
    <xf numFmtId="0" fontId="11" fillId="0" borderId="16" xfId="2" applyFont="1" applyBorder="1"/>
    <xf numFmtId="0" fontId="11" fillId="0" borderId="15" xfId="2" applyFont="1" applyFill="1" applyBorder="1" applyAlignment="1">
      <alignment horizontal="left" vertical="top" wrapText="1"/>
    </xf>
    <xf numFmtId="188" fontId="11" fillId="0" borderId="16" xfId="1" applyNumberFormat="1" applyFont="1" applyFill="1" applyBorder="1" applyAlignment="1">
      <alignment horizontal="left" vertical="center" wrapText="1" indent="1"/>
    </xf>
    <xf numFmtId="0" fontId="10" fillId="0" borderId="16" xfId="2" applyFont="1" applyFill="1" applyBorder="1" applyAlignment="1">
      <alignment horizontal="left" vertical="top"/>
    </xf>
    <xf numFmtId="0" fontId="14" fillId="0" borderId="16" xfId="2" quotePrefix="1" applyNumberFormat="1" applyFont="1" applyBorder="1" applyAlignment="1">
      <alignment horizontal="center"/>
    </xf>
    <xf numFmtId="188" fontId="11" fillId="0" borderId="16" xfId="1" applyNumberFormat="1" applyFont="1" applyFill="1" applyBorder="1" applyAlignment="1">
      <alignment vertical="center" wrapText="1"/>
    </xf>
    <xf numFmtId="0" fontId="11" fillId="0" borderId="16" xfId="2" applyFont="1" applyBorder="1" applyAlignment="1">
      <alignment vertical="top"/>
    </xf>
    <xf numFmtId="188" fontId="11" fillId="0" borderId="16" xfId="1" applyNumberFormat="1" applyFont="1" applyFill="1" applyBorder="1" applyAlignment="1"/>
    <xf numFmtId="0" fontId="11" fillId="0" borderId="13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187" fontId="16" fillId="0" borderId="13" xfId="2" applyNumberFormat="1" applyFont="1" applyFill="1" applyBorder="1" applyAlignment="1">
      <alignment vertical="top"/>
    </xf>
    <xf numFmtId="0" fontId="16" fillId="0" borderId="15" xfId="2" applyFont="1" applyFill="1" applyBorder="1" applyAlignment="1">
      <alignment horizontal="left" vertical="top"/>
    </xf>
    <xf numFmtId="188" fontId="16" fillId="0" borderId="16" xfId="1" applyNumberFormat="1" applyFont="1" applyFill="1" applyBorder="1" applyAlignment="1">
      <alignment vertical="center" wrapText="1"/>
    </xf>
    <xf numFmtId="0" fontId="16" fillId="0" borderId="16" xfId="2" applyFont="1" applyFill="1" applyBorder="1" applyAlignment="1">
      <alignment horizontal="center" vertical="top"/>
    </xf>
    <xf numFmtId="188" fontId="16" fillId="0" borderId="16" xfId="1" applyNumberFormat="1" applyFont="1" applyFill="1" applyBorder="1" applyAlignment="1"/>
    <xf numFmtId="41" fontId="16" fillId="0" borderId="13" xfId="2" applyNumberFormat="1" applyFont="1" applyBorder="1" applyAlignment="1">
      <alignment horizontal="center"/>
    </xf>
    <xf numFmtId="0" fontId="16" fillId="0" borderId="16" xfId="2" applyFont="1" applyBorder="1" applyAlignment="1">
      <alignment vertical="top"/>
    </xf>
    <xf numFmtId="0" fontId="16" fillId="0" borderId="16" xfId="0" applyFont="1" applyFill="1" applyBorder="1" applyAlignment="1">
      <alignment horizontal="left" vertical="top" wrapText="1"/>
    </xf>
    <xf numFmtId="188" fontId="16" fillId="0" borderId="0" xfId="3" applyNumberFormat="1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188" fontId="17" fillId="4" borderId="0" xfId="3" applyNumberFormat="1" applyFont="1" applyFill="1" applyBorder="1"/>
    <xf numFmtId="188" fontId="17" fillId="0" borderId="0" xfId="2" applyNumberFormat="1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188" fontId="16" fillId="0" borderId="16" xfId="1" applyNumberFormat="1" applyFont="1" applyFill="1" applyBorder="1" applyAlignment="1">
      <alignment vertical="top"/>
    </xf>
    <xf numFmtId="41" fontId="16" fillId="0" borderId="13" xfId="2" applyNumberFormat="1" applyFont="1" applyBorder="1" applyAlignment="1">
      <alignment horizontal="center" vertical="top"/>
    </xf>
    <xf numFmtId="188" fontId="11" fillId="0" borderId="0" xfId="3" applyNumberFormat="1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188" fontId="10" fillId="0" borderId="0" xfId="2" applyNumberFormat="1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188" fontId="16" fillId="0" borderId="16" xfId="1" applyNumberFormat="1" applyFont="1" applyFill="1" applyBorder="1" applyAlignment="1">
      <alignment horizontal="left" vertical="center" wrapText="1" indent="1"/>
    </xf>
    <xf numFmtId="0" fontId="14" fillId="0" borderId="9" xfId="2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192" fontId="11" fillId="0" borderId="1" xfId="2" applyNumberFormat="1" applyFont="1" applyBorder="1" applyAlignment="1">
      <alignment horizontal="center"/>
    </xf>
    <xf numFmtId="0" fontId="11" fillId="0" borderId="1" xfId="2" applyFont="1" applyBorder="1"/>
    <xf numFmtId="0" fontId="11" fillId="0" borderId="10" xfId="2" applyFont="1" applyBorder="1"/>
    <xf numFmtId="0" fontId="11" fillId="0" borderId="11" xfId="2" applyFont="1" applyBorder="1" applyAlignment="1">
      <alignment horizontal="center"/>
    </xf>
    <xf numFmtId="187" fontId="16" fillId="0" borderId="9" xfId="2" applyNumberFormat="1" applyFont="1" applyFill="1" applyBorder="1" applyAlignment="1">
      <alignment vertical="center"/>
    </xf>
    <xf numFmtId="0" fontId="16" fillId="0" borderId="10" xfId="2" applyFont="1" applyFill="1" applyBorder="1" applyAlignment="1">
      <alignment horizontal="left" vertical="center"/>
    </xf>
    <xf numFmtId="0" fontId="16" fillId="0" borderId="11" xfId="2" applyFont="1" applyFill="1" applyBorder="1" applyAlignment="1">
      <alignment horizontal="center" vertical="center"/>
    </xf>
    <xf numFmtId="41" fontId="16" fillId="0" borderId="11" xfId="4" applyNumberFormat="1" applyFont="1" applyFill="1" applyBorder="1" applyAlignment="1">
      <alignment horizontal="center" vertical="center"/>
    </xf>
    <xf numFmtId="41" fontId="16" fillId="0" borderId="9" xfId="2" applyNumberFormat="1" applyFont="1" applyBorder="1" applyAlignment="1">
      <alignment horizontal="center"/>
    </xf>
    <xf numFmtId="0" fontId="16" fillId="0" borderId="11" xfId="2" applyFont="1" applyBorder="1"/>
    <xf numFmtId="41" fontId="13" fillId="0" borderId="16" xfId="4" applyNumberFormat="1" applyFont="1" applyBorder="1"/>
    <xf numFmtId="41" fontId="13" fillId="0" borderId="13" xfId="2" applyNumberFormat="1" applyFont="1" applyBorder="1" applyAlignment="1">
      <alignment horizontal="center"/>
    </xf>
    <xf numFmtId="41" fontId="10" fillId="0" borderId="11" xfId="4" applyNumberFormat="1" applyFont="1" applyBorder="1"/>
    <xf numFmtId="41" fontId="11" fillId="0" borderId="16" xfId="4" applyNumberFormat="1" applyFont="1" applyBorder="1" applyAlignment="1">
      <alignment vertical="top"/>
    </xf>
    <xf numFmtId="41" fontId="10" fillId="0" borderId="16" xfId="2" applyNumberFormat="1" applyFont="1" applyBorder="1" applyAlignment="1">
      <alignment horizontal="left"/>
    </xf>
    <xf numFmtId="41" fontId="10" fillId="0" borderId="16" xfId="4" applyNumberFormat="1" applyFont="1" applyBorder="1"/>
    <xf numFmtId="187" fontId="11" fillId="0" borderId="9" xfId="2" applyNumberFormat="1" applyFont="1" applyFill="1" applyBorder="1" applyAlignment="1">
      <alignment vertical="center"/>
    </xf>
    <xf numFmtId="0" fontId="11" fillId="0" borderId="10" xfId="2" applyFont="1" applyFill="1" applyBorder="1" applyAlignment="1">
      <alignment horizontal="left" vertical="center"/>
    </xf>
    <xf numFmtId="0" fontId="11" fillId="0" borderId="11" xfId="2" applyFont="1" applyFill="1" applyBorder="1" applyAlignment="1">
      <alignment horizontal="center" vertical="center"/>
    </xf>
    <xf numFmtId="41" fontId="11" fillId="0" borderId="11" xfId="4" applyNumberFormat="1" applyFont="1" applyBorder="1"/>
    <xf numFmtId="41" fontId="11" fillId="0" borderId="9" xfId="2" applyNumberFormat="1" applyFont="1" applyBorder="1" applyAlignment="1">
      <alignment horizontal="center"/>
    </xf>
    <xf numFmtId="0" fontId="11" fillId="0" borderId="11" xfId="2" applyFont="1" applyFill="1" applyBorder="1" applyAlignment="1">
      <alignment horizontal="left" vertical="center"/>
    </xf>
    <xf numFmtId="189" fontId="10" fillId="2" borderId="9" xfId="2" applyNumberFormat="1" applyFont="1" applyFill="1" applyBorder="1"/>
    <xf numFmtId="0" fontId="10" fillId="2" borderId="1" xfId="2" applyFont="1" applyFill="1" applyBorder="1" applyAlignment="1">
      <alignment horizontal="left"/>
    </xf>
    <xf numFmtId="0" fontId="10" fillId="2" borderId="1" xfId="2" applyFont="1" applyFill="1" applyBorder="1"/>
    <xf numFmtId="0" fontId="10" fillId="2" borderId="10" xfId="2" applyFont="1" applyFill="1" applyBorder="1"/>
    <xf numFmtId="0" fontId="10" fillId="2" borderId="11" xfId="2" applyFont="1" applyFill="1" applyBorder="1" applyAlignment="1">
      <alignment horizontal="center"/>
    </xf>
    <xf numFmtId="187" fontId="10" fillId="2" borderId="9" xfId="2" applyNumberFormat="1" applyFont="1" applyFill="1" applyBorder="1" applyAlignment="1"/>
    <xf numFmtId="0" fontId="10" fillId="2" borderId="10" xfId="2" applyFont="1" applyFill="1" applyBorder="1" applyAlignment="1">
      <alignment horizontal="left"/>
    </xf>
    <xf numFmtId="41" fontId="10" fillId="2" borderId="8" xfId="2" applyNumberFormat="1" applyFont="1" applyFill="1" applyBorder="1" applyAlignment="1">
      <alignment horizontal="left"/>
    </xf>
    <xf numFmtId="0" fontId="10" fillId="2" borderId="11" xfId="2" applyFont="1" applyFill="1" applyBorder="1"/>
    <xf numFmtId="41" fontId="10" fillId="2" borderId="15" xfId="2" applyNumberFormat="1" applyFont="1" applyFill="1" applyBorder="1" applyAlignment="1">
      <alignment horizontal="left"/>
    </xf>
    <xf numFmtId="0" fontId="10" fillId="0" borderId="15" xfId="2" applyFont="1" applyBorder="1" applyAlignment="1">
      <alignment horizontal="center"/>
    </xf>
    <xf numFmtId="0" fontId="11" fillId="0" borderId="15" xfId="2" applyFont="1" applyFill="1" applyBorder="1" applyAlignment="1">
      <alignment horizontal="center" vertical="top"/>
    </xf>
    <xf numFmtId="0" fontId="10" fillId="0" borderId="0" xfId="2" applyFont="1" applyBorder="1" applyAlignment="1">
      <alignment vertical="top"/>
    </xf>
    <xf numFmtId="0" fontId="11" fillId="0" borderId="15" xfId="2" applyFont="1" applyFill="1" applyBorder="1" applyAlignment="1">
      <alignment horizontal="center" vertical="center"/>
    </xf>
    <xf numFmtId="41" fontId="10" fillId="0" borderId="16" xfId="4" applyNumberFormat="1" applyFont="1" applyFill="1" applyBorder="1" applyAlignment="1">
      <alignment horizontal="center" vertical="center"/>
    </xf>
    <xf numFmtId="41" fontId="11" fillId="0" borderId="16" xfId="4" applyNumberFormat="1" applyFont="1" applyFill="1" applyBorder="1" applyAlignment="1">
      <alignment horizontal="center" vertical="center"/>
    </xf>
    <xf numFmtId="0" fontId="11" fillId="0" borderId="16" xfId="2" applyFont="1" applyFill="1" applyBorder="1" applyAlignment="1">
      <alignment vertical="center"/>
    </xf>
    <xf numFmtId="0" fontId="14" fillId="0" borderId="1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center"/>
    </xf>
    <xf numFmtId="0" fontId="14" fillId="0" borderId="11" xfId="2" applyFont="1" applyFill="1" applyBorder="1" applyAlignment="1">
      <alignment horizontal="center" vertical="center"/>
    </xf>
    <xf numFmtId="41" fontId="11" fillId="0" borderId="11" xfId="4" applyNumberFormat="1" applyFont="1" applyFill="1" applyBorder="1" applyAlignment="1">
      <alignment horizontal="center" vertical="center"/>
    </xf>
    <xf numFmtId="41" fontId="11" fillId="0" borderId="9" xfId="2" applyNumberFormat="1" applyFont="1" applyFill="1" applyBorder="1" applyAlignment="1">
      <alignment horizontal="center" vertical="center"/>
    </xf>
    <xf numFmtId="0" fontId="11" fillId="0" borderId="11" xfId="2" applyFont="1" applyFill="1" applyBorder="1" applyAlignment="1">
      <alignment vertical="center"/>
    </xf>
    <xf numFmtId="188" fontId="10" fillId="0" borderId="10" xfId="2" applyNumberFormat="1" applyFont="1" applyFill="1" applyBorder="1" applyAlignment="1">
      <alignment horizontal="left" vertical="center"/>
    </xf>
    <xf numFmtId="41" fontId="10" fillId="0" borderId="13" xfId="2" applyNumberFormat="1" applyFont="1" applyBorder="1" applyAlignment="1">
      <alignment horizontal="center"/>
    </xf>
    <xf numFmtId="0" fontId="10" fillId="0" borderId="15" xfId="2" applyFont="1" applyBorder="1" applyAlignment="1">
      <alignment horizontal="center" vertical="top"/>
    </xf>
    <xf numFmtId="41" fontId="11" fillId="0" borderId="7" xfId="2" applyNumberFormat="1" applyFont="1" applyBorder="1" applyAlignment="1">
      <alignment horizontal="center" vertical="top"/>
    </xf>
    <xf numFmtId="41" fontId="11" fillId="0" borderId="16" xfId="2" applyNumberFormat="1" applyFont="1" applyBorder="1" applyAlignment="1">
      <alignment horizontal="center" vertical="top"/>
    </xf>
    <xf numFmtId="0" fontId="14" fillId="0" borderId="11" xfId="2" applyFont="1" applyFill="1" applyBorder="1" applyAlignment="1">
      <alignment vertical="center"/>
    </xf>
    <xf numFmtId="187" fontId="16" fillId="0" borderId="9" xfId="2" applyNumberFormat="1" applyFont="1" applyFill="1" applyBorder="1" applyAlignment="1">
      <alignment vertical="top"/>
    </xf>
    <xf numFmtId="0" fontId="16" fillId="0" borderId="10" xfId="2" applyFont="1" applyFill="1" applyBorder="1" applyAlignment="1">
      <alignment horizontal="left" vertical="top"/>
    </xf>
    <xf numFmtId="0" fontId="16" fillId="0" borderId="11" xfId="2" applyFont="1" applyFill="1" applyBorder="1" applyAlignment="1">
      <alignment horizontal="center" vertical="top"/>
    </xf>
    <xf numFmtId="41" fontId="16" fillId="0" borderId="10" xfId="4" applyNumberFormat="1" applyFont="1" applyFill="1" applyBorder="1" applyAlignment="1">
      <alignment horizontal="center" vertical="top"/>
    </xf>
    <xf numFmtId="41" fontId="16" fillId="0" borderId="9" xfId="2" applyNumberFormat="1" applyFont="1" applyFill="1" applyBorder="1" applyAlignment="1">
      <alignment horizontal="center" vertical="top"/>
    </xf>
    <xf numFmtId="0" fontId="16" fillId="0" borderId="11" xfId="2" applyFont="1" applyFill="1" applyBorder="1" applyAlignment="1">
      <alignment horizontal="left" vertical="top"/>
    </xf>
    <xf numFmtId="189" fontId="10" fillId="2" borderId="13" xfId="2" applyNumberFormat="1" applyFont="1" applyFill="1" applyBorder="1"/>
    <xf numFmtId="0" fontId="10" fillId="2" borderId="0" xfId="2" applyFont="1" applyFill="1" applyBorder="1" applyAlignment="1">
      <alignment horizontal="left"/>
    </xf>
    <xf numFmtId="0" fontId="10" fillId="2" borderId="15" xfId="2" applyFont="1" applyFill="1" applyBorder="1"/>
    <xf numFmtId="0" fontId="10" fillId="2" borderId="16" xfId="2" applyFont="1" applyFill="1" applyBorder="1" applyAlignment="1">
      <alignment horizontal="center"/>
    </xf>
    <xf numFmtId="187" fontId="10" fillId="2" borderId="13" xfId="2" applyNumberFormat="1" applyFont="1" applyFill="1" applyBorder="1" applyAlignment="1"/>
    <xf numFmtId="0" fontId="10" fillId="2" borderId="15" xfId="2" applyFont="1" applyFill="1" applyBorder="1" applyAlignment="1">
      <alignment horizontal="left"/>
    </xf>
    <xf numFmtId="41" fontId="10" fillId="2" borderId="13" xfId="2" applyNumberFormat="1" applyFont="1" applyFill="1" applyBorder="1" applyAlignment="1">
      <alignment horizontal="left"/>
    </xf>
    <xf numFmtId="0" fontId="10" fillId="2" borderId="16" xfId="2" applyFont="1" applyFill="1" applyBorder="1"/>
    <xf numFmtId="0" fontId="11" fillId="2" borderId="16" xfId="2" applyFont="1" applyFill="1" applyBorder="1"/>
    <xf numFmtId="41" fontId="10" fillId="2" borderId="9" xfId="2" applyNumberFormat="1" applyFont="1" applyFill="1" applyBorder="1" applyAlignment="1">
      <alignment horizontal="left"/>
    </xf>
    <xf numFmtId="0" fontId="11" fillId="2" borderId="11" xfId="2" applyFont="1" applyFill="1" applyBorder="1"/>
    <xf numFmtId="188" fontId="12" fillId="0" borderId="15" xfId="2" applyNumberFormat="1" applyFont="1" applyFill="1" applyBorder="1" applyAlignment="1">
      <alignment horizontal="left" vertical="center"/>
    </xf>
    <xf numFmtId="188" fontId="11" fillId="0" borderId="0" xfId="1" applyNumberFormat="1" applyFont="1" applyAlignment="1">
      <alignment vertical="top"/>
    </xf>
    <xf numFmtId="41" fontId="11" fillId="0" borderId="16" xfId="2" applyNumberFormat="1" applyFont="1" applyBorder="1" applyAlignment="1">
      <alignment horizontal="left" vertical="top"/>
    </xf>
    <xf numFmtId="41" fontId="10" fillId="0" borderId="15" xfId="2" applyNumberFormat="1" applyFont="1" applyBorder="1" applyAlignment="1">
      <alignment horizontal="left" vertical="top"/>
    </xf>
    <xf numFmtId="41" fontId="10" fillId="0" borderId="16" xfId="4" applyNumberFormat="1" applyFont="1" applyBorder="1" applyAlignment="1">
      <alignment vertical="top"/>
    </xf>
    <xf numFmtId="191" fontId="12" fillId="0" borderId="0" xfId="2" applyNumberFormat="1" applyFont="1" applyBorder="1" applyAlignment="1">
      <alignment horizontal="center"/>
    </xf>
    <xf numFmtId="0" fontId="11" fillId="0" borderId="15" xfId="0" applyFont="1" applyBorder="1" applyAlignment="1">
      <alignment vertical="top" wrapText="1"/>
    </xf>
    <xf numFmtId="188" fontId="12" fillId="4" borderId="0" xfId="3" applyNumberFormat="1" applyFont="1" applyFill="1" applyBorder="1"/>
    <xf numFmtId="0" fontId="11" fillId="0" borderId="0" xfId="2" applyFont="1" applyFill="1" applyBorder="1" applyAlignment="1">
      <alignment horizontal="left" vertical="top"/>
    </xf>
    <xf numFmtId="41" fontId="11" fillId="0" borderId="15" xfId="4" applyNumberFormat="1" applyFont="1" applyBorder="1" applyAlignment="1">
      <alignment vertical="top"/>
    </xf>
    <xf numFmtId="0" fontId="14" fillId="0" borderId="15" xfId="0" applyFont="1" applyBorder="1" applyAlignment="1">
      <alignment vertical="top"/>
    </xf>
    <xf numFmtId="0" fontId="14" fillId="0" borderId="16" xfId="2" applyFont="1" applyFill="1" applyBorder="1" applyAlignment="1">
      <alignment horizontal="center" vertical="top"/>
    </xf>
    <xf numFmtId="0" fontId="11" fillId="0" borderId="16" xfId="2" applyFont="1" applyFill="1" applyBorder="1" applyAlignment="1">
      <alignment horizontal="center"/>
    </xf>
    <xf numFmtId="0" fontId="11" fillId="0" borderId="9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187" fontId="11" fillId="0" borderId="9" xfId="2" applyNumberFormat="1" applyFont="1" applyFill="1" applyBorder="1" applyAlignment="1">
      <alignment vertical="top"/>
    </xf>
    <xf numFmtId="0" fontId="11" fillId="0" borderId="10" xfId="0" applyFont="1" applyBorder="1" applyAlignment="1">
      <alignment vertical="top"/>
    </xf>
    <xf numFmtId="188" fontId="11" fillId="0" borderId="11" xfId="1" applyNumberFormat="1" applyFont="1" applyFill="1" applyBorder="1" applyAlignment="1">
      <alignment vertical="top"/>
    </xf>
    <xf numFmtId="0" fontId="10" fillId="0" borderId="11" xfId="2" applyFont="1" applyBorder="1" applyAlignment="1">
      <alignment horizontal="center" vertical="top"/>
    </xf>
    <xf numFmtId="0" fontId="11" fillId="0" borderId="11" xfId="2" applyFont="1" applyFill="1" applyBorder="1" applyAlignment="1">
      <alignment horizontal="center" vertical="top"/>
    </xf>
    <xf numFmtId="41" fontId="11" fillId="0" borderId="9" xfId="2" applyNumberFormat="1" applyFont="1" applyBorder="1" applyAlignment="1">
      <alignment horizontal="center" vertical="top"/>
    </xf>
    <xf numFmtId="0" fontId="11" fillId="0" borderId="11" xfId="2" applyFont="1" applyFill="1" applyBorder="1" applyAlignment="1">
      <alignment horizontal="left" vertical="top"/>
    </xf>
    <xf numFmtId="0" fontId="11" fillId="0" borderId="11" xfId="0" applyFont="1" applyFill="1" applyBorder="1" applyAlignment="1">
      <alignment horizontal="left" vertical="top" wrapText="1"/>
    </xf>
    <xf numFmtId="0" fontId="12" fillId="0" borderId="16" xfId="2" applyFont="1" applyBorder="1" applyAlignment="1">
      <alignment horizontal="center" vertical="top"/>
    </xf>
    <xf numFmtId="0" fontId="14" fillId="0" borderId="15" xfId="0" applyFont="1" applyFill="1" applyBorder="1" applyAlignment="1">
      <alignment vertical="top"/>
    </xf>
    <xf numFmtId="0" fontId="14" fillId="0" borderId="15" xfId="0" applyFont="1" applyFill="1" applyBorder="1" applyAlignment="1">
      <alignment vertical="top" wrapText="1"/>
    </xf>
    <xf numFmtId="187" fontId="14" fillId="0" borderId="9" xfId="2" applyNumberFormat="1" applyFont="1" applyFill="1" applyBorder="1" applyAlignment="1">
      <alignment vertical="top"/>
    </xf>
    <xf numFmtId="0" fontId="14" fillId="0" borderId="10" xfId="2" applyFont="1" applyFill="1" applyBorder="1" applyAlignment="1">
      <alignment horizontal="left" vertical="top"/>
    </xf>
    <xf numFmtId="0" fontId="14" fillId="0" borderId="11" xfId="2" applyFont="1" applyFill="1" applyBorder="1" applyAlignment="1">
      <alignment horizontal="center" vertical="top"/>
    </xf>
    <xf numFmtId="41" fontId="14" fillId="0" borderId="16" xfId="4" applyNumberFormat="1" applyFont="1" applyBorder="1" applyAlignment="1">
      <alignment vertical="top"/>
    </xf>
    <xf numFmtId="41" fontId="14" fillId="0" borderId="11" xfId="4" applyNumberFormat="1" applyFont="1" applyBorder="1" applyAlignment="1">
      <alignment vertical="top"/>
    </xf>
    <xf numFmtId="41" fontId="14" fillId="0" borderId="11" xfId="2" applyNumberFormat="1" applyFont="1" applyBorder="1" applyAlignment="1">
      <alignment horizontal="center" vertical="top"/>
    </xf>
    <xf numFmtId="0" fontId="14" fillId="0" borderId="16" xfId="2" applyFont="1" applyFill="1" applyBorder="1" applyAlignment="1">
      <alignment horizontal="left" vertical="top"/>
    </xf>
    <xf numFmtId="188" fontId="11" fillId="0" borderId="15" xfId="1" applyNumberFormat="1" applyFont="1" applyFill="1" applyBorder="1" applyAlignment="1">
      <alignment vertical="top"/>
    </xf>
    <xf numFmtId="0" fontId="14" fillId="0" borderId="0" xfId="2" applyFont="1" applyBorder="1" applyAlignment="1">
      <alignment vertical="top"/>
    </xf>
    <xf numFmtId="0" fontId="11" fillId="0" borderId="11" xfId="2" applyFont="1" applyBorder="1"/>
    <xf numFmtId="0" fontId="10" fillId="0" borderId="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/>
    </xf>
    <xf numFmtId="0" fontId="10" fillId="0" borderId="13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vertical="center"/>
    </xf>
    <xf numFmtId="41" fontId="10" fillId="0" borderId="9" xfId="2" applyNumberFormat="1" applyFont="1" applyBorder="1" applyAlignment="1">
      <alignment horizontal="center"/>
    </xf>
    <xf numFmtId="188" fontId="17" fillId="0" borderId="0" xfId="3" applyNumberFormat="1" applyFont="1" applyFill="1" applyBorder="1" applyAlignment="1">
      <alignment horizontal="center"/>
    </xf>
    <xf numFmtId="0" fontId="17" fillId="0" borderId="16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left" vertical="center"/>
    </xf>
    <xf numFmtId="0" fontId="11" fillId="0" borderId="0" xfId="2" applyFont="1" applyBorder="1" applyAlignment="1">
      <alignment vertical="top"/>
    </xf>
    <xf numFmtId="0" fontId="11" fillId="0" borderId="15" xfId="2" applyFont="1" applyBorder="1" applyAlignment="1">
      <alignment vertical="top"/>
    </xf>
    <xf numFmtId="188" fontId="11" fillId="0" borderId="0" xfId="1" applyNumberFormat="1" applyFont="1" applyFill="1" applyBorder="1" applyAlignment="1">
      <alignment vertical="top"/>
    </xf>
    <xf numFmtId="0" fontId="11" fillId="0" borderId="10" xfId="0" applyFont="1" applyBorder="1" applyAlignment="1">
      <alignment wrapText="1"/>
    </xf>
    <xf numFmtId="188" fontId="11" fillId="0" borderId="1" xfId="1" applyNumberFormat="1" applyFont="1" applyBorder="1"/>
    <xf numFmtId="189" fontId="10" fillId="4" borderId="17" xfId="2" applyNumberFormat="1" applyFont="1" applyFill="1" applyBorder="1"/>
    <xf numFmtId="0" fontId="10" fillId="4" borderId="18" xfId="2" applyFont="1" applyFill="1" applyBorder="1"/>
    <xf numFmtId="0" fontId="10" fillId="4" borderId="19" xfId="2" applyFont="1" applyFill="1" applyBorder="1"/>
    <xf numFmtId="0" fontId="10" fillId="4" borderId="20" xfId="2" applyFont="1" applyFill="1" applyBorder="1"/>
    <xf numFmtId="0" fontId="10" fillId="4" borderId="21" xfId="2" applyFont="1" applyFill="1" applyBorder="1" applyAlignment="1">
      <alignment horizontal="center"/>
    </xf>
    <xf numFmtId="187" fontId="10" fillId="4" borderId="17" xfId="2" applyNumberFormat="1" applyFont="1" applyFill="1" applyBorder="1" applyAlignment="1"/>
    <xf numFmtId="0" fontId="10" fillId="4" borderId="20" xfId="2" applyFont="1" applyFill="1" applyBorder="1" applyAlignment="1">
      <alignment horizontal="left"/>
    </xf>
    <xf numFmtId="41" fontId="10" fillId="4" borderId="17" xfId="4" applyNumberFormat="1" applyFont="1" applyFill="1" applyBorder="1" applyAlignment="1"/>
    <xf numFmtId="0" fontId="10" fillId="4" borderId="21" xfId="2" applyFont="1" applyFill="1" applyBorder="1"/>
    <xf numFmtId="190" fontId="10" fillId="4" borderId="21" xfId="4" applyNumberFormat="1" applyFont="1" applyFill="1" applyBorder="1" applyAlignment="1"/>
    <xf numFmtId="41" fontId="10" fillId="4" borderId="21" xfId="4" applyNumberFormat="1" applyFont="1" applyFill="1" applyBorder="1" applyAlignment="1"/>
    <xf numFmtId="0" fontId="11" fillId="4" borderId="21" xfId="2" applyFont="1" applyFill="1" applyBorder="1"/>
    <xf numFmtId="41" fontId="10" fillId="2" borderId="22" xfId="2" applyNumberFormat="1" applyFont="1" applyFill="1" applyBorder="1" applyAlignment="1">
      <alignment horizontal="center"/>
    </xf>
    <xf numFmtId="41" fontId="10" fillId="2" borderId="23" xfId="2" applyNumberFormat="1" applyFont="1" applyFill="1" applyBorder="1" applyAlignment="1">
      <alignment horizontal="left"/>
    </xf>
    <xf numFmtId="0" fontId="11" fillId="2" borderId="24" xfId="2" applyFont="1" applyFill="1" applyBorder="1"/>
    <xf numFmtId="188" fontId="10" fillId="2" borderId="10" xfId="2" applyNumberFormat="1" applyFont="1" applyFill="1" applyBorder="1" applyAlignment="1">
      <alignment horizontal="left"/>
    </xf>
    <xf numFmtId="41" fontId="10" fillId="2" borderId="9" xfId="2" applyNumberFormat="1" applyFont="1" applyFill="1" applyBorder="1" applyAlignment="1">
      <alignment horizontal="center"/>
    </xf>
    <xf numFmtId="188" fontId="10" fillId="2" borderId="11" xfId="4" applyNumberFormat="1" applyFont="1" applyFill="1" applyBorder="1"/>
    <xf numFmtId="189" fontId="10" fillId="0" borderId="13" xfId="2" applyNumberFormat="1" applyFont="1" applyBorder="1"/>
    <xf numFmtId="187" fontId="17" fillId="0" borderId="13" xfId="2" applyNumberFormat="1" applyFont="1" applyBorder="1" applyAlignment="1"/>
    <xf numFmtId="0" fontId="17" fillId="0" borderId="15" xfId="2" applyFont="1" applyBorder="1" applyAlignment="1">
      <alignment horizontal="left"/>
    </xf>
    <xf numFmtId="0" fontId="12" fillId="0" borderId="7" xfId="2" applyFont="1" applyFill="1" applyBorder="1" applyAlignment="1">
      <alignment horizontal="left" vertical="center"/>
    </xf>
    <xf numFmtId="188" fontId="10" fillId="0" borderId="0" xfId="3" applyNumberFormat="1" applyFont="1" applyBorder="1"/>
    <xf numFmtId="0" fontId="10" fillId="0" borderId="0" xfId="2" applyFont="1"/>
    <xf numFmtId="41" fontId="10" fillId="0" borderId="10" xfId="4" applyNumberFormat="1" applyFont="1" applyBorder="1"/>
    <xf numFmtId="0" fontId="12" fillId="0" borderId="11" xfId="2" applyFont="1" applyFill="1" applyBorder="1" applyAlignment="1">
      <alignment horizontal="left" vertical="center"/>
    </xf>
    <xf numFmtId="187" fontId="11" fillId="0" borderId="13" xfId="2" applyNumberFormat="1" applyFont="1" applyBorder="1" applyAlignment="1">
      <alignment vertical="top"/>
    </xf>
    <xf numFmtId="0" fontId="11" fillId="0" borderId="15" xfId="5" applyFont="1" applyBorder="1" applyAlignment="1">
      <alignment vertical="top"/>
    </xf>
    <xf numFmtId="188" fontId="11" fillId="0" borderId="15" xfId="1" applyNumberFormat="1" applyFont="1" applyFill="1" applyBorder="1" applyAlignment="1">
      <alignment horizontal="left" vertical="top"/>
    </xf>
    <xf numFmtId="0" fontId="11" fillId="0" borderId="15" xfId="2" applyFont="1" applyBorder="1" applyAlignment="1">
      <alignment horizontal="left" vertical="top"/>
    </xf>
    <xf numFmtId="188" fontId="11" fillId="0" borderId="0" xfId="1" applyNumberFormat="1" applyFont="1" applyBorder="1" applyAlignment="1">
      <alignment horizontal="left" vertical="top"/>
    </xf>
    <xf numFmtId="188" fontId="11" fillId="0" borderId="16" xfId="1" applyNumberFormat="1" applyFont="1" applyBorder="1" applyAlignment="1">
      <alignment horizontal="left" vertical="top"/>
    </xf>
    <xf numFmtId="0" fontId="11" fillId="0" borderId="15" xfId="5" applyFont="1" applyFill="1" applyBorder="1" applyAlignment="1">
      <alignment vertical="top"/>
    </xf>
    <xf numFmtId="41" fontId="10" fillId="0" borderId="15" xfId="2" applyNumberFormat="1" applyFont="1" applyFill="1" applyBorder="1" applyAlignment="1">
      <alignment horizontal="left" vertical="top"/>
    </xf>
    <xf numFmtId="41" fontId="11" fillId="0" borderId="16" xfId="4" applyNumberFormat="1" applyFont="1" applyFill="1" applyBorder="1" applyAlignment="1">
      <alignment vertical="top"/>
    </xf>
    <xf numFmtId="188" fontId="11" fillId="0" borderId="16" xfId="4" applyNumberFormat="1" applyFont="1" applyFill="1" applyBorder="1" applyAlignment="1">
      <alignment vertical="top"/>
    </xf>
    <xf numFmtId="188" fontId="11" fillId="0" borderId="15" xfId="1" applyNumberFormat="1" applyFont="1" applyBorder="1" applyAlignment="1">
      <alignment horizontal="left" vertical="top"/>
    </xf>
    <xf numFmtId="0" fontId="11" fillId="6" borderId="15" xfId="5" applyFont="1" applyFill="1" applyBorder="1" applyAlignment="1">
      <alignment vertical="top"/>
    </xf>
    <xf numFmtId="188" fontId="11" fillId="6" borderId="15" xfId="1" applyNumberFormat="1" applyFont="1" applyFill="1" applyBorder="1" applyAlignment="1">
      <alignment vertical="top"/>
    </xf>
    <xf numFmtId="188" fontId="11" fillId="6" borderId="16" xfId="1" applyNumberFormat="1" applyFont="1" applyFill="1" applyBorder="1" applyAlignment="1">
      <alignment horizontal="left" vertical="top"/>
    </xf>
    <xf numFmtId="188" fontId="11" fillId="0" borderId="15" xfId="4" applyNumberFormat="1" applyFont="1" applyBorder="1" applyAlignment="1">
      <alignment vertical="top"/>
    </xf>
    <xf numFmtId="0" fontId="11" fillId="6" borderId="16" xfId="2" applyFont="1" applyFill="1" applyBorder="1" applyAlignment="1">
      <alignment horizontal="left" vertical="top"/>
    </xf>
    <xf numFmtId="193" fontId="10" fillId="4" borderId="0" xfId="3" applyNumberFormat="1" applyFont="1" applyFill="1" applyBorder="1"/>
    <xf numFmtId="188" fontId="11" fillId="6" borderId="15" xfId="1" applyNumberFormat="1" applyFont="1" applyFill="1" applyBorder="1" applyAlignment="1">
      <alignment horizontal="left" vertical="top"/>
    </xf>
    <xf numFmtId="0" fontId="11" fillId="6" borderId="15" xfId="2" applyFont="1" applyFill="1" applyBorder="1" applyAlignment="1">
      <alignment horizontal="left" vertical="top"/>
    </xf>
    <xf numFmtId="188" fontId="10" fillId="0" borderId="0" xfId="2" applyNumberFormat="1" applyFont="1" applyBorder="1"/>
    <xf numFmtId="189" fontId="11" fillId="0" borderId="13" xfId="2" applyNumberFormat="1" applyFont="1" applyBorder="1"/>
    <xf numFmtId="191" fontId="11" fillId="0" borderId="0" xfId="2" applyNumberFormat="1" applyFont="1" applyBorder="1" applyAlignment="1">
      <alignment horizontal="center"/>
    </xf>
    <xf numFmtId="188" fontId="11" fillId="0" borderId="0" xfId="3" applyNumberFormat="1" applyFont="1" applyBorder="1"/>
    <xf numFmtId="189" fontId="11" fillId="0" borderId="9" xfId="2" applyNumberFormat="1" applyFont="1" applyBorder="1"/>
    <xf numFmtId="0" fontId="11" fillId="0" borderId="1" xfId="2" applyFont="1" applyBorder="1" applyAlignment="1">
      <alignment horizontal="center"/>
    </xf>
    <xf numFmtId="0" fontId="11" fillId="0" borderId="10" xfId="5" applyFont="1" applyBorder="1" applyAlignment="1">
      <alignment vertical="top"/>
    </xf>
    <xf numFmtId="188" fontId="11" fillId="0" borderId="10" xfId="1" applyNumberFormat="1" applyFont="1" applyFill="1" applyBorder="1" applyAlignment="1">
      <alignment vertical="top"/>
    </xf>
    <xf numFmtId="0" fontId="11" fillId="0" borderId="11" xfId="2" applyFont="1" applyBorder="1" applyAlignment="1">
      <alignment horizontal="center" vertical="top"/>
    </xf>
    <xf numFmtId="188" fontId="11" fillId="0" borderId="10" xfId="1" applyNumberFormat="1" applyFont="1" applyFill="1" applyBorder="1" applyAlignment="1">
      <alignment horizontal="left" vertical="top"/>
    </xf>
    <xf numFmtId="188" fontId="11" fillId="0" borderId="10" xfId="4" applyNumberFormat="1" applyFont="1" applyBorder="1" applyAlignment="1">
      <alignment vertical="top"/>
    </xf>
    <xf numFmtId="41" fontId="11" fillId="0" borderId="11" xfId="4" applyNumberFormat="1" applyFont="1" applyBorder="1" applyAlignment="1">
      <alignment vertical="top"/>
    </xf>
    <xf numFmtId="0" fontId="11" fillId="0" borderId="11" xfId="2" applyFont="1" applyBorder="1" applyAlignment="1">
      <alignment vertical="top"/>
    </xf>
    <xf numFmtId="0" fontId="11" fillId="0" borderId="15" xfId="2" applyFont="1" applyBorder="1" applyAlignment="1">
      <alignment horizontal="center"/>
    </xf>
    <xf numFmtId="188" fontId="14" fillId="0" borderId="15" xfId="1" applyNumberFormat="1" applyFont="1" applyFill="1" applyBorder="1" applyAlignment="1">
      <alignment horizontal="left" vertical="top"/>
    </xf>
    <xf numFmtId="0" fontId="14" fillId="0" borderId="15" xfId="5" applyFont="1" applyBorder="1" applyAlignment="1">
      <alignment vertical="top"/>
    </xf>
    <xf numFmtId="188" fontId="16" fillId="0" borderId="15" xfId="1" applyNumberFormat="1" applyFont="1" applyFill="1" applyBorder="1" applyAlignment="1">
      <alignment vertical="top"/>
    </xf>
    <xf numFmtId="0" fontId="16" fillId="0" borderId="16" xfId="2" applyFont="1" applyBorder="1" applyAlignment="1">
      <alignment horizontal="center" vertical="top"/>
    </xf>
    <xf numFmtId="188" fontId="16" fillId="0" borderId="16" xfId="4" applyNumberFormat="1" applyFont="1" applyBorder="1" applyAlignment="1">
      <alignment vertical="top"/>
    </xf>
    <xf numFmtId="0" fontId="14" fillId="0" borderId="16" xfId="2" applyFont="1" applyBorder="1" applyAlignment="1">
      <alignment vertical="top"/>
    </xf>
    <xf numFmtId="0" fontId="11" fillId="0" borderId="0" xfId="2" quotePrefix="1" applyFont="1" applyBorder="1"/>
    <xf numFmtId="188" fontId="18" fillId="0" borderId="15" xfId="1" applyNumberFormat="1" applyFont="1" applyFill="1" applyBorder="1" applyAlignment="1">
      <alignment vertical="top"/>
    </xf>
    <xf numFmtId="0" fontId="19" fillId="0" borderId="16" xfId="2" applyFont="1" applyBorder="1" applyAlignment="1">
      <alignment horizontal="center" vertical="top"/>
    </xf>
    <xf numFmtId="41" fontId="19" fillId="0" borderId="16" xfId="4" applyNumberFormat="1" applyFont="1" applyBorder="1" applyAlignment="1">
      <alignment vertical="top"/>
    </xf>
    <xf numFmtId="187" fontId="11" fillId="0" borderId="9" xfId="2" applyNumberFormat="1" applyFont="1" applyBorder="1" applyAlignment="1">
      <alignment vertical="top"/>
    </xf>
    <xf numFmtId="0" fontId="11" fillId="0" borderId="10" xfId="2" applyFont="1" applyBorder="1" applyAlignment="1">
      <alignment horizontal="left" vertical="top"/>
    </xf>
    <xf numFmtId="188" fontId="11" fillId="0" borderId="1" xfId="1" applyNumberFormat="1" applyFont="1" applyBorder="1" applyAlignment="1">
      <alignment horizontal="left" vertical="top"/>
    </xf>
    <xf numFmtId="188" fontId="11" fillId="0" borderId="10" xfId="6" applyNumberFormat="1" applyFont="1" applyBorder="1" applyAlignment="1">
      <alignment horizontal="left" vertical="top"/>
    </xf>
    <xf numFmtId="41" fontId="11" fillId="0" borderId="1" xfId="2" applyNumberFormat="1" applyFont="1" applyBorder="1" applyAlignment="1">
      <alignment horizontal="center" vertical="top"/>
    </xf>
    <xf numFmtId="189" fontId="10" fillId="2" borderId="2" xfId="2" applyNumberFormat="1" applyFont="1" applyFill="1" applyBorder="1"/>
    <xf numFmtId="0" fontId="10" fillId="2" borderId="3" xfId="2" applyFont="1" applyFill="1" applyBorder="1" applyAlignment="1">
      <alignment horizontal="left"/>
    </xf>
    <xf numFmtId="0" fontId="10" fillId="2" borderId="3" xfId="7" applyFont="1" applyFill="1" applyBorder="1" applyAlignment="1">
      <alignment horizontal="left"/>
    </xf>
    <xf numFmtId="0" fontId="10" fillId="2" borderId="3" xfId="2" applyFont="1" applyFill="1" applyBorder="1"/>
    <xf numFmtId="0" fontId="10" fillId="2" borderId="4" xfId="2" applyFont="1" applyFill="1" applyBorder="1"/>
    <xf numFmtId="0" fontId="10" fillId="2" borderId="7" xfId="2" applyFont="1" applyFill="1" applyBorder="1" applyAlignment="1">
      <alignment horizontal="center"/>
    </xf>
    <xf numFmtId="187" fontId="10" fillId="2" borderId="2" xfId="2" applyNumberFormat="1" applyFont="1" applyFill="1" applyBorder="1" applyAlignment="1"/>
    <xf numFmtId="0" fontId="10" fillId="2" borderId="4" xfId="2" applyFont="1" applyFill="1" applyBorder="1" applyAlignment="1">
      <alignment horizontal="left"/>
    </xf>
    <xf numFmtId="188" fontId="10" fillId="2" borderId="2" xfId="1" applyNumberFormat="1" applyFont="1" applyFill="1" applyBorder="1" applyAlignment="1">
      <alignment horizontal="left"/>
    </xf>
    <xf numFmtId="0" fontId="10" fillId="2" borderId="7" xfId="2" applyFont="1" applyFill="1" applyBorder="1"/>
    <xf numFmtId="41" fontId="10" fillId="2" borderId="4" xfId="2" applyNumberFormat="1" applyFont="1" applyFill="1" applyBorder="1" applyAlignment="1">
      <alignment horizontal="left"/>
    </xf>
    <xf numFmtId="41" fontId="10" fillId="2" borderId="2" xfId="2" applyNumberFormat="1" applyFont="1" applyFill="1" applyBorder="1" applyAlignment="1">
      <alignment horizontal="center"/>
    </xf>
    <xf numFmtId="0" fontId="11" fillId="2" borderId="7" xfId="2" applyFont="1" applyFill="1" applyBorder="1"/>
    <xf numFmtId="0" fontId="10" fillId="2" borderId="1" xfId="7" applyFont="1" applyFill="1" applyBorder="1" applyAlignment="1">
      <alignment horizontal="left"/>
    </xf>
    <xf numFmtId="188" fontId="10" fillId="2" borderId="10" xfId="1" applyNumberFormat="1" applyFont="1" applyFill="1" applyBorder="1" applyAlignment="1">
      <alignment horizontal="left"/>
    </xf>
    <xf numFmtId="0" fontId="10" fillId="0" borderId="15" xfId="7" applyFont="1" applyFill="1" applyBorder="1" applyAlignment="1">
      <alignment horizontal="left"/>
    </xf>
    <xf numFmtId="187" fontId="10" fillId="0" borderId="13" xfId="2" applyNumberFormat="1" applyFont="1" applyBorder="1" applyAlignment="1"/>
    <xf numFmtId="0" fontId="10" fillId="0" borderId="15" xfId="2" applyFont="1" applyBorder="1" applyAlignment="1">
      <alignment horizontal="left"/>
    </xf>
    <xf numFmtId="188" fontId="10" fillId="0" borderId="15" xfId="1" applyNumberFormat="1" applyFont="1" applyFill="1" applyBorder="1" applyAlignment="1">
      <alignment horizontal="left" vertical="center"/>
    </xf>
    <xf numFmtId="41" fontId="10" fillId="0" borderId="11" xfId="2" applyNumberFormat="1" applyFont="1" applyBorder="1" applyAlignment="1">
      <alignment horizontal="left" vertical="top"/>
    </xf>
    <xf numFmtId="41" fontId="10" fillId="0" borderId="9" xfId="2" applyNumberFormat="1" applyFont="1" applyBorder="1" applyAlignment="1">
      <alignment horizontal="center" vertical="top"/>
    </xf>
    <xf numFmtId="41" fontId="10" fillId="0" borderId="16" xfId="2" applyNumberFormat="1" applyFont="1" applyBorder="1" applyAlignment="1">
      <alignment horizontal="left" vertical="top"/>
    </xf>
    <xf numFmtId="0" fontId="11" fillId="6" borderId="16" xfId="2" applyFont="1" applyFill="1" applyBorder="1" applyAlignment="1">
      <alignment vertical="top"/>
    </xf>
    <xf numFmtId="0" fontId="11" fillId="6" borderId="15" xfId="0" applyFont="1" applyFill="1" applyBorder="1" applyAlignment="1">
      <alignment horizontal="left" vertical="top" wrapText="1"/>
    </xf>
    <xf numFmtId="188" fontId="11" fillId="6" borderId="16" xfId="1" applyNumberFormat="1" applyFont="1" applyFill="1" applyBorder="1" applyAlignment="1">
      <alignment horizontal="right" vertical="top"/>
    </xf>
    <xf numFmtId="188" fontId="11" fillId="6" borderId="15" xfId="1" applyNumberFormat="1" applyFont="1" applyFill="1" applyBorder="1" applyAlignment="1">
      <alignment horizontal="right" vertical="top"/>
    </xf>
    <xf numFmtId="187" fontId="11" fillId="0" borderId="9" xfId="2" applyNumberFormat="1" applyFont="1" applyBorder="1" applyAlignment="1"/>
    <xf numFmtId="0" fontId="11" fillId="0" borderId="10" xfId="2" applyFont="1" applyBorder="1" applyAlignment="1">
      <alignment horizontal="left"/>
    </xf>
    <xf numFmtId="188" fontId="11" fillId="0" borderId="10" xfId="1" applyNumberFormat="1" applyFont="1" applyBorder="1" applyAlignment="1">
      <alignment horizontal="left"/>
    </xf>
    <xf numFmtId="188" fontId="11" fillId="0" borderId="11" xfId="4" applyNumberFormat="1" applyFont="1" applyBorder="1"/>
    <xf numFmtId="0" fontId="10" fillId="0" borderId="15" xfId="7" applyFont="1" applyFill="1" applyBorder="1"/>
    <xf numFmtId="0" fontId="10" fillId="0" borderId="4" xfId="2" applyFont="1" applyBorder="1" applyAlignment="1">
      <alignment horizontal="left"/>
    </xf>
    <xf numFmtId="188" fontId="10" fillId="0" borderId="4" xfId="1" applyNumberFormat="1" applyFont="1" applyFill="1" applyBorder="1" applyAlignment="1">
      <alignment horizontal="left" vertical="center"/>
    </xf>
    <xf numFmtId="0" fontId="10" fillId="0" borderId="7" xfId="2" applyFont="1" applyBorder="1" applyAlignment="1">
      <alignment horizontal="center"/>
    </xf>
    <xf numFmtId="0" fontId="11" fillId="0" borderId="15" xfId="0" applyFont="1" applyBorder="1"/>
    <xf numFmtId="188" fontId="11" fillId="0" borderId="16" xfId="1" applyNumberFormat="1" applyFont="1" applyBorder="1"/>
    <xf numFmtId="41" fontId="10" fillId="0" borderId="11" xfId="4" applyNumberFormat="1" applyFont="1" applyBorder="1" applyAlignment="1">
      <alignment vertical="top"/>
    </xf>
    <xf numFmtId="188" fontId="11" fillId="0" borderId="13" xfId="4" applyNumberFormat="1" applyFont="1" applyBorder="1" applyAlignment="1">
      <alignment vertical="top"/>
    </xf>
    <xf numFmtId="188" fontId="11" fillId="0" borderId="16" xfId="1" applyNumberFormat="1" applyFont="1" applyBorder="1" applyAlignment="1">
      <alignment vertical="top"/>
    </xf>
    <xf numFmtId="188" fontId="11" fillId="0" borderId="16" xfId="1" applyNumberFormat="1" applyFont="1" applyFill="1" applyBorder="1" applyAlignment="1">
      <alignment horizontal="left" vertical="top"/>
    </xf>
    <xf numFmtId="0" fontId="11" fillId="0" borderId="15" xfId="0" applyFont="1" applyFill="1" applyBorder="1" applyAlignment="1">
      <alignment horizontal="left" vertical="top"/>
    </xf>
    <xf numFmtId="188" fontId="11" fillId="0" borderId="13" xfId="4" applyNumberFormat="1" applyFont="1" applyFill="1" applyBorder="1" applyAlignment="1">
      <alignment vertical="top"/>
    </xf>
    <xf numFmtId="0" fontId="11" fillId="0" borderId="15" xfId="0" applyFont="1" applyFill="1" applyBorder="1" applyAlignment="1">
      <alignment horizontal="left" vertical="top" wrapText="1"/>
    </xf>
    <xf numFmtId="0" fontId="14" fillId="0" borderId="16" xfId="0" applyFont="1" applyFill="1" applyBorder="1" applyAlignment="1">
      <alignment horizontal="left" vertical="top"/>
    </xf>
    <xf numFmtId="0" fontId="10" fillId="0" borderId="15" xfId="2" applyFont="1" applyBorder="1" applyAlignment="1">
      <alignment vertical="top"/>
    </xf>
    <xf numFmtId="0" fontId="14" fillId="0" borderId="16" xfId="0" applyFont="1" applyFill="1" applyBorder="1" applyAlignment="1">
      <alignment horizontal="left" vertical="top" wrapText="1"/>
    </xf>
    <xf numFmtId="191" fontId="10" fillId="0" borderId="1" xfId="2" applyNumberFormat="1" applyFont="1" applyBorder="1" applyAlignment="1">
      <alignment horizontal="center"/>
    </xf>
    <xf numFmtId="0" fontId="10" fillId="0" borderId="1" xfId="2" applyFont="1" applyBorder="1"/>
    <xf numFmtId="0" fontId="10" fillId="0" borderId="10" xfId="2" applyFont="1" applyBorder="1"/>
    <xf numFmtId="0" fontId="11" fillId="0" borderId="10" xfId="0" applyFont="1" applyFill="1" applyBorder="1" applyAlignment="1">
      <alignment horizontal="left" vertical="top" wrapText="1"/>
    </xf>
    <xf numFmtId="0" fontId="10" fillId="0" borderId="11" xfId="2" applyFont="1" applyFill="1" applyBorder="1" applyAlignment="1">
      <alignment horizontal="center" vertical="top"/>
    </xf>
    <xf numFmtId="188" fontId="11" fillId="0" borderId="9" xfId="4" applyNumberFormat="1" applyFont="1" applyFill="1" applyBorder="1" applyAlignment="1">
      <alignment vertical="top"/>
    </xf>
    <xf numFmtId="0" fontId="14" fillId="0" borderId="11" xfId="0" applyFont="1" applyFill="1" applyBorder="1" applyAlignment="1">
      <alignment horizontal="left" vertical="top" wrapText="1"/>
    </xf>
    <xf numFmtId="0" fontId="11" fillId="0" borderId="11" xfId="2" applyFont="1" applyFill="1" applyBorder="1" applyAlignment="1">
      <alignment vertical="top"/>
    </xf>
    <xf numFmtId="188" fontId="11" fillId="0" borderId="0" xfId="1" applyNumberFormat="1" applyFont="1" applyFill="1" applyBorder="1" applyAlignment="1">
      <alignment horizontal="left" vertical="top"/>
    </xf>
    <xf numFmtId="0" fontId="11" fillId="6" borderId="15" xfId="2" applyFont="1" applyFill="1" applyBorder="1" applyAlignment="1">
      <alignment horizontal="left" vertical="top" wrapText="1"/>
    </xf>
    <xf numFmtId="41" fontId="11" fillId="6" borderId="13" xfId="2" applyNumberFormat="1" applyFont="1" applyFill="1" applyBorder="1" applyAlignment="1">
      <alignment horizontal="center" vertical="top"/>
    </xf>
    <xf numFmtId="0" fontId="11" fillId="6" borderId="15" xfId="7" applyFont="1" applyFill="1" applyBorder="1" applyAlignment="1">
      <alignment vertical="top"/>
    </xf>
    <xf numFmtId="188" fontId="16" fillId="0" borderId="16" xfId="1" applyNumberFormat="1" applyFont="1" applyBorder="1"/>
    <xf numFmtId="0" fontId="17" fillId="0" borderId="16" xfId="2" applyFont="1" applyBorder="1" applyAlignment="1">
      <alignment horizontal="center" vertical="top"/>
    </xf>
    <xf numFmtId="188" fontId="16" fillId="0" borderId="13" xfId="4" applyNumberFormat="1" applyFont="1" applyBorder="1" applyAlignment="1">
      <alignment vertical="top"/>
    </xf>
    <xf numFmtId="188" fontId="11" fillId="0" borderId="13" xfId="1" applyNumberFormat="1" applyFont="1" applyBorder="1" applyAlignment="1">
      <alignment horizontal="left" vertical="top"/>
    </xf>
    <xf numFmtId="41" fontId="10" fillId="0" borderId="0" xfId="4" applyNumberFormat="1" applyFont="1" applyBorder="1"/>
    <xf numFmtId="0" fontId="14" fillId="0" borderId="15" xfId="0" applyFont="1" applyFill="1" applyBorder="1"/>
    <xf numFmtId="188" fontId="14" fillId="0" borderId="16" xfId="1" applyNumberFormat="1" applyFont="1" applyBorder="1"/>
    <xf numFmtId="41" fontId="12" fillId="0" borderId="16" xfId="4" applyNumberFormat="1" applyFont="1" applyBorder="1" applyAlignment="1">
      <alignment vertical="top"/>
    </xf>
    <xf numFmtId="188" fontId="14" fillId="0" borderId="16" xfId="1" applyNumberFormat="1" applyFont="1" applyFill="1" applyBorder="1" applyAlignment="1">
      <alignment vertical="top" wrapText="1"/>
    </xf>
    <xf numFmtId="188" fontId="11" fillId="0" borderId="16" xfId="1" applyNumberFormat="1" applyFont="1" applyFill="1" applyBorder="1" applyAlignment="1">
      <alignment vertical="top" wrapText="1"/>
    </xf>
    <xf numFmtId="188" fontId="14" fillId="0" borderId="16" xfId="1" applyNumberFormat="1" applyFont="1" applyFill="1" applyBorder="1" applyAlignment="1">
      <alignment horizontal="left" vertical="top"/>
    </xf>
    <xf numFmtId="0" fontId="14" fillId="0" borderId="15" xfId="0" applyFont="1" applyBorder="1"/>
    <xf numFmtId="0" fontId="14" fillId="0" borderId="0" xfId="0" applyFont="1"/>
    <xf numFmtId="41" fontId="12" fillId="0" borderId="15" xfId="2" applyNumberFormat="1" applyFont="1" applyBorder="1" applyAlignment="1">
      <alignment horizontal="left" vertical="top"/>
    </xf>
    <xf numFmtId="0" fontId="11" fillId="0" borderId="0" xfId="0" applyFont="1" applyAlignment="1">
      <alignment horizontal="left" vertical="center"/>
    </xf>
    <xf numFmtId="0" fontId="11" fillId="0" borderId="15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vertical="center"/>
    </xf>
    <xf numFmtId="189" fontId="10" fillId="0" borderId="9" xfId="2" applyNumberFormat="1" applyFont="1" applyBorder="1"/>
    <xf numFmtId="188" fontId="11" fillId="0" borderId="10" xfId="1" applyNumberFormat="1" applyFont="1" applyBorder="1" applyAlignment="1">
      <alignment horizontal="left" vertical="top"/>
    </xf>
    <xf numFmtId="188" fontId="11" fillId="0" borderId="11" xfId="4" applyNumberFormat="1" applyFont="1" applyBorder="1" applyAlignment="1">
      <alignment vertical="top"/>
    </xf>
    <xf numFmtId="189" fontId="10" fillId="0" borderId="13" xfId="2" applyNumberFormat="1" applyFont="1" applyBorder="1" applyAlignment="1">
      <alignment vertical="top"/>
    </xf>
    <xf numFmtId="0" fontId="10" fillId="0" borderId="15" xfId="7" applyFont="1" applyFill="1" applyBorder="1" applyAlignment="1">
      <alignment vertical="top"/>
    </xf>
    <xf numFmtId="188" fontId="10" fillId="0" borderId="0" xfId="3" applyNumberFormat="1" applyFont="1" applyBorder="1" applyAlignment="1">
      <alignment vertical="top"/>
    </xf>
    <xf numFmtId="0" fontId="14" fillId="0" borderId="0" xfId="2" applyFont="1" applyFill="1" applyBorder="1" applyAlignment="1">
      <alignment horizontal="center" vertical="top"/>
    </xf>
    <xf numFmtId="0" fontId="10" fillId="0" borderId="0" xfId="2" applyFont="1" applyAlignment="1">
      <alignment vertical="top"/>
    </xf>
    <xf numFmtId="0" fontId="12" fillId="0" borderId="0" xfId="2" applyFont="1" applyFill="1" applyBorder="1" applyAlignment="1">
      <alignment horizontal="left" vertical="top"/>
    </xf>
    <xf numFmtId="41" fontId="10" fillId="0" borderId="0" xfId="4" applyNumberFormat="1" applyFont="1" applyBorder="1" applyAlignment="1">
      <alignment vertical="top"/>
    </xf>
    <xf numFmtId="41" fontId="10" fillId="0" borderId="0" xfId="4" applyNumberFormat="1" applyFont="1" applyFill="1" applyBorder="1" applyAlignment="1">
      <alignment vertical="top"/>
    </xf>
    <xf numFmtId="41" fontId="10" fillId="0" borderId="16" xfId="4" applyNumberFormat="1" applyFont="1" applyFill="1" applyBorder="1" applyAlignment="1">
      <alignment vertical="top"/>
    </xf>
    <xf numFmtId="0" fontId="11" fillId="6" borderId="15" xfId="2" applyFont="1" applyFill="1" applyBorder="1" applyAlignment="1">
      <alignment vertical="center"/>
    </xf>
    <xf numFmtId="0" fontId="11" fillId="0" borderId="0" xfId="0" applyFont="1" applyBorder="1" applyAlignment="1">
      <alignment vertical="top"/>
    </xf>
    <xf numFmtId="0" fontId="11" fillId="0" borderId="15" xfId="0" applyFont="1" applyBorder="1" applyAlignment="1">
      <alignment horizontal="left" vertical="top"/>
    </xf>
    <xf numFmtId="188" fontId="14" fillId="0" borderId="16" xfId="1" applyNumberFormat="1" applyFont="1" applyBorder="1" applyAlignment="1">
      <alignment vertical="top"/>
    </xf>
    <xf numFmtId="0" fontId="14" fillId="0" borderId="16" xfId="2" applyFont="1" applyBorder="1" applyAlignment="1">
      <alignment horizontal="center" vertical="top"/>
    </xf>
    <xf numFmtId="41" fontId="14" fillId="0" borderId="13" xfId="2" applyNumberFormat="1" applyFont="1" applyBorder="1" applyAlignment="1">
      <alignment horizontal="center" vertical="top"/>
    </xf>
    <xf numFmtId="41" fontId="10" fillId="0" borderId="13" xfId="4" applyNumberFormat="1" applyFont="1" applyBorder="1" applyAlignment="1">
      <alignment vertical="top"/>
    </xf>
    <xf numFmtId="0" fontId="11" fillId="6" borderId="15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41" fontId="17" fillId="0" borderId="0" xfId="4" applyNumberFormat="1" applyFont="1" applyBorder="1" applyAlignment="1">
      <alignment vertical="top"/>
    </xf>
    <xf numFmtId="189" fontId="11" fillId="0" borderId="9" xfId="2" applyNumberFormat="1" applyFont="1" applyBorder="1" applyAlignment="1">
      <alignment vertical="top"/>
    </xf>
    <xf numFmtId="0" fontId="11" fillId="0" borderId="1" xfId="2" applyFont="1" applyBorder="1" applyAlignment="1">
      <alignment vertical="top"/>
    </xf>
    <xf numFmtId="192" fontId="11" fillId="0" borderId="1" xfId="2" applyNumberFormat="1" applyFont="1" applyBorder="1" applyAlignment="1">
      <alignment horizontal="center" vertical="top"/>
    </xf>
    <xf numFmtId="0" fontId="11" fillId="0" borderId="10" xfId="2" applyFont="1" applyBorder="1" applyAlignment="1">
      <alignment vertical="top"/>
    </xf>
    <xf numFmtId="188" fontId="11" fillId="0" borderId="0" xfId="3" applyNumberFormat="1" applyFont="1" applyBorder="1" applyAlignment="1">
      <alignment vertical="top"/>
    </xf>
    <xf numFmtId="189" fontId="10" fillId="2" borderId="2" xfId="2" applyNumberFormat="1" applyFont="1" applyFill="1" applyBorder="1" applyAlignment="1">
      <alignment vertical="top"/>
    </xf>
    <xf numFmtId="0" fontId="10" fillId="2" borderId="3" xfId="2" applyFont="1" applyFill="1" applyBorder="1" applyAlignment="1">
      <alignment horizontal="left" vertical="top"/>
    </xf>
    <xf numFmtId="0" fontId="10" fillId="2" borderId="3" xfId="7" applyFont="1" applyFill="1" applyBorder="1" applyAlignment="1">
      <alignment horizontal="left" vertical="top"/>
    </xf>
    <xf numFmtId="0" fontId="10" fillId="2" borderId="3" xfId="2" applyFont="1" applyFill="1" applyBorder="1" applyAlignment="1">
      <alignment vertical="top"/>
    </xf>
    <xf numFmtId="0" fontId="10" fillId="2" borderId="4" xfId="2" applyFont="1" applyFill="1" applyBorder="1" applyAlignment="1">
      <alignment vertical="top"/>
    </xf>
    <xf numFmtId="0" fontId="10" fillId="2" borderId="7" xfId="2" applyFont="1" applyFill="1" applyBorder="1" applyAlignment="1">
      <alignment horizontal="center" vertical="top"/>
    </xf>
    <xf numFmtId="187" fontId="10" fillId="2" borderId="2" xfId="2" applyNumberFormat="1" applyFont="1" applyFill="1" applyBorder="1" applyAlignment="1">
      <alignment vertical="top"/>
    </xf>
    <xf numFmtId="0" fontId="10" fillId="2" borderId="4" xfId="2" applyFont="1" applyFill="1" applyBorder="1" applyAlignment="1">
      <alignment horizontal="left" vertical="top"/>
    </xf>
    <xf numFmtId="188" fontId="10" fillId="2" borderId="2" xfId="1" applyNumberFormat="1" applyFont="1" applyFill="1" applyBorder="1" applyAlignment="1">
      <alignment horizontal="left" vertical="top"/>
    </xf>
    <xf numFmtId="0" fontId="10" fillId="2" borderId="7" xfId="2" applyFont="1" applyFill="1" applyBorder="1" applyAlignment="1">
      <alignment vertical="top"/>
    </xf>
    <xf numFmtId="41" fontId="10" fillId="2" borderId="4" xfId="2" applyNumberFormat="1" applyFont="1" applyFill="1" applyBorder="1" applyAlignment="1">
      <alignment horizontal="left" vertical="top"/>
    </xf>
    <xf numFmtId="41" fontId="10" fillId="2" borderId="2" xfId="2" applyNumberFormat="1" applyFont="1" applyFill="1" applyBorder="1" applyAlignment="1">
      <alignment horizontal="left" vertical="top"/>
    </xf>
    <xf numFmtId="0" fontId="11" fillId="2" borderId="7" xfId="2" applyFont="1" applyFill="1" applyBorder="1" applyAlignment="1">
      <alignment vertical="top"/>
    </xf>
    <xf numFmtId="188" fontId="10" fillId="2" borderId="0" xfId="3" applyNumberFormat="1" applyFont="1" applyFill="1" applyBorder="1" applyAlignment="1">
      <alignment vertical="top"/>
    </xf>
    <xf numFmtId="0" fontId="10" fillId="2" borderId="0" xfId="2" applyFont="1" applyFill="1" applyBorder="1" applyAlignment="1">
      <alignment vertical="top"/>
    </xf>
    <xf numFmtId="0" fontId="10" fillId="2" borderId="0" xfId="2" applyFont="1" applyFill="1" applyAlignment="1">
      <alignment vertical="top"/>
    </xf>
    <xf numFmtId="189" fontId="10" fillId="2" borderId="9" xfId="2" applyNumberFormat="1" applyFont="1" applyFill="1" applyBorder="1" applyAlignment="1">
      <alignment vertical="top"/>
    </xf>
    <xf numFmtId="0" fontId="10" fillId="2" borderId="1" xfId="2" applyFont="1" applyFill="1" applyBorder="1" applyAlignment="1">
      <alignment vertical="top"/>
    </xf>
    <xf numFmtId="0" fontId="10" fillId="2" borderId="1" xfId="7" applyFont="1" applyFill="1" applyBorder="1" applyAlignment="1">
      <alignment horizontal="left" vertical="top"/>
    </xf>
    <xf numFmtId="0" fontId="10" fillId="2" borderId="10" xfId="2" applyFont="1" applyFill="1" applyBorder="1" applyAlignment="1">
      <alignment vertical="top"/>
    </xf>
    <xf numFmtId="0" fontId="10" fillId="2" borderId="11" xfId="2" applyFont="1" applyFill="1" applyBorder="1" applyAlignment="1">
      <alignment horizontal="center" vertical="top"/>
    </xf>
    <xf numFmtId="187" fontId="10" fillId="2" borderId="9" xfId="2" applyNumberFormat="1" applyFont="1" applyFill="1" applyBorder="1" applyAlignment="1">
      <alignment vertical="top"/>
    </xf>
    <xf numFmtId="0" fontId="10" fillId="2" borderId="10" xfId="2" applyFont="1" applyFill="1" applyBorder="1" applyAlignment="1">
      <alignment horizontal="left" vertical="top"/>
    </xf>
    <xf numFmtId="188" fontId="10" fillId="2" borderId="10" xfId="1" applyNumberFormat="1" applyFont="1" applyFill="1" applyBorder="1" applyAlignment="1">
      <alignment horizontal="left" vertical="top"/>
    </xf>
    <xf numFmtId="0" fontId="10" fillId="2" borderId="11" xfId="2" applyFont="1" applyFill="1" applyBorder="1" applyAlignment="1">
      <alignment vertical="top"/>
    </xf>
    <xf numFmtId="188" fontId="10" fillId="2" borderId="11" xfId="4" applyNumberFormat="1" applyFont="1" applyFill="1" applyBorder="1" applyAlignment="1">
      <alignment vertical="top"/>
    </xf>
    <xf numFmtId="41" fontId="10" fillId="2" borderId="9" xfId="2" applyNumberFormat="1" applyFont="1" applyFill="1" applyBorder="1" applyAlignment="1">
      <alignment horizontal="center" vertical="top"/>
    </xf>
    <xf numFmtId="0" fontId="11" fillId="2" borderId="11" xfId="2" applyFont="1" applyFill="1" applyBorder="1" applyAlignment="1">
      <alignment vertical="top"/>
    </xf>
    <xf numFmtId="0" fontId="10" fillId="0" borderId="0" xfId="7" applyFont="1" applyFill="1" applyBorder="1" applyAlignment="1">
      <alignment horizontal="left" vertical="top"/>
    </xf>
    <xf numFmtId="187" fontId="10" fillId="0" borderId="13" xfId="2" applyNumberFormat="1" applyFont="1" applyBorder="1" applyAlignment="1">
      <alignment vertical="top"/>
    </xf>
    <xf numFmtId="0" fontId="10" fillId="0" borderId="15" xfId="2" applyFont="1" applyBorder="1" applyAlignment="1">
      <alignment horizontal="left" vertical="top"/>
    </xf>
    <xf numFmtId="188" fontId="10" fillId="0" borderId="15" xfId="1" applyNumberFormat="1" applyFont="1" applyFill="1" applyBorder="1" applyAlignment="1">
      <alignment horizontal="left" vertical="top"/>
    </xf>
    <xf numFmtId="41" fontId="13" fillId="0" borderId="7" xfId="4" applyNumberFormat="1" applyFont="1" applyBorder="1" applyAlignment="1">
      <alignment vertical="top"/>
    </xf>
    <xf numFmtId="41" fontId="13" fillId="0" borderId="7" xfId="2" applyNumberFormat="1" applyFont="1" applyBorder="1" applyAlignment="1">
      <alignment horizontal="center" vertical="top"/>
    </xf>
    <xf numFmtId="0" fontId="10" fillId="0" borderId="7" xfId="2" applyFont="1" applyFill="1" applyBorder="1" applyAlignment="1">
      <alignment horizontal="left" vertical="top"/>
    </xf>
    <xf numFmtId="187" fontId="10" fillId="0" borderId="13" xfId="2" applyNumberFormat="1" applyFont="1" applyFill="1" applyBorder="1" applyAlignment="1">
      <alignment vertical="top"/>
    </xf>
    <xf numFmtId="0" fontId="10" fillId="0" borderId="15" xfId="2" applyFont="1" applyFill="1" applyBorder="1" applyAlignment="1">
      <alignment horizontal="left" vertical="top"/>
    </xf>
    <xf numFmtId="0" fontId="10" fillId="0" borderId="11" xfId="2" applyFont="1" applyFill="1" applyBorder="1" applyAlignment="1">
      <alignment horizontal="left" vertical="top"/>
    </xf>
    <xf numFmtId="188" fontId="10" fillId="0" borderId="0" xfId="2" applyNumberFormat="1" applyFont="1" applyFill="1" applyBorder="1" applyAlignment="1">
      <alignment horizontal="center" vertical="top"/>
    </xf>
    <xf numFmtId="0" fontId="11" fillId="0" borderId="0" xfId="2" applyFont="1" applyFill="1" applyBorder="1" applyAlignment="1">
      <alignment horizontal="center" vertical="top"/>
    </xf>
    <xf numFmtId="189" fontId="11" fillId="0" borderId="13" xfId="2" applyNumberFormat="1" applyFont="1" applyBorder="1" applyAlignment="1">
      <alignment vertical="top"/>
    </xf>
    <xf numFmtId="191" fontId="11" fillId="0" borderId="0" xfId="2" applyNumberFormat="1" applyFont="1" applyBorder="1" applyAlignment="1">
      <alignment horizontal="center" vertical="top"/>
    </xf>
    <xf numFmtId="20" fontId="11" fillId="0" borderId="16" xfId="2" applyNumberFormat="1" applyFont="1" applyBorder="1" applyAlignment="1">
      <alignment horizontal="center" vertical="top"/>
    </xf>
    <xf numFmtId="188" fontId="11" fillId="0" borderId="0" xfId="1" applyNumberFormat="1" applyFont="1" applyAlignment="1">
      <alignment horizontal="left" vertical="top"/>
    </xf>
    <xf numFmtId="191" fontId="11" fillId="0" borderId="1" xfId="2" applyNumberFormat="1" applyFont="1" applyBorder="1" applyAlignment="1">
      <alignment horizontal="center" vertical="top"/>
    </xf>
    <xf numFmtId="41" fontId="13" fillId="0" borderId="16" xfId="4" applyNumberFormat="1" applyFont="1" applyBorder="1" applyAlignment="1">
      <alignment vertical="top"/>
    </xf>
    <xf numFmtId="0" fontId="10" fillId="0" borderId="13" xfId="2" applyFont="1" applyFill="1" applyBorder="1" applyAlignment="1">
      <alignment horizontal="center" vertical="top"/>
    </xf>
    <xf numFmtId="0" fontId="10" fillId="0" borderId="0" xfId="2" applyFont="1" applyFill="1" applyBorder="1" applyAlignment="1">
      <alignment horizontal="center" vertical="top"/>
    </xf>
    <xf numFmtId="0" fontId="10" fillId="0" borderId="0" xfId="2" applyFont="1" applyFill="1" applyBorder="1" applyAlignment="1">
      <alignment horizontal="left" vertical="top"/>
    </xf>
    <xf numFmtId="0" fontId="10" fillId="0" borderId="15" xfId="2" applyFont="1" applyFill="1" applyBorder="1" applyAlignment="1">
      <alignment horizontal="center" vertical="top"/>
    </xf>
    <xf numFmtId="0" fontId="10" fillId="0" borderId="15" xfId="2" applyFont="1" applyFill="1" applyBorder="1" applyAlignment="1">
      <alignment vertical="top"/>
    </xf>
    <xf numFmtId="188" fontId="10" fillId="0" borderId="0" xfId="3" applyNumberFormat="1" applyFont="1" applyFill="1" applyBorder="1" applyAlignment="1">
      <alignment horizontal="center" vertical="top"/>
    </xf>
    <xf numFmtId="41" fontId="11" fillId="0" borderId="16" xfId="2" applyNumberFormat="1" applyFont="1" applyFill="1" applyBorder="1" applyAlignment="1">
      <alignment horizontal="center" vertical="top"/>
    </xf>
    <xf numFmtId="41" fontId="10" fillId="0" borderId="16" xfId="2" applyNumberFormat="1" applyFont="1" applyFill="1" applyBorder="1" applyAlignment="1">
      <alignment horizontal="left" vertical="top"/>
    </xf>
    <xf numFmtId="188" fontId="11" fillId="0" borderId="16" xfId="1" applyNumberFormat="1" applyFont="1" applyBorder="1" applyAlignment="1">
      <alignment horizontal="left" vertical="top" wrapText="1"/>
    </xf>
    <xf numFmtId="188" fontId="11" fillId="0" borderId="15" xfId="1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vertical="top"/>
    </xf>
    <xf numFmtId="188" fontId="11" fillId="0" borderId="11" xfId="1" applyNumberFormat="1" applyFont="1" applyBorder="1" applyAlignment="1">
      <alignment horizontal="left" vertical="top" wrapText="1"/>
    </xf>
    <xf numFmtId="41" fontId="11" fillId="0" borderId="9" xfId="6" applyNumberFormat="1" applyFont="1" applyBorder="1" applyAlignment="1">
      <alignment horizontal="center" vertical="top"/>
    </xf>
    <xf numFmtId="41" fontId="11" fillId="0" borderId="11" xfId="2" applyNumberFormat="1" applyFont="1" applyBorder="1" applyAlignment="1">
      <alignment horizontal="center" vertical="top"/>
    </xf>
    <xf numFmtId="41" fontId="13" fillId="0" borderId="16" xfId="2" applyNumberFormat="1" applyFont="1" applyBorder="1" applyAlignment="1">
      <alignment horizontal="center" vertical="top"/>
    </xf>
    <xf numFmtId="0" fontId="10" fillId="0" borderId="16" xfId="2" applyFont="1" applyBorder="1" applyAlignment="1">
      <alignment vertical="top"/>
    </xf>
    <xf numFmtId="0" fontId="11" fillId="6" borderId="15" xfId="0" applyFont="1" applyFill="1" applyBorder="1" applyAlignment="1">
      <alignment vertical="top"/>
    </xf>
    <xf numFmtId="188" fontId="11" fillId="0" borderId="15" xfId="1" applyNumberFormat="1" applyFont="1" applyFill="1" applyBorder="1" applyAlignment="1">
      <alignment horizontal="left" vertical="top" wrapText="1"/>
    </xf>
    <xf numFmtId="0" fontId="18" fillId="0" borderId="16" xfId="2" applyFont="1" applyBorder="1" applyAlignment="1">
      <alignment vertical="top"/>
    </xf>
    <xf numFmtId="0" fontId="18" fillId="0" borderId="16" xfId="2" applyFont="1" applyBorder="1" applyAlignment="1">
      <alignment horizontal="center" vertical="top"/>
    </xf>
    <xf numFmtId="0" fontId="14" fillId="0" borderId="15" xfId="2" applyFont="1" applyBorder="1" applyAlignment="1">
      <alignment vertical="top"/>
    </xf>
    <xf numFmtId="0" fontId="14" fillId="0" borderId="15" xfId="0" applyFont="1" applyFill="1" applyBorder="1" applyAlignment="1">
      <alignment horizontal="left" vertical="top"/>
    </xf>
    <xf numFmtId="0" fontId="18" fillId="0" borderId="16" xfId="2" applyFont="1" applyFill="1" applyBorder="1" applyAlignment="1">
      <alignment vertical="top"/>
    </xf>
    <xf numFmtId="0" fontId="18" fillId="0" borderId="16" xfId="2" applyFont="1" applyFill="1" applyBorder="1" applyAlignment="1">
      <alignment horizontal="center" vertical="top"/>
    </xf>
    <xf numFmtId="0" fontId="11" fillId="0" borderId="16" xfId="0" applyFont="1" applyFill="1" applyBorder="1" applyAlignment="1">
      <alignment horizontal="left" vertical="top"/>
    </xf>
    <xf numFmtId="0" fontId="11" fillId="0" borderId="15" xfId="2" applyFont="1" applyFill="1" applyBorder="1" applyAlignment="1">
      <alignment vertical="top"/>
    </xf>
    <xf numFmtId="0" fontId="14" fillId="0" borderId="15" xfId="2" applyFont="1" applyFill="1" applyBorder="1" applyAlignment="1">
      <alignment vertical="top"/>
    </xf>
    <xf numFmtId="0" fontId="14" fillId="0" borderId="16" xfId="0" applyFont="1" applyBorder="1" applyAlignment="1">
      <alignment vertical="top" wrapText="1"/>
    </xf>
    <xf numFmtId="0" fontId="10" fillId="0" borderId="16" xfId="2" applyFont="1" applyFill="1" applyBorder="1" applyAlignment="1">
      <alignment vertical="top"/>
    </xf>
    <xf numFmtId="188" fontId="18" fillId="0" borderId="16" xfId="4" applyNumberFormat="1" applyFont="1" applyBorder="1" applyAlignment="1">
      <alignment vertical="top"/>
    </xf>
    <xf numFmtId="41" fontId="11" fillId="6" borderId="16" xfId="2" applyNumberFormat="1" applyFont="1" applyFill="1" applyBorder="1" applyAlignment="1">
      <alignment horizontal="center" vertical="top"/>
    </xf>
    <xf numFmtId="188" fontId="16" fillId="0" borderId="16" xfId="1" applyNumberFormat="1" applyFont="1" applyBorder="1" applyAlignment="1">
      <alignment horizontal="left" vertical="top"/>
    </xf>
    <xf numFmtId="0" fontId="11" fillId="6" borderId="0" xfId="2" applyFont="1" applyFill="1" applyBorder="1" applyAlignment="1">
      <alignment horizontal="left" vertical="top"/>
    </xf>
    <xf numFmtId="0" fontId="11" fillId="6" borderId="15" xfId="2" applyFont="1" applyFill="1" applyBorder="1" applyAlignment="1">
      <alignment vertical="top"/>
    </xf>
    <xf numFmtId="0" fontId="11" fillId="0" borderId="15" xfId="2" applyFont="1" applyBorder="1" applyAlignment="1">
      <alignment horizontal="center" vertical="top"/>
    </xf>
    <xf numFmtId="188" fontId="18" fillId="0" borderId="16" xfId="1" applyNumberFormat="1" applyFont="1" applyFill="1" applyBorder="1" applyAlignment="1">
      <alignment horizontal="left" vertical="center" wrapText="1"/>
    </xf>
    <xf numFmtId="188" fontId="14" fillId="0" borderId="15" xfId="1" applyNumberFormat="1" applyFont="1" applyFill="1" applyBorder="1" applyAlignment="1">
      <alignment horizontal="left" vertical="top" wrapText="1"/>
    </xf>
    <xf numFmtId="0" fontId="18" fillId="0" borderId="15" xfId="2" applyFont="1" applyBorder="1" applyAlignment="1">
      <alignment horizontal="center" vertical="top"/>
    </xf>
    <xf numFmtId="188" fontId="11" fillId="0" borderId="16" xfId="1" applyNumberFormat="1" applyFont="1" applyBorder="1" applyAlignment="1">
      <alignment horizontal="left"/>
    </xf>
    <xf numFmtId="188" fontId="11" fillId="0" borderId="16" xfId="1" applyNumberFormat="1" applyFont="1" applyFill="1" applyBorder="1" applyAlignment="1">
      <alignment horizontal="left" vertical="top" wrapText="1"/>
    </xf>
    <xf numFmtId="0" fontId="20" fillId="0" borderId="15" xfId="2" applyFont="1" applyBorder="1" applyAlignment="1">
      <alignment vertical="top"/>
    </xf>
    <xf numFmtId="189" fontId="10" fillId="0" borderId="9" xfId="2" applyNumberFormat="1" applyFont="1" applyBorder="1" applyAlignment="1">
      <alignment vertical="top"/>
    </xf>
    <xf numFmtId="0" fontId="10" fillId="0" borderId="1" xfId="2" applyFont="1" applyBorder="1" applyAlignment="1">
      <alignment vertical="top"/>
    </xf>
    <xf numFmtId="191" fontId="10" fillId="0" borderId="1" xfId="2" applyNumberFormat="1" applyFont="1" applyBorder="1" applyAlignment="1">
      <alignment horizontal="center" vertical="top"/>
    </xf>
    <xf numFmtId="188" fontId="11" fillId="0" borderId="11" xfId="1" applyNumberFormat="1" applyFont="1" applyBorder="1" applyAlignment="1">
      <alignment horizontal="left" vertical="top"/>
    </xf>
    <xf numFmtId="0" fontId="11" fillId="0" borderId="0" xfId="0" applyFont="1" applyBorder="1" applyAlignment="1">
      <alignment vertical="top" wrapText="1"/>
    </xf>
    <xf numFmtId="0" fontId="11" fillId="0" borderId="15" xfId="0" applyFont="1" applyFill="1" applyBorder="1"/>
    <xf numFmtId="194" fontId="11" fillId="0" borderId="16" xfId="1" applyNumberFormat="1" applyFont="1" applyFill="1" applyBorder="1"/>
    <xf numFmtId="194" fontId="11" fillId="0" borderId="16" xfId="1" applyNumberFormat="1" applyFont="1" applyFill="1" applyBorder="1" applyAlignment="1">
      <alignment horizontal="left" indent="1"/>
    </xf>
    <xf numFmtId="188" fontId="11" fillId="0" borderId="11" xfId="1" applyNumberFormat="1" applyFont="1" applyFill="1" applyBorder="1" applyAlignment="1">
      <alignment horizontal="left" vertical="top"/>
    </xf>
    <xf numFmtId="41" fontId="10" fillId="2" borderId="7" xfId="2" applyNumberFormat="1" applyFont="1" applyFill="1" applyBorder="1" applyAlignment="1">
      <alignment horizontal="left"/>
    </xf>
    <xf numFmtId="41" fontId="10" fillId="2" borderId="2" xfId="2" applyNumberFormat="1" applyFont="1" applyFill="1" applyBorder="1" applyAlignment="1">
      <alignment horizontal="left"/>
    </xf>
    <xf numFmtId="0" fontId="10" fillId="0" borderId="0" xfId="7" applyFont="1" applyFill="1" applyBorder="1" applyAlignment="1">
      <alignment horizontal="left"/>
    </xf>
    <xf numFmtId="188" fontId="11" fillId="0" borderId="15" xfId="2" applyNumberFormat="1" applyFont="1" applyFill="1" applyBorder="1" applyAlignment="1">
      <alignment horizontal="left" vertical="center"/>
    </xf>
    <xf numFmtId="0" fontId="11" fillId="0" borderId="15" xfId="8" applyFont="1" applyBorder="1" applyAlignment="1">
      <alignment horizontal="left" vertical="top" wrapText="1"/>
    </xf>
    <xf numFmtId="188" fontId="11" fillId="0" borderId="16" xfId="1" applyNumberFormat="1" applyFont="1" applyBorder="1" applyAlignment="1">
      <alignment vertical="center"/>
    </xf>
    <xf numFmtId="188" fontId="11" fillId="0" borderId="15" xfId="2" applyNumberFormat="1" applyFont="1" applyFill="1" applyBorder="1" applyAlignment="1">
      <alignment horizontal="left" vertical="top" wrapText="1"/>
    </xf>
    <xf numFmtId="188" fontId="11" fillId="0" borderId="15" xfId="2" applyNumberFormat="1" applyFont="1" applyFill="1" applyBorder="1" applyAlignment="1">
      <alignment horizontal="left" vertical="center" indent="1"/>
    </xf>
    <xf numFmtId="188" fontId="11" fillId="0" borderId="15" xfId="1" applyNumberFormat="1" applyFont="1" applyFill="1" applyBorder="1" applyAlignment="1">
      <alignment horizontal="left" vertical="center"/>
    </xf>
    <xf numFmtId="0" fontId="11" fillId="0" borderId="15" xfId="2" applyFont="1" applyFill="1" applyBorder="1" applyAlignment="1">
      <alignment horizontal="left"/>
    </xf>
    <xf numFmtId="0" fontId="11" fillId="0" borderId="15" xfId="7" applyFont="1" applyFill="1" applyBorder="1"/>
    <xf numFmtId="188" fontId="11" fillId="0" borderId="15" xfId="1" applyNumberFormat="1" applyFont="1" applyFill="1" applyBorder="1" applyAlignment="1">
      <alignment horizontal="right"/>
    </xf>
    <xf numFmtId="3" fontId="11" fillId="0" borderId="15" xfId="2" applyNumberFormat="1" applyFont="1" applyBorder="1" applyAlignment="1">
      <alignment horizontal="right"/>
    </xf>
    <xf numFmtId="0" fontId="11" fillId="6" borderId="0" xfId="2" applyFont="1" applyFill="1" applyBorder="1" applyAlignment="1">
      <alignment vertical="top"/>
    </xf>
    <xf numFmtId="188" fontId="11" fillId="0" borderId="0" xfId="1" applyNumberFormat="1" applyFont="1" applyBorder="1" applyAlignment="1">
      <alignment horizontal="left" vertical="top" wrapText="1"/>
    </xf>
    <xf numFmtId="0" fontId="11" fillId="0" borderId="10" xfId="0" applyFont="1" applyBorder="1" applyAlignment="1">
      <alignment vertical="top" wrapText="1"/>
    </xf>
    <xf numFmtId="188" fontId="11" fillId="0" borderId="10" xfId="2" applyNumberFormat="1" applyFont="1" applyFill="1" applyBorder="1" applyAlignment="1">
      <alignment horizontal="left" vertical="top" wrapText="1"/>
    </xf>
    <xf numFmtId="188" fontId="11" fillId="0" borderId="1" xfId="1" applyNumberFormat="1" applyFont="1" applyBorder="1" applyAlignment="1">
      <alignment horizontal="left" vertical="top" wrapText="1"/>
    </xf>
    <xf numFmtId="188" fontId="11" fillId="0" borderId="0" xfId="1" applyNumberFormat="1" applyFont="1" applyBorder="1" applyAlignment="1">
      <alignment horizontal="left"/>
    </xf>
    <xf numFmtId="0" fontId="14" fillId="0" borderId="15" xfId="0" applyFont="1" applyFill="1" applyBorder="1" applyAlignment="1">
      <alignment horizontal="left" vertical="top" wrapText="1"/>
    </xf>
    <xf numFmtId="0" fontId="14" fillId="0" borderId="15" xfId="9" applyFont="1" applyFill="1" applyBorder="1" applyAlignment="1">
      <alignment horizontal="left" vertical="top" wrapText="1"/>
    </xf>
    <xf numFmtId="0" fontId="14" fillId="0" borderId="15" xfId="5" applyFont="1" applyFill="1" applyBorder="1" applyAlignment="1">
      <alignment vertical="top"/>
    </xf>
    <xf numFmtId="188" fontId="18" fillId="0" borderId="15" xfId="2" applyNumberFormat="1" applyFont="1" applyFill="1" applyBorder="1" applyAlignment="1">
      <alignment horizontal="left" vertical="top" wrapText="1"/>
    </xf>
    <xf numFmtId="41" fontId="18" fillId="0" borderId="13" xfId="2" applyNumberFormat="1" applyFont="1" applyFill="1" applyBorder="1" applyAlignment="1">
      <alignment horizontal="center" vertical="top"/>
    </xf>
    <xf numFmtId="0" fontId="14" fillId="0" borderId="15" xfId="2" applyFont="1" applyFill="1" applyBorder="1" applyAlignment="1">
      <alignment horizontal="left" vertical="top" wrapText="1"/>
    </xf>
    <xf numFmtId="0" fontId="14" fillId="0" borderId="15" xfId="7" applyFont="1" applyFill="1" applyBorder="1" applyAlignment="1">
      <alignment vertical="top"/>
    </xf>
    <xf numFmtId="0" fontId="14" fillId="0" borderId="15" xfId="7" applyFont="1" applyFill="1" applyBorder="1"/>
    <xf numFmtId="188" fontId="14" fillId="0" borderId="15" xfId="2" applyNumberFormat="1" applyFont="1" applyFill="1" applyBorder="1" applyAlignment="1">
      <alignment horizontal="left" vertical="center"/>
    </xf>
    <xf numFmtId="188" fontId="14" fillId="0" borderId="15" xfId="1" applyNumberFormat="1" applyFont="1" applyBorder="1" applyAlignment="1">
      <alignment horizontal="right"/>
    </xf>
    <xf numFmtId="41" fontId="14" fillId="0" borderId="16" xfId="2" applyNumberFormat="1" applyFont="1" applyBorder="1" applyAlignment="1">
      <alignment horizontal="center" vertical="top"/>
    </xf>
    <xf numFmtId="0" fontId="11" fillId="6" borderId="10" xfId="7" applyFont="1" applyFill="1" applyBorder="1" applyAlignment="1">
      <alignment vertical="top"/>
    </xf>
    <xf numFmtId="188" fontId="10" fillId="0" borderId="0" xfId="3" applyNumberFormat="1" applyFont="1" applyFill="1" applyBorder="1" applyAlignment="1">
      <alignment horizontal="center"/>
    </xf>
    <xf numFmtId="0" fontId="10" fillId="0" borderId="16" xfId="2" applyFont="1" applyFill="1" applyBorder="1" applyAlignment="1">
      <alignment horizontal="center"/>
    </xf>
    <xf numFmtId="188" fontId="11" fillId="0" borderId="16" xfId="2" applyNumberFormat="1" applyFont="1" applyFill="1" applyBorder="1" applyAlignment="1">
      <alignment horizontal="left" vertical="top" wrapText="1"/>
    </xf>
    <xf numFmtId="188" fontId="11" fillId="0" borderId="16" xfId="2" applyNumberFormat="1" applyFont="1" applyFill="1" applyBorder="1" applyAlignment="1">
      <alignment vertical="center" wrapText="1"/>
    </xf>
    <xf numFmtId="188" fontId="11" fillId="0" borderId="16" xfId="4" applyNumberFormat="1" applyFont="1" applyFill="1" applyBorder="1" applyAlignment="1"/>
    <xf numFmtId="188" fontId="11" fillId="0" borderId="13" xfId="4" applyNumberFormat="1" applyFont="1" applyFill="1" applyBorder="1" applyAlignment="1"/>
    <xf numFmtId="41" fontId="11" fillId="0" borderId="13" xfId="6" applyNumberFormat="1" applyFont="1" applyFill="1" applyBorder="1" applyAlignment="1">
      <alignment horizontal="center" vertical="top"/>
    </xf>
    <xf numFmtId="188" fontId="11" fillId="6" borderId="15" xfId="2" applyNumberFormat="1" applyFont="1" applyFill="1" applyBorder="1" applyAlignment="1">
      <alignment horizontal="left" vertical="top" wrapText="1"/>
    </xf>
    <xf numFmtId="41" fontId="11" fillId="0" borderId="13" xfId="6" applyNumberFormat="1" applyFont="1" applyBorder="1" applyAlignment="1">
      <alignment horizontal="center" vertical="top"/>
    </xf>
    <xf numFmtId="188" fontId="11" fillId="0" borderId="16" xfId="2" applyNumberFormat="1" applyFont="1" applyFill="1" applyBorder="1" applyAlignment="1">
      <alignment horizontal="left" vertical="center" wrapText="1"/>
    </xf>
    <xf numFmtId="194" fontId="11" fillId="0" borderId="16" xfId="1" applyNumberFormat="1" applyFont="1" applyBorder="1"/>
    <xf numFmtId="188" fontId="11" fillId="0" borderId="16" xfId="1" applyNumberFormat="1" applyFont="1" applyBorder="1" applyAlignment="1">
      <alignment horizontal="center" vertical="center"/>
    </xf>
    <xf numFmtId="188" fontId="14" fillId="0" borderId="16" xfId="2" applyNumberFormat="1" applyFont="1" applyFill="1" applyBorder="1" applyAlignment="1">
      <alignment vertical="top" wrapText="1"/>
    </xf>
    <xf numFmtId="188" fontId="11" fillId="0" borderId="16" xfId="1" applyNumberFormat="1" applyFont="1" applyFill="1" applyBorder="1" applyAlignment="1">
      <alignment horizontal="center"/>
    </xf>
    <xf numFmtId="188" fontId="11" fillId="0" borderId="16" xfId="1" applyNumberFormat="1" applyFont="1" applyFill="1" applyBorder="1" applyAlignment="1">
      <alignment vertical="center"/>
    </xf>
    <xf numFmtId="188" fontId="14" fillId="0" borderId="16" xfId="2" applyNumberFormat="1" applyFont="1" applyFill="1" applyBorder="1" applyAlignment="1">
      <alignment vertical="center" wrapText="1"/>
    </xf>
    <xf numFmtId="0" fontId="17" fillId="0" borderId="16" xfId="2" applyFont="1" applyFill="1" applyBorder="1" applyAlignment="1">
      <alignment horizontal="center" vertical="top"/>
    </xf>
    <xf numFmtId="0" fontId="14" fillId="0" borderId="15" xfId="8" applyFont="1" applyBorder="1" applyAlignment="1">
      <alignment horizontal="left" vertical="top"/>
    </xf>
    <xf numFmtId="0" fontId="11" fillId="0" borderId="15" xfId="0" applyFont="1" applyFill="1" applyBorder="1" applyAlignment="1">
      <alignment horizontal="left"/>
    </xf>
    <xf numFmtId="41" fontId="11" fillId="0" borderId="11" xfId="6" applyNumberFormat="1" applyFont="1" applyBorder="1" applyAlignment="1">
      <alignment horizontal="center" vertical="top"/>
    </xf>
    <xf numFmtId="0" fontId="11" fillId="0" borderId="15" xfId="2" applyFont="1" applyBorder="1" applyAlignment="1">
      <alignment horizontal="left" vertical="top" wrapText="1"/>
    </xf>
    <xf numFmtId="188" fontId="11" fillId="0" borderId="15" xfId="1" applyNumberFormat="1" applyFont="1" applyFill="1" applyBorder="1" applyAlignment="1">
      <alignment horizontal="left" vertical="top" indent="2"/>
    </xf>
    <xf numFmtId="0" fontId="11" fillId="0" borderId="15" xfId="2" applyFont="1" applyBorder="1" applyAlignment="1">
      <alignment wrapText="1"/>
    </xf>
    <xf numFmtId="0" fontId="11" fillId="0" borderId="15" xfId="2" applyFont="1" applyFill="1" applyBorder="1"/>
    <xf numFmtId="188" fontId="11" fillId="0" borderId="15" xfId="4" applyNumberFormat="1" applyFont="1" applyFill="1" applyBorder="1" applyAlignment="1">
      <alignment vertical="top"/>
    </xf>
    <xf numFmtId="188" fontId="11" fillId="0" borderId="15" xfId="1" applyNumberFormat="1" applyFont="1" applyFill="1" applyBorder="1" applyAlignment="1">
      <alignment horizontal="left" vertical="top" indent="1"/>
    </xf>
    <xf numFmtId="188" fontId="11" fillId="0" borderId="0" xfId="1" applyNumberFormat="1" applyFont="1" applyBorder="1" applyAlignment="1">
      <alignment vertical="top"/>
    </xf>
    <xf numFmtId="188" fontId="11" fillId="6" borderId="16" xfId="1" applyNumberFormat="1" applyFont="1" applyFill="1" applyBorder="1" applyAlignment="1">
      <alignment vertical="top"/>
    </xf>
    <xf numFmtId="0" fontId="11" fillId="6" borderId="15" xfId="2" applyFont="1" applyFill="1" applyBorder="1"/>
    <xf numFmtId="41" fontId="11" fillId="6" borderId="16" xfId="4" applyNumberFormat="1" applyFont="1" applyFill="1" applyBorder="1" applyAlignment="1">
      <alignment vertical="top"/>
    </xf>
    <xf numFmtId="188" fontId="11" fillId="0" borderId="15" xfId="1" applyNumberFormat="1" applyFont="1" applyBorder="1" applyAlignment="1">
      <alignment vertical="top"/>
    </xf>
    <xf numFmtId="0" fontId="11" fillId="0" borderId="1" xfId="2" applyFont="1" applyFill="1" applyBorder="1" applyAlignment="1"/>
    <xf numFmtId="0" fontId="11" fillId="0" borderId="10" xfId="2" applyFont="1" applyFill="1" applyBorder="1" applyAlignment="1">
      <alignment horizontal="center"/>
    </xf>
    <xf numFmtId="3" fontId="11" fillId="0" borderId="11" xfId="2" applyNumberFormat="1" applyFont="1" applyFill="1" applyBorder="1" applyAlignment="1">
      <alignment horizontal="center"/>
    </xf>
    <xf numFmtId="0" fontId="11" fillId="0" borderId="10" xfId="0" applyFont="1" applyBorder="1" applyAlignment="1">
      <alignment horizontal="left" vertical="top"/>
    </xf>
    <xf numFmtId="188" fontId="11" fillId="0" borderId="10" xfId="1" applyNumberFormat="1" applyFont="1" applyFill="1" applyBorder="1" applyAlignment="1">
      <alignment horizontal="left" vertical="top" indent="2"/>
    </xf>
    <xf numFmtId="188" fontId="11" fillId="0" borderId="10" xfId="1" applyNumberFormat="1" applyFont="1" applyBorder="1" applyAlignment="1">
      <alignment vertical="top"/>
    </xf>
    <xf numFmtId="188" fontId="11" fillId="0" borderId="10" xfId="4" applyNumberFormat="1" applyFont="1" applyFill="1" applyBorder="1" applyAlignment="1">
      <alignment vertical="top"/>
    </xf>
    <xf numFmtId="188" fontId="14" fillId="0" borderId="15" xfId="4" applyNumberFormat="1" applyFont="1" applyBorder="1" applyAlignment="1">
      <alignment vertical="top"/>
    </xf>
    <xf numFmtId="188" fontId="14" fillId="0" borderId="15" xfId="1" applyNumberFormat="1" applyFont="1" applyFill="1" applyBorder="1" applyAlignment="1">
      <alignment horizontal="left" vertical="top" indent="2"/>
    </xf>
    <xf numFmtId="0" fontId="11" fillId="0" borderId="10" xfId="0" applyFont="1" applyBorder="1"/>
    <xf numFmtId="194" fontId="11" fillId="0" borderId="11" xfId="1" applyNumberFormat="1" applyFont="1" applyBorder="1"/>
    <xf numFmtId="0" fontId="10" fillId="0" borderId="7" xfId="2" applyFont="1" applyBorder="1"/>
    <xf numFmtId="187" fontId="11" fillId="0" borderId="13" xfId="2" applyNumberFormat="1" applyFont="1" applyBorder="1" applyAlignment="1"/>
    <xf numFmtId="0" fontId="11" fillId="0" borderId="15" xfId="2" applyFont="1" applyBorder="1" applyAlignment="1">
      <alignment horizontal="left"/>
    </xf>
    <xf numFmtId="188" fontId="11" fillId="0" borderId="15" xfId="1" applyNumberFormat="1" applyFont="1" applyBorder="1" applyAlignment="1">
      <alignment horizontal="left"/>
    </xf>
    <xf numFmtId="41" fontId="11" fillId="0" borderId="7" xfId="2" applyNumberFormat="1" applyFont="1" applyBorder="1" applyAlignment="1">
      <alignment horizontal="center"/>
    </xf>
    <xf numFmtId="41" fontId="10" fillId="0" borderId="15" xfId="2" applyNumberFormat="1" applyFont="1" applyBorder="1" applyAlignment="1">
      <alignment horizontal="left"/>
    </xf>
    <xf numFmtId="41" fontId="11" fillId="0" borderId="16" xfId="4" applyNumberFormat="1" applyFont="1" applyFill="1" applyBorder="1"/>
    <xf numFmtId="41" fontId="11" fillId="0" borderId="16" xfId="2" applyNumberFormat="1" applyFont="1" applyFill="1" applyBorder="1" applyAlignment="1">
      <alignment horizontal="center"/>
    </xf>
    <xf numFmtId="188" fontId="11" fillId="0" borderId="15" xfId="4" applyNumberFormat="1" applyFont="1" applyBorder="1"/>
    <xf numFmtId="0" fontId="11" fillId="0" borderId="0" xfId="10" applyFont="1" applyBorder="1"/>
    <xf numFmtId="41" fontId="11" fillId="0" borderId="13" xfId="2" applyNumberFormat="1" applyFont="1" applyFill="1" applyBorder="1" applyAlignment="1">
      <alignment horizontal="center"/>
    </xf>
    <xf numFmtId="188" fontId="11" fillId="0" borderId="16" xfId="4" applyNumberFormat="1" applyFont="1" applyBorder="1"/>
    <xf numFmtId="41" fontId="11" fillId="0" borderId="16" xfId="2" applyNumberFormat="1" applyFont="1" applyBorder="1" applyAlignment="1">
      <alignment horizontal="center"/>
    </xf>
    <xf numFmtId="0" fontId="14" fillId="0" borderId="0" xfId="0" applyFont="1" applyFill="1"/>
    <xf numFmtId="0" fontId="11" fillId="0" borderId="16" xfId="2" applyFont="1" applyFill="1" applyBorder="1"/>
    <xf numFmtId="20" fontId="11" fillId="0" borderId="16" xfId="2" applyNumberFormat="1" applyFont="1" applyBorder="1" applyAlignment="1">
      <alignment horizontal="center"/>
    </xf>
    <xf numFmtId="0" fontId="16" fillId="0" borderId="15" xfId="2" applyFont="1" applyFill="1" applyBorder="1" applyAlignment="1">
      <alignment horizontal="center" vertical="center"/>
    </xf>
    <xf numFmtId="191" fontId="11" fillId="0" borderId="1" xfId="2" applyNumberFormat="1" applyFont="1" applyBorder="1" applyAlignment="1">
      <alignment horizontal="center"/>
    </xf>
    <xf numFmtId="20" fontId="11" fillId="0" borderId="11" xfId="2" applyNumberFormat="1" applyFont="1" applyBorder="1" applyAlignment="1">
      <alignment horizontal="center"/>
    </xf>
    <xf numFmtId="41" fontId="11" fillId="0" borderId="15" xfId="4" applyNumberFormat="1" applyFont="1" applyBorder="1"/>
    <xf numFmtId="4" fontId="11" fillId="0" borderId="16" xfId="2" applyNumberFormat="1" applyFont="1" applyFill="1" applyBorder="1" applyAlignment="1">
      <alignment horizontal="center"/>
    </xf>
    <xf numFmtId="41" fontId="11" fillId="0" borderId="0" xfId="6" applyNumberFormat="1" applyFont="1" applyBorder="1" applyAlignment="1">
      <alignment horizontal="center"/>
    </xf>
    <xf numFmtId="188" fontId="11" fillId="0" borderId="15" xfId="1" applyNumberFormat="1" applyFont="1" applyFill="1" applyBorder="1" applyAlignment="1">
      <alignment horizontal="left"/>
    </xf>
    <xf numFmtId="41" fontId="11" fillId="0" borderId="0" xfId="6" applyNumberFormat="1" applyFont="1" applyFill="1" applyBorder="1" applyAlignment="1">
      <alignment horizontal="center"/>
    </xf>
    <xf numFmtId="4" fontId="11" fillId="0" borderId="11" xfId="2" applyNumberFormat="1" applyFont="1" applyFill="1" applyBorder="1" applyAlignment="1">
      <alignment horizontal="center"/>
    </xf>
    <xf numFmtId="41" fontId="11" fillId="0" borderId="11" xfId="2" applyNumberFormat="1" applyFont="1" applyBorder="1" applyAlignment="1">
      <alignment horizontal="center"/>
    </xf>
    <xf numFmtId="41" fontId="11" fillId="0" borderId="15" xfId="2" applyNumberFormat="1" applyFont="1" applyBorder="1" applyAlignment="1">
      <alignment horizontal="left"/>
    </xf>
    <xf numFmtId="41" fontId="10" fillId="0" borderId="15" xfId="4" applyNumberFormat="1" applyFont="1" applyBorder="1"/>
    <xf numFmtId="0" fontId="10" fillId="0" borderId="16" xfId="2" applyFont="1" applyBorder="1"/>
    <xf numFmtId="3" fontId="11" fillId="0" borderId="16" xfId="7" applyNumberFormat="1" applyFont="1" applyBorder="1" applyAlignment="1">
      <alignment wrapText="1"/>
    </xf>
    <xf numFmtId="3" fontId="11" fillId="0" borderId="16" xfId="2" applyNumberFormat="1" applyFont="1" applyBorder="1" applyAlignment="1">
      <alignment horizontal="center"/>
    </xf>
    <xf numFmtId="188" fontId="11" fillId="0" borderId="16" xfId="1" applyNumberFormat="1" applyFont="1" applyBorder="1" applyAlignment="1">
      <alignment horizontal="left" vertical="center"/>
    </xf>
    <xf numFmtId="0" fontId="14" fillId="0" borderId="15" xfId="0" applyFont="1" applyBorder="1" applyAlignment="1">
      <alignment horizontal="left" vertical="top" wrapText="1"/>
    </xf>
    <xf numFmtId="188" fontId="14" fillId="0" borderId="16" xfId="1" applyNumberFormat="1" applyFont="1" applyBorder="1" applyAlignment="1">
      <alignment horizontal="left" vertical="top"/>
    </xf>
    <xf numFmtId="0" fontId="14" fillId="0" borderId="10" xfId="0" applyFont="1" applyBorder="1" applyAlignment="1">
      <alignment horizontal="left" vertical="top" wrapText="1"/>
    </xf>
    <xf numFmtId="188" fontId="14" fillId="0" borderId="11" xfId="1" applyNumberFormat="1" applyFont="1" applyBorder="1" applyAlignment="1">
      <alignment horizontal="left" vertical="top"/>
    </xf>
    <xf numFmtId="3" fontId="11" fillId="0" borderId="10" xfId="7" applyNumberFormat="1" applyFont="1" applyBorder="1" applyAlignment="1">
      <alignment wrapText="1"/>
    </xf>
    <xf numFmtId="188" fontId="11" fillId="0" borderId="10" xfId="4" applyNumberFormat="1" applyFont="1" applyBorder="1"/>
    <xf numFmtId="0" fontId="11" fillId="4" borderId="18" xfId="2" applyFont="1" applyFill="1" applyBorder="1"/>
    <xf numFmtId="0" fontId="11" fillId="4" borderId="20" xfId="2" applyFont="1" applyFill="1" applyBorder="1"/>
    <xf numFmtId="41" fontId="10" fillId="4" borderId="17" xfId="2" applyNumberFormat="1" applyFont="1" applyFill="1" applyBorder="1" applyAlignment="1">
      <alignment horizontal="left"/>
    </xf>
    <xf numFmtId="41" fontId="10" fillId="4" borderId="20" xfId="2" applyNumberFormat="1" applyFont="1" applyFill="1" applyBorder="1" applyAlignment="1">
      <alignment horizontal="left"/>
    </xf>
    <xf numFmtId="188" fontId="11" fillId="4" borderId="0" xfId="3" applyNumberFormat="1" applyFont="1" applyFill="1" applyBorder="1"/>
    <xf numFmtId="0" fontId="11" fillId="4" borderId="0" xfId="2" applyFont="1" applyFill="1" applyBorder="1"/>
    <xf numFmtId="0" fontId="11" fillId="4" borderId="0" xfId="2" applyFont="1" applyFill="1"/>
    <xf numFmtId="189" fontId="10" fillId="2" borderId="25" xfId="2" applyNumberFormat="1" applyFont="1" applyFill="1" applyBorder="1"/>
    <xf numFmtId="0" fontId="10" fillId="2" borderId="26" xfId="2" applyFont="1" applyFill="1" applyBorder="1" applyAlignment="1">
      <alignment horizontal="left"/>
    </xf>
    <xf numFmtId="0" fontId="10" fillId="2" borderId="26" xfId="10" applyFont="1" applyFill="1" applyBorder="1" applyAlignment="1">
      <alignment vertical="center"/>
    </xf>
    <xf numFmtId="0" fontId="10" fillId="2" borderId="26" xfId="2" applyFont="1" applyFill="1" applyBorder="1"/>
    <xf numFmtId="0" fontId="10" fillId="2" borderId="27" xfId="2" applyFont="1" applyFill="1" applyBorder="1"/>
    <xf numFmtId="0" fontId="10" fillId="2" borderId="28" xfId="2" applyFont="1" applyFill="1" applyBorder="1" applyAlignment="1">
      <alignment horizontal="center"/>
    </xf>
    <xf numFmtId="187" fontId="10" fillId="2" borderId="25" xfId="2" applyNumberFormat="1" applyFont="1" applyFill="1" applyBorder="1" applyAlignment="1"/>
    <xf numFmtId="0" fontId="10" fillId="2" borderId="27" xfId="2" applyFont="1" applyFill="1" applyBorder="1" applyAlignment="1">
      <alignment horizontal="left"/>
    </xf>
    <xf numFmtId="41" fontId="10" fillId="2" borderId="28" xfId="2" applyNumberFormat="1" applyFont="1" applyFill="1" applyBorder="1" applyAlignment="1">
      <alignment horizontal="left"/>
    </xf>
    <xf numFmtId="0" fontId="10" fillId="2" borderId="28" xfId="2" applyFont="1" applyFill="1" applyBorder="1"/>
    <xf numFmtId="41" fontId="10" fillId="2" borderId="22" xfId="2" applyNumberFormat="1" applyFont="1" applyFill="1" applyBorder="1" applyAlignment="1">
      <alignment horizontal="left"/>
    </xf>
    <xf numFmtId="0" fontId="10" fillId="0" borderId="2" xfId="2" applyFont="1" applyBorder="1" applyAlignment="1"/>
    <xf numFmtId="0" fontId="10" fillId="0" borderId="7" xfId="2" applyFont="1" applyBorder="1" applyAlignment="1"/>
    <xf numFmtId="0" fontId="10" fillId="0" borderId="9" xfId="2" applyFont="1" applyBorder="1" applyAlignment="1"/>
    <xf numFmtId="0" fontId="10" fillId="0" borderId="11" xfId="2" applyFont="1" applyBorder="1" applyAlignment="1"/>
    <xf numFmtId="0" fontId="14" fillId="0" borderId="15" xfId="0" applyFont="1" applyBorder="1" applyAlignment="1">
      <alignment horizontal="left" vertical="top"/>
    </xf>
    <xf numFmtId="188" fontId="10" fillId="0" borderId="15" xfId="2" applyNumberFormat="1" applyFont="1" applyFill="1" applyBorder="1" applyAlignment="1">
      <alignment horizontal="left" vertical="top"/>
    </xf>
    <xf numFmtId="188" fontId="11" fillId="0" borderId="7" xfId="1" applyNumberFormat="1" applyFont="1" applyFill="1" applyBorder="1" applyAlignment="1">
      <alignment vertical="top"/>
    </xf>
    <xf numFmtId="0" fontId="11" fillId="0" borderId="7" xfId="0" applyFont="1" applyFill="1" applyBorder="1" applyAlignment="1">
      <alignment horizontal="left" vertical="top" wrapText="1"/>
    </xf>
    <xf numFmtId="188" fontId="11" fillId="4" borderId="0" xfId="3" applyNumberFormat="1" applyFont="1" applyFill="1" applyBorder="1" applyAlignment="1">
      <alignment vertical="top"/>
    </xf>
    <xf numFmtId="188" fontId="10" fillId="0" borderId="0" xfId="1" applyNumberFormat="1" applyFont="1" applyBorder="1"/>
    <xf numFmtId="193" fontId="11" fillId="4" borderId="0" xfId="3" applyNumberFormat="1" applyFont="1" applyFill="1" applyBorder="1"/>
    <xf numFmtId="0" fontId="10" fillId="2" borderId="12" xfId="10" applyFont="1" applyFill="1" applyBorder="1" applyAlignment="1">
      <alignment vertical="center"/>
    </xf>
    <xf numFmtId="188" fontId="10" fillId="2" borderId="0" xfId="1" applyNumberFormat="1" applyFont="1" applyFill="1" applyBorder="1"/>
    <xf numFmtId="0" fontId="11" fillId="0" borderId="9" xfId="2" applyFont="1" applyBorder="1"/>
    <xf numFmtId="0" fontId="10" fillId="0" borderId="0" xfId="10" applyFont="1" applyBorder="1" applyAlignment="1">
      <alignment vertical="center"/>
    </xf>
    <xf numFmtId="0" fontId="10" fillId="0" borderId="13" xfId="2" applyFont="1" applyBorder="1" applyAlignment="1"/>
    <xf numFmtId="0" fontId="10" fillId="0" borderId="16" xfId="2" applyFont="1" applyBorder="1" applyAlignment="1"/>
    <xf numFmtId="187" fontId="18" fillId="0" borderId="13" xfId="2" applyNumberFormat="1" applyFont="1" applyBorder="1" applyAlignment="1"/>
    <xf numFmtId="0" fontId="18" fillId="0" borderId="15" xfId="2" applyFont="1" applyBorder="1" applyAlignment="1">
      <alignment horizontal="left"/>
    </xf>
    <xf numFmtId="0" fontId="18" fillId="0" borderId="16" xfId="2" applyFont="1" applyBorder="1" applyAlignment="1">
      <alignment horizontal="center"/>
    </xf>
    <xf numFmtId="188" fontId="10" fillId="0" borderId="16" xfId="2" applyNumberFormat="1" applyFont="1" applyFill="1" applyBorder="1" applyAlignment="1">
      <alignment horizontal="left" vertical="top"/>
    </xf>
    <xf numFmtId="3" fontId="11" fillId="0" borderId="16" xfId="0" applyNumberFormat="1" applyFont="1" applyFill="1" applyBorder="1" applyAlignment="1">
      <alignment vertical="top"/>
    </xf>
    <xf numFmtId="0" fontId="11" fillId="0" borderId="16" xfId="2" applyFont="1" applyBorder="1" applyAlignment="1">
      <alignment horizontal="left" vertical="top"/>
    </xf>
    <xf numFmtId="0" fontId="10" fillId="0" borderId="13" xfId="2" applyFont="1" applyBorder="1" applyAlignment="1">
      <alignment horizontal="center" vertical="top"/>
    </xf>
    <xf numFmtId="0" fontId="11" fillId="0" borderId="13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top"/>
    </xf>
    <xf numFmtId="0" fontId="11" fillId="0" borderId="10" xfId="0" applyFont="1" applyFill="1" applyBorder="1" applyAlignment="1">
      <alignment vertical="top"/>
    </xf>
    <xf numFmtId="0" fontId="11" fillId="0" borderId="11" xfId="2" applyFont="1" applyBorder="1" applyAlignment="1">
      <alignment horizontal="left" vertical="top"/>
    </xf>
    <xf numFmtId="3" fontId="11" fillId="0" borderId="11" xfId="0" applyNumberFormat="1" applyFont="1" applyFill="1" applyBorder="1" applyAlignment="1">
      <alignment vertical="top"/>
    </xf>
    <xf numFmtId="0" fontId="11" fillId="0" borderId="10" xfId="0" applyFont="1" applyFill="1" applyBorder="1" applyAlignment="1">
      <alignment vertical="top" wrapText="1"/>
    </xf>
    <xf numFmtId="0" fontId="10" fillId="2" borderId="0" xfId="10" applyFont="1" applyFill="1" applyBorder="1" applyAlignment="1">
      <alignment vertical="center"/>
    </xf>
    <xf numFmtId="0" fontId="10" fillId="2" borderId="1" xfId="10" applyFont="1" applyFill="1" applyBorder="1" applyAlignment="1">
      <alignment vertical="center"/>
    </xf>
    <xf numFmtId="187" fontId="11" fillId="0" borderId="13" xfId="2" applyNumberFormat="1" applyFont="1" applyFill="1" applyBorder="1" applyAlignment="1">
      <alignment horizontal="left" vertical="top"/>
    </xf>
    <xf numFmtId="0" fontId="10" fillId="0" borderId="16" xfId="2" applyFont="1" applyBorder="1" applyAlignment="1">
      <alignment horizontal="left" vertical="top"/>
    </xf>
    <xf numFmtId="41" fontId="11" fillId="0" borderId="13" xfId="2" applyNumberFormat="1" applyFont="1" applyBorder="1" applyAlignment="1">
      <alignment horizontal="left" vertical="top"/>
    </xf>
    <xf numFmtId="0" fontId="14" fillId="0" borderId="15" xfId="0" applyFont="1" applyBorder="1" applyAlignment="1">
      <alignment horizontal="left" wrapText="1"/>
    </xf>
    <xf numFmtId="0" fontId="10" fillId="0" borderId="11" xfId="2" applyFont="1" applyBorder="1" applyAlignment="1">
      <alignment horizontal="center"/>
    </xf>
    <xf numFmtId="188" fontId="10" fillId="0" borderId="16" xfId="4" applyNumberFormat="1" applyFont="1" applyBorder="1"/>
    <xf numFmtId="187" fontId="16" fillId="0" borderId="9" xfId="2" applyNumberFormat="1" applyFont="1" applyBorder="1" applyAlignment="1"/>
    <xf numFmtId="0" fontId="16" fillId="0" borderId="10" xfId="2" applyFont="1" applyBorder="1" applyAlignment="1">
      <alignment horizontal="left"/>
    </xf>
    <xf numFmtId="188" fontId="16" fillId="0" borderId="10" xfId="1" applyNumberFormat="1" applyFont="1" applyBorder="1" applyAlignment="1">
      <alignment horizontal="left"/>
    </xf>
    <xf numFmtId="0" fontId="16" fillId="0" borderId="16" xfId="2" applyFont="1" applyBorder="1" applyAlignment="1">
      <alignment horizontal="center"/>
    </xf>
    <xf numFmtId="0" fontId="16" fillId="0" borderId="11" xfId="2" applyFont="1" applyBorder="1" applyAlignment="1">
      <alignment horizontal="center"/>
    </xf>
    <xf numFmtId="188" fontId="16" fillId="0" borderId="10" xfId="4" applyNumberFormat="1" applyFont="1" applyBorder="1"/>
    <xf numFmtId="0" fontId="16" fillId="0" borderId="11" xfId="2" applyFont="1" applyFill="1" applyBorder="1" applyAlignment="1">
      <alignment horizontal="left" vertical="center"/>
    </xf>
    <xf numFmtId="41" fontId="10" fillId="2" borderId="25" xfId="2" applyNumberFormat="1" applyFont="1" applyFill="1" applyBorder="1" applyAlignment="1">
      <alignment horizontal="left"/>
    </xf>
    <xf numFmtId="41" fontId="10" fillId="2" borderId="27" xfId="2" applyNumberFormat="1" applyFont="1" applyFill="1" applyBorder="1" applyAlignment="1">
      <alignment horizontal="left"/>
    </xf>
    <xf numFmtId="0" fontId="11" fillId="2" borderId="28" xfId="2" applyFont="1" applyFill="1" applyBorder="1"/>
    <xf numFmtId="41" fontId="10" fillId="0" borderId="13" xfId="2" applyNumberFormat="1" applyFont="1" applyBorder="1" applyAlignment="1">
      <alignment horizontal="left"/>
    </xf>
    <xf numFmtId="3" fontId="11" fillId="0" borderId="7" xfId="0" applyNumberFormat="1" applyFont="1" applyBorder="1" applyAlignment="1">
      <alignment horizontal="right" vertical="center" wrapText="1"/>
    </xf>
    <xf numFmtId="41" fontId="11" fillId="0" borderId="0" xfId="2" applyNumberFormat="1" applyFont="1" applyBorder="1" applyAlignment="1">
      <alignment horizontal="center"/>
    </xf>
    <xf numFmtId="3" fontId="11" fillId="0" borderId="16" xfId="0" applyNumberFormat="1" applyFont="1" applyBorder="1" applyAlignment="1">
      <alignment horizontal="right" vertical="center" wrapText="1"/>
    </xf>
    <xf numFmtId="193" fontId="11" fillId="4" borderId="0" xfId="1" applyNumberFormat="1" applyFont="1" applyFill="1" applyBorder="1"/>
    <xf numFmtId="188" fontId="14" fillId="0" borderId="0" xfId="1" applyNumberFormat="1" applyFont="1" applyFill="1" applyBorder="1" applyAlignment="1">
      <alignment horizontal="center"/>
    </xf>
    <xf numFmtId="0" fontId="11" fillId="0" borderId="10" xfId="2" applyFont="1" applyFill="1" applyBorder="1" applyAlignment="1"/>
    <xf numFmtId="188" fontId="11" fillId="4" borderId="0" xfId="1" applyNumberFormat="1" applyFont="1" applyFill="1" applyBorder="1"/>
    <xf numFmtId="189" fontId="11" fillId="2" borderId="13" xfId="2" applyNumberFormat="1" applyFont="1" applyFill="1" applyBorder="1"/>
    <xf numFmtId="0" fontId="10" fillId="2" borderId="0" xfId="10" applyFont="1" applyFill="1" applyBorder="1"/>
    <xf numFmtId="192" fontId="11" fillId="2" borderId="0" xfId="2" applyNumberFormat="1" applyFont="1" applyFill="1" applyBorder="1" applyAlignment="1">
      <alignment horizontal="center"/>
    </xf>
    <xf numFmtId="0" fontId="11" fillId="2" borderId="0" xfId="2" applyFont="1" applyFill="1" applyBorder="1"/>
    <xf numFmtId="0" fontId="11" fillId="2" borderId="15" xfId="2" applyFont="1" applyFill="1" applyBorder="1"/>
    <xf numFmtId="0" fontId="11" fillId="2" borderId="16" xfId="2" applyFont="1" applyFill="1" applyBorder="1" applyAlignment="1">
      <alignment horizontal="center"/>
    </xf>
    <xf numFmtId="187" fontId="11" fillId="2" borderId="13" xfId="2" applyNumberFormat="1" applyFont="1" applyFill="1" applyBorder="1" applyAlignment="1"/>
    <xf numFmtId="0" fontId="11" fillId="2" borderId="15" xfId="2" applyFont="1" applyFill="1" applyBorder="1" applyAlignment="1">
      <alignment horizontal="left"/>
    </xf>
    <xf numFmtId="188" fontId="11" fillId="2" borderId="0" xfId="3" applyNumberFormat="1" applyFont="1" applyFill="1" applyBorder="1"/>
    <xf numFmtId="0" fontId="11" fillId="2" borderId="0" xfId="2" applyFont="1" applyFill="1"/>
    <xf numFmtId="188" fontId="10" fillId="2" borderId="16" xfId="4" applyNumberFormat="1" applyFont="1" applyFill="1" applyBorder="1"/>
    <xf numFmtId="41" fontId="10" fillId="2" borderId="13" xfId="2" applyNumberFormat="1" applyFont="1" applyFill="1" applyBorder="1" applyAlignment="1">
      <alignment horizontal="center"/>
    </xf>
    <xf numFmtId="0" fontId="10" fillId="2" borderId="1" xfId="10" applyFont="1" applyFill="1" applyBorder="1"/>
    <xf numFmtId="0" fontId="10" fillId="0" borderId="0" xfId="10" applyFont="1" applyBorder="1"/>
    <xf numFmtId="41" fontId="17" fillId="0" borderId="15" xfId="2" applyNumberFormat="1" applyFont="1" applyBorder="1" applyAlignment="1">
      <alignment horizontal="left"/>
    </xf>
    <xf numFmtId="0" fontId="23" fillId="0" borderId="15" xfId="0" applyFont="1" applyBorder="1" applyAlignment="1">
      <alignment vertical="top" wrapText="1"/>
    </xf>
    <xf numFmtId="0" fontId="23" fillId="0" borderId="16" xfId="0" applyFont="1" applyBorder="1" applyAlignment="1">
      <alignment horizontal="left" vertical="top" wrapText="1"/>
    </xf>
    <xf numFmtId="188" fontId="23" fillId="0" borderId="16" xfId="1" applyNumberFormat="1" applyFont="1" applyBorder="1" applyAlignment="1">
      <alignment vertical="top" wrapText="1"/>
    </xf>
    <xf numFmtId="188" fontId="11" fillId="0" borderId="16" xfId="0" applyNumberFormat="1" applyFont="1" applyBorder="1" applyAlignment="1">
      <alignment vertical="top" wrapText="1"/>
    </xf>
    <xf numFmtId="0" fontId="23" fillId="0" borderId="15" xfId="0" applyFont="1" applyBorder="1" applyAlignment="1">
      <alignment vertical="top"/>
    </xf>
    <xf numFmtId="0" fontId="11" fillId="6" borderId="15" xfId="0" applyFont="1" applyFill="1" applyBorder="1" applyAlignment="1">
      <alignment vertical="top" wrapText="1"/>
    </xf>
    <xf numFmtId="188" fontId="11" fillId="6" borderId="16" xfId="0" applyNumberFormat="1" applyFont="1" applyFill="1" applyBorder="1" applyAlignment="1">
      <alignment vertical="top" wrapText="1"/>
    </xf>
    <xf numFmtId="0" fontId="11" fillId="6" borderId="16" xfId="0" applyFont="1" applyFill="1" applyBorder="1" applyAlignment="1">
      <alignment horizontal="left" vertical="top" wrapText="1"/>
    </xf>
    <xf numFmtId="0" fontId="23" fillId="0" borderId="10" xfId="0" applyFont="1" applyBorder="1" applyAlignment="1">
      <alignment vertical="top" wrapText="1"/>
    </xf>
    <xf numFmtId="188" fontId="14" fillId="0" borderId="11" xfId="1" applyNumberFormat="1" applyFont="1" applyBorder="1" applyAlignment="1">
      <alignment vertical="top"/>
    </xf>
    <xf numFmtId="0" fontId="23" fillId="0" borderId="11" xfId="0" applyFont="1" applyBorder="1" applyAlignment="1">
      <alignment horizontal="left" vertical="top" wrapText="1"/>
    </xf>
    <xf numFmtId="0" fontId="11" fillId="0" borderId="16" xfId="2" applyFont="1" applyFill="1" applyBorder="1" applyAlignment="1">
      <alignment horizontal="left" vertical="top" wrapText="1"/>
    </xf>
    <xf numFmtId="0" fontId="11" fillId="0" borderId="15" xfId="7" applyFont="1" applyBorder="1" applyAlignment="1">
      <alignment horizontal="left"/>
    </xf>
    <xf numFmtId="0" fontId="11" fillId="0" borderId="0" xfId="7" applyFont="1" applyBorder="1" applyAlignment="1">
      <alignment horizontal="left"/>
    </xf>
    <xf numFmtId="188" fontId="11" fillId="0" borderId="15" xfId="2" applyNumberFormat="1" applyFont="1" applyFill="1" applyBorder="1" applyAlignment="1">
      <alignment horizontal="left" vertical="top"/>
    </xf>
    <xf numFmtId="41" fontId="11" fillId="0" borderId="15" xfId="2" applyNumberFormat="1" applyFont="1" applyBorder="1" applyAlignment="1">
      <alignment horizontal="left" vertical="top"/>
    </xf>
    <xf numFmtId="0" fontId="11" fillId="0" borderId="0" xfId="2" applyFont="1" applyBorder="1" applyAlignment="1">
      <alignment horizontal="left" vertical="top"/>
    </xf>
    <xf numFmtId="0" fontId="11" fillId="0" borderId="10" xfId="2" applyFont="1" applyBorder="1" applyAlignment="1">
      <alignment horizontal="left" vertical="top" wrapText="1"/>
    </xf>
    <xf numFmtId="0" fontId="11" fillId="0" borderId="1" xfId="2" applyFont="1" applyBorder="1" applyAlignment="1">
      <alignment horizontal="left" vertical="top"/>
    </xf>
    <xf numFmtId="189" fontId="10" fillId="4" borderId="2" xfId="2" applyNumberFormat="1" applyFont="1" applyFill="1" applyBorder="1"/>
    <xf numFmtId="189" fontId="10" fillId="2" borderId="22" xfId="2" applyNumberFormat="1" applyFont="1" applyFill="1" applyBorder="1"/>
    <xf numFmtId="3" fontId="11" fillId="0" borderId="16" xfId="2" applyNumberFormat="1" applyFont="1" applyFill="1" applyBorder="1" applyAlignment="1">
      <alignment horizontal="center" wrapText="1"/>
    </xf>
    <xf numFmtId="188" fontId="10" fillId="0" borderId="0" xfId="3" applyNumberFormat="1" applyFont="1" applyBorder="1" applyAlignment="1">
      <alignment horizontal="center"/>
    </xf>
    <xf numFmtId="188" fontId="11" fillId="0" borderId="0" xfId="3" applyNumberFormat="1" applyFont="1" applyAlignment="1">
      <alignment horizontal="center"/>
    </xf>
    <xf numFmtId="187" fontId="11" fillId="0" borderId="1" xfId="2" applyNumberFormat="1" applyFont="1" applyFill="1" applyBorder="1" applyAlignment="1"/>
    <xf numFmtId="0" fontId="10" fillId="0" borderId="13" xfId="2" applyFont="1" applyBorder="1" applyAlignment="1">
      <alignment horizontal="center"/>
    </xf>
    <xf numFmtId="0" fontId="11" fillId="0" borderId="15" xfId="0" applyFont="1" applyBorder="1" applyAlignment="1">
      <alignment vertical="center"/>
    </xf>
    <xf numFmtId="188" fontId="10" fillId="0" borderId="16" xfId="2" applyNumberFormat="1" applyFont="1" applyFill="1" applyBorder="1" applyAlignment="1">
      <alignment horizontal="left" vertical="center"/>
    </xf>
    <xf numFmtId="0" fontId="11" fillId="0" borderId="16" xfId="0" applyFont="1" applyBorder="1" applyAlignment="1">
      <alignment horizontal="left" vertical="center" wrapText="1"/>
    </xf>
    <xf numFmtId="3" fontId="23" fillId="0" borderId="16" xfId="0" applyNumberFormat="1" applyFont="1" applyBorder="1" applyAlignment="1">
      <alignment horizontal="right" vertical="center" wrapText="1"/>
    </xf>
    <xf numFmtId="0" fontId="11" fillId="0" borderId="13" xfId="2" applyFont="1" applyBorder="1" applyAlignment="1">
      <alignment horizontal="center"/>
    </xf>
    <xf numFmtId="0" fontId="11" fillId="0" borderId="16" xfId="2" applyFont="1" applyBorder="1" applyAlignment="1">
      <alignment horizontal="left"/>
    </xf>
    <xf numFmtId="3" fontId="11" fillId="0" borderId="16" xfId="0" applyNumberFormat="1" applyFont="1" applyBorder="1" applyAlignment="1">
      <alignment horizontal="right" vertical="top"/>
    </xf>
    <xf numFmtId="0" fontId="11" fillId="0" borderId="16" xfId="0" applyFont="1" applyBorder="1" applyAlignment="1">
      <alignment horizontal="left" vertical="top"/>
    </xf>
    <xf numFmtId="0" fontId="11" fillId="0" borderId="9" xfId="2" applyFont="1" applyBorder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1" xfId="2" applyFont="1" applyBorder="1" applyAlignment="1">
      <alignment horizontal="left"/>
    </xf>
    <xf numFmtId="3" fontId="11" fillId="0" borderId="11" xfId="0" applyNumberFormat="1" applyFont="1" applyBorder="1" applyAlignment="1">
      <alignment horizontal="righ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 wrapText="1"/>
    </xf>
    <xf numFmtId="3" fontId="23" fillId="0" borderId="16" xfId="0" applyNumberFormat="1" applyFont="1" applyBorder="1" applyAlignment="1">
      <alignment horizontal="right" vertical="top"/>
    </xf>
    <xf numFmtId="3" fontId="23" fillId="0" borderId="16" xfId="0" applyNumberFormat="1" applyFont="1" applyBorder="1" applyAlignment="1">
      <alignment horizontal="right" vertical="center"/>
    </xf>
    <xf numFmtId="41" fontId="11" fillId="0" borderId="2" xfId="2" applyNumberFormat="1" applyFont="1" applyBorder="1" applyAlignment="1">
      <alignment horizontal="center"/>
    </xf>
    <xf numFmtId="189" fontId="11" fillId="2" borderId="2" xfId="2" applyNumberFormat="1" applyFont="1" applyFill="1" applyBorder="1"/>
    <xf numFmtId="0" fontId="10" fillId="2" borderId="3" xfId="10" applyFont="1" applyFill="1" applyBorder="1"/>
    <xf numFmtId="0" fontId="11" fillId="2" borderId="7" xfId="2" applyFont="1" applyFill="1" applyBorder="1" applyAlignment="1">
      <alignment horizontal="center"/>
    </xf>
    <xf numFmtId="187" fontId="11" fillId="2" borderId="2" xfId="2" applyNumberFormat="1" applyFont="1" applyFill="1" applyBorder="1" applyAlignment="1"/>
    <xf numFmtId="0" fontId="11" fillId="2" borderId="4" xfId="2" applyFont="1" applyFill="1" applyBorder="1" applyAlignment="1">
      <alignment horizontal="left"/>
    </xf>
    <xf numFmtId="41" fontId="16" fillId="0" borderId="11" xfId="2" applyNumberFormat="1" applyFont="1" applyBorder="1" applyAlignment="1">
      <alignment horizontal="center"/>
    </xf>
    <xf numFmtId="0" fontId="10" fillId="2" borderId="3" xfId="10" applyFont="1" applyFill="1" applyBorder="1" applyAlignment="1">
      <alignment vertical="center"/>
    </xf>
    <xf numFmtId="0" fontId="11" fillId="0" borderId="10" xfId="2" applyFont="1" applyBorder="1" applyAlignment="1">
      <alignment horizontal="center"/>
    </xf>
    <xf numFmtId="0" fontId="11" fillId="2" borderId="3" xfId="2" applyFont="1" applyFill="1" applyBorder="1"/>
    <xf numFmtId="0" fontId="11" fillId="2" borderId="4" xfId="2" applyFont="1" applyFill="1" applyBorder="1"/>
    <xf numFmtId="41" fontId="10" fillId="2" borderId="3" xfId="2" applyNumberFormat="1" applyFont="1" applyFill="1" applyBorder="1" applyAlignment="1">
      <alignment horizontal="left"/>
    </xf>
    <xf numFmtId="0" fontId="11" fillId="0" borderId="15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189" fontId="11" fillId="0" borderId="0" xfId="2" applyNumberFormat="1" applyFont="1" applyFill="1" applyBorder="1" applyAlignment="1"/>
    <xf numFmtId="188" fontId="16" fillId="0" borderId="11" xfId="4" applyNumberFormat="1" applyFont="1" applyBorder="1"/>
    <xf numFmtId="0" fontId="11" fillId="0" borderId="7" xfId="0" applyFont="1" applyBorder="1" applyAlignment="1">
      <alignment vertical="top" wrapText="1"/>
    </xf>
    <xf numFmtId="0" fontId="11" fillId="0" borderId="16" xfId="0" applyFont="1" applyBorder="1" applyAlignment="1">
      <alignment vertical="top" wrapText="1"/>
    </xf>
    <xf numFmtId="0" fontId="10" fillId="4" borderId="12" xfId="2" applyFont="1" applyFill="1" applyBorder="1"/>
    <xf numFmtId="0" fontId="11" fillId="4" borderId="12" xfId="2" applyFont="1" applyFill="1" applyBorder="1"/>
    <xf numFmtId="0" fontId="11" fillId="4" borderId="6" xfId="2" applyFont="1" applyFill="1" applyBorder="1"/>
    <xf numFmtId="0" fontId="10" fillId="4" borderId="8" xfId="2" applyFont="1" applyFill="1" applyBorder="1" applyAlignment="1">
      <alignment horizontal="center"/>
    </xf>
    <xf numFmtId="0" fontId="10" fillId="4" borderId="6" xfId="2" applyFont="1" applyFill="1" applyBorder="1" applyAlignment="1">
      <alignment horizontal="left"/>
    </xf>
    <xf numFmtId="41" fontId="10" fillId="4" borderId="5" xfId="2" applyNumberFormat="1" applyFont="1" applyFill="1" applyBorder="1" applyAlignment="1">
      <alignment horizontal="left"/>
    </xf>
    <xf numFmtId="41" fontId="10" fillId="4" borderId="6" xfId="2" applyNumberFormat="1" applyFont="1" applyFill="1" applyBorder="1" applyAlignment="1">
      <alignment horizontal="left"/>
    </xf>
    <xf numFmtId="0" fontId="11" fillId="4" borderId="8" xfId="2" applyFont="1" applyFill="1" applyBorder="1"/>
    <xf numFmtId="188" fontId="11" fillId="0" borderId="13" xfId="4" applyNumberFormat="1" applyFont="1" applyBorder="1"/>
    <xf numFmtId="41" fontId="11" fillId="0" borderId="13" xfId="4" applyNumberFormat="1" applyFont="1" applyBorder="1"/>
    <xf numFmtId="188" fontId="11" fillId="0" borderId="16" xfId="4" applyNumberFormat="1" applyFont="1" applyFill="1" applyBorder="1"/>
    <xf numFmtId="188" fontId="11" fillId="0" borderId="11" xfId="4" applyNumberFormat="1" applyFont="1" applyFill="1" applyBorder="1"/>
    <xf numFmtId="41" fontId="11" fillId="0" borderId="9" xfId="2" applyNumberFormat="1" applyFont="1" applyFill="1" applyBorder="1" applyAlignment="1">
      <alignment horizontal="center"/>
    </xf>
    <xf numFmtId="0" fontId="11" fillId="0" borderId="11" xfId="2" applyFont="1" applyFill="1" applyBorder="1"/>
    <xf numFmtId="3" fontId="14" fillId="0" borderId="16" xfId="0" applyNumberFormat="1" applyFont="1" applyBorder="1" applyAlignment="1">
      <alignment vertical="top" wrapText="1"/>
    </xf>
    <xf numFmtId="0" fontId="11" fillId="0" borderId="0" xfId="0" applyFont="1" applyAlignment="1">
      <alignment vertical="top"/>
    </xf>
    <xf numFmtId="3" fontId="11" fillId="0" borderId="16" xfId="0" applyNumberFormat="1" applyFont="1" applyBorder="1" applyAlignment="1">
      <alignment horizontal="right" vertical="top" wrapText="1"/>
    </xf>
    <xf numFmtId="0" fontId="11" fillId="0" borderId="0" xfId="2" applyFont="1" applyFill="1" applyBorder="1" applyAlignment="1">
      <alignment vertical="top"/>
    </xf>
    <xf numFmtId="41" fontId="11" fillId="0" borderId="9" xfId="6" applyNumberFormat="1" applyFont="1" applyBorder="1" applyAlignment="1">
      <alignment horizontal="center"/>
    </xf>
    <xf numFmtId="0" fontId="14" fillId="0" borderId="0" xfId="10" applyFont="1" applyBorder="1"/>
    <xf numFmtId="189" fontId="10" fillId="0" borderId="2" xfId="2" applyNumberFormat="1" applyFont="1" applyBorder="1"/>
    <xf numFmtId="0" fontId="11" fillId="0" borderId="30" xfId="7" applyFont="1" applyBorder="1" applyAlignment="1"/>
    <xf numFmtId="3" fontId="11" fillId="0" borderId="31" xfId="7" applyNumberFormat="1" applyFont="1" applyBorder="1" applyAlignment="1">
      <alignment wrapText="1"/>
    </xf>
    <xf numFmtId="0" fontId="11" fillId="0" borderId="32" xfId="7" applyFont="1" applyBorder="1" applyAlignment="1">
      <alignment wrapText="1"/>
    </xf>
    <xf numFmtId="0" fontId="11" fillId="0" borderId="33" xfId="7" applyFont="1" applyBorder="1" applyAlignment="1">
      <alignment wrapText="1"/>
    </xf>
    <xf numFmtId="0" fontId="11" fillId="0" borderId="16" xfId="10" applyNumberFormat="1" applyFont="1" applyBorder="1" applyAlignment="1">
      <alignment vertical="top" wrapText="1"/>
    </xf>
    <xf numFmtId="0" fontId="11" fillId="0" borderId="11" xfId="10" applyNumberFormat="1" applyFont="1" applyBorder="1" applyAlignment="1">
      <alignment vertical="top" wrapText="1"/>
    </xf>
    <xf numFmtId="187" fontId="16" fillId="0" borderId="13" xfId="2" applyNumberFormat="1" applyFont="1" applyBorder="1" applyAlignment="1"/>
    <xf numFmtId="0" fontId="11" fillId="0" borderId="15" xfId="7" applyFont="1" applyBorder="1" applyAlignment="1"/>
    <xf numFmtId="3" fontId="11" fillId="0" borderId="0" xfId="7" applyNumberFormat="1" applyFont="1" applyBorder="1" applyAlignment="1">
      <alignment wrapText="1"/>
    </xf>
    <xf numFmtId="0" fontId="11" fillId="0" borderId="16" xfId="7" applyFont="1" applyBorder="1" applyAlignment="1">
      <alignment wrapText="1"/>
    </xf>
    <xf numFmtId="0" fontId="11" fillId="0" borderId="15" xfId="7" applyFont="1" applyBorder="1" applyAlignment="1">
      <alignment wrapText="1"/>
    </xf>
    <xf numFmtId="192" fontId="10" fillId="2" borderId="12" xfId="2" applyNumberFormat="1" applyFont="1" applyFill="1" applyBorder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left"/>
    </xf>
    <xf numFmtId="0" fontId="11" fillId="0" borderId="1" xfId="2" applyFont="1" applyFill="1" applyBorder="1" applyAlignment="1">
      <alignment horizontal="left"/>
    </xf>
    <xf numFmtId="0" fontId="10" fillId="0" borderId="17" xfId="2" applyFont="1" applyBorder="1" applyAlignment="1">
      <alignment horizontal="centerContinuous"/>
    </xf>
    <xf numFmtId="0" fontId="10" fillId="0" borderId="18" xfId="2" applyFont="1" applyBorder="1" applyAlignment="1">
      <alignment horizontal="centerContinuous"/>
    </xf>
    <xf numFmtId="41" fontId="10" fillId="0" borderId="17" xfId="2" applyNumberFormat="1" applyFont="1" applyBorder="1" applyAlignment="1">
      <alignment horizontal="left"/>
    </xf>
    <xf numFmtId="0" fontId="10" fillId="0" borderId="21" xfId="2" applyFont="1" applyBorder="1" applyAlignment="1"/>
    <xf numFmtId="41" fontId="10" fillId="0" borderId="21" xfId="2" applyNumberFormat="1" applyFont="1" applyBorder="1" applyAlignment="1">
      <alignment horizontal="left"/>
    </xf>
    <xf numFmtId="0" fontId="11" fillId="0" borderId="21" xfId="2" applyFont="1" applyBorder="1"/>
    <xf numFmtId="41" fontId="10" fillId="0" borderId="0" xfId="2" applyNumberFormat="1" applyFont="1" applyBorder="1" applyAlignment="1">
      <alignment horizontal="left"/>
    </xf>
    <xf numFmtId="0" fontId="20" fillId="0" borderId="0" xfId="2" applyFont="1"/>
    <xf numFmtId="187" fontId="20" fillId="0" borderId="0" xfId="2" applyNumberFormat="1" applyFont="1" applyAlignment="1"/>
    <xf numFmtId="188" fontId="20" fillId="0" borderId="0" xfId="4" applyNumberFormat="1" applyFont="1"/>
    <xf numFmtId="41" fontId="20" fillId="0" borderId="0" xfId="2" applyNumberFormat="1" applyFont="1" applyAlignment="1">
      <alignment horizontal="center"/>
    </xf>
    <xf numFmtId="188" fontId="20" fillId="0" borderId="0" xfId="3" applyNumberFormat="1" applyFont="1" applyBorder="1"/>
    <xf numFmtId="0" fontId="24" fillId="0" borderId="0" xfId="2" applyFont="1" applyBorder="1"/>
    <xf numFmtId="0" fontId="20" fillId="0" borderId="0" xfId="2" applyFont="1" applyBorder="1"/>
    <xf numFmtId="0" fontId="11" fillId="0" borderId="16" xfId="2" applyFont="1" applyBorder="1" applyAlignment="1">
      <alignment wrapText="1"/>
    </xf>
    <xf numFmtId="0" fontId="11" fillId="0" borderId="16" xfId="2" applyFont="1" applyBorder="1" applyAlignment="1"/>
    <xf numFmtId="0" fontId="11" fillId="0" borderId="16" xfId="2" applyFont="1" applyBorder="1" applyAlignment="1">
      <alignment vertical="center"/>
    </xf>
    <xf numFmtId="0" fontId="11" fillId="0" borderId="11" xfId="2" applyFont="1" applyBorder="1" applyAlignment="1">
      <alignment vertical="center"/>
    </xf>
    <xf numFmtId="0" fontId="25" fillId="0" borderId="0" xfId="11" applyFont="1"/>
    <xf numFmtId="0" fontId="25" fillId="0" borderId="8" xfId="11" applyFont="1" applyBorder="1" applyAlignment="1">
      <alignment horizontal="center"/>
    </xf>
    <xf numFmtId="0" fontId="27" fillId="0" borderId="0" xfId="11" applyFont="1"/>
    <xf numFmtId="0" fontId="27" fillId="0" borderId="0" xfId="11" applyFont="1" applyFill="1" applyAlignment="1"/>
    <xf numFmtId="0" fontId="27" fillId="0" borderId="0" xfId="11" applyFont="1" applyFill="1" applyAlignment="1">
      <alignment horizontal="left"/>
    </xf>
    <xf numFmtId="0" fontId="25" fillId="0" borderId="0" xfId="11" applyFont="1" applyFill="1"/>
    <xf numFmtId="0" fontId="25" fillId="0" borderId="8" xfId="11" applyFont="1" applyBorder="1" applyAlignment="1">
      <alignment horizontal="center" vertical="center"/>
    </xf>
    <xf numFmtId="0" fontId="25" fillId="0" borderId="0" xfId="11" applyFont="1" applyAlignment="1">
      <alignment horizontal="left" indent="1"/>
    </xf>
    <xf numFmtId="0" fontId="25" fillId="0" borderId="0" xfId="11" applyFont="1" applyAlignment="1">
      <alignment horizontal="left" indent="4"/>
    </xf>
    <xf numFmtId="0" fontId="27" fillId="0" borderId="0" xfId="11" applyFont="1" applyAlignment="1">
      <alignment vertical="top"/>
    </xf>
    <xf numFmtId="0" fontId="25" fillId="0" borderId="0" xfId="11" applyFont="1" applyAlignment="1">
      <alignment horizontal="left" vertical="top"/>
    </xf>
    <xf numFmtId="0" fontId="25" fillId="0" borderId="0" xfId="11" applyFont="1" applyAlignment="1">
      <alignment horizontal="left"/>
    </xf>
    <xf numFmtId="192" fontId="14" fillId="0" borderId="1" xfId="2" applyNumberFormat="1" applyFont="1" applyBorder="1" applyAlignment="1">
      <alignment horizontal="center"/>
    </xf>
    <xf numFmtId="0" fontId="14" fillId="0" borderId="1" xfId="2" applyFont="1" applyBorder="1"/>
    <xf numFmtId="0" fontId="14" fillId="0" borderId="10" xfId="2" applyFont="1" applyBorder="1"/>
    <xf numFmtId="0" fontId="14" fillId="0" borderId="11" xfId="2" applyFont="1" applyBorder="1" applyAlignment="1">
      <alignment horizontal="center"/>
    </xf>
    <xf numFmtId="0" fontId="11" fillId="0" borderId="11" xfId="0" applyFont="1" applyFill="1" applyBorder="1" applyAlignment="1">
      <alignment horizontal="left" wrapText="1"/>
    </xf>
    <xf numFmtId="3" fontId="11" fillId="0" borderId="15" xfId="2" applyNumberFormat="1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/>
    </xf>
    <xf numFmtId="0" fontId="11" fillId="0" borderId="7" xfId="2" applyFont="1" applyBorder="1" applyAlignment="1">
      <alignment horizontal="center"/>
    </xf>
    <xf numFmtId="0" fontId="14" fillId="0" borderId="1" xfId="2" applyFont="1" applyBorder="1" applyAlignment="1">
      <alignment vertical="top"/>
    </xf>
    <xf numFmtId="0" fontId="11" fillId="0" borderId="13" xfId="0" applyFont="1" applyBorder="1" applyAlignment="1">
      <alignment vertical="top"/>
    </xf>
    <xf numFmtId="0" fontId="10" fillId="0" borderId="10" xfId="2" applyFont="1" applyBorder="1" applyAlignment="1">
      <alignment vertical="top"/>
    </xf>
    <xf numFmtId="0" fontId="11" fillId="0" borderId="1" xfId="2" applyFont="1" applyFill="1" applyBorder="1" applyAlignment="1">
      <alignment vertical="top"/>
    </xf>
    <xf numFmtId="0" fontId="11" fillId="0" borderId="10" xfId="2" applyFont="1" applyBorder="1" applyAlignment="1">
      <alignment horizontal="center" vertical="top"/>
    </xf>
    <xf numFmtId="189" fontId="11" fillId="0" borderId="2" xfId="2" applyNumberFormat="1" applyFont="1" applyBorder="1"/>
    <xf numFmtId="0" fontId="11" fillId="0" borderId="3" xfId="2" applyFont="1" applyBorder="1"/>
    <xf numFmtId="192" fontId="11" fillId="0" borderId="3" xfId="2" applyNumberFormat="1" applyFont="1" applyBorder="1" applyAlignment="1">
      <alignment horizontal="center"/>
    </xf>
    <xf numFmtId="0" fontId="11" fillId="0" borderId="4" xfId="2" applyFont="1" applyBorder="1"/>
    <xf numFmtId="0" fontId="11" fillId="0" borderId="3" xfId="2" applyFont="1" applyBorder="1" applyAlignment="1">
      <alignment horizontal="center"/>
    </xf>
    <xf numFmtId="0" fontId="11" fillId="0" borderId="7" xfId="2" applyFont="1" applyBorder="1" applyAlignment="1">
      <alignment vertical="top"/>
    </xf>
    <xf numFmtId="0" fontId="4" fillId="0" borderId="0" xfId="2" applyFont="1"/>
    <xf numFmtId="0" fontId="10" fillId="2" borderId="7" xfId="2" applyFont="1" applyFill="1" applyBorder="1" applyAlignment="1">
      <alignment horizontal="center" vertical="center"/>
    </xf>
    <xf numFmtId="0" fontId="10" fillId="2" borderId="11" xfId="2" applyFont="1" applyFill="1" applyBorder="1" applyAlignment="1">
      <alignment horizontal="center" vertical="center"/>
    </xf>
    <xf numFmtId="0" fontId="10" fillId="3" borderId="7" xfId="2" applyFont="1" applyFill="1" applyBorder="1" applyAlignment="1">
      <alignment horizontal="center" vertical="center"/>
    </xf>
    <xf numFmtId="0" fontId="10" fillId="3" borderId="11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10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6" xfId="2" applyFont="1" applyFill="1" applyBorder="1" applyAlignment="1">
      <alignment horizontal="center" vertical="center"/>
    </xf>
    <xf numFmtId="0" fontId="11" fillId="0" borderId="0" xfId="0" applyFont="1" applyBorder="1" applyAlignment="1">
      <alignment vertical="top" wrapText="1"/>
    </xf>
    <xf numFmtId="0" fontId="11" fillId="0" borderId="29" xfId="0" applyFont="1" applyBorder="1" applyAlignment="1">
      <alignment vertical="top" wrapText="1"/>
    </xf>
    <xf numFmtId="0" fontId="10" fillId="3" borderId="2" xfId="2" applyFont="1" applyFill="1" applyBorder="1" applyAlignment="1">
      <alignment horizontal="center" vertical="center"/>
    </xf>
    <xf numFmtId="0" fontId="10" fillId="3" borderId="4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10" fillId="3" borderId="7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41" fontId="10" fillId="3" borderId="7" xfId="2" applyNumberFormat="1" applyFont="1" applyFill="1" applyBorder="1" applyAlignment="1">
      <alignment horizontal="center" vertical="center"/>
    </xf>
    <xf numFmtId="41" fontId="10" fillId="3" borderId="11" xfId="2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vertical="top"/>
    </xf>
    <xf numFmtId="0" fontId="11" fillId="0" borderId="29" xfId="0" applyFont="1" applyBorder="1" applyAlignment="1">
      <alignment vertical="top"/>
    </xf>
    <xf numFmtId="0" fontId="25" fillId="0" borderId="8" xfId="11" applyFont="1" applyBorder="1" applyAlignment="1">
      <alignment horizontal="center"/>
    </xf>
    <xf numFmtId="0" fontId="26" fillId="0" borderId="0" xfId="11" applyFont="1" applyAlignment="1">
      <alignment horizontal="center"/>
    </xf>
    <xf numFmtId="0" fontId="25" fillId="0" borderId="0" xfId="11" applyFont="1" applyFill="1" applyAlignment="1">
      <alignment horizontal="left" vertical="top"/>
    </xf>
    <xf numFmtId="0" fontId="25" fillId="0" borderId="0" xfId="11" applyFont="1" applyAlignment="1">
      <alignment horizontal="left" vertical="top"/>
    </xf>
    <xf numFmtId="0" fontId="25" fillId="0" borderId="0" xfId="11" applyFont="1" applyAlignment="1">
      <alignment horizontal="left" vertical="top" wrapText="1"/>
    </xf>
    <xf numFmtId="0" fontId="25" fillId="0" borderId="8" xfId="11" applyFont="1" applyBorder="1" applyAlignment="1">
      <alignment horizontal="left" vertical="top"/>
    </xf>
    <xf numFmtId="0" fontId="25" fillId="0" borderId="8" xfId="11" applyFont="1" applyBorder="1" applyAlignment="1">
      <alignment horizontal="left"/>
    </xf>
    <xf numFmtId="0" fontId="27" fillId="7" borderId="0" xfId="11" applyFont="1" applyFill="1" applyAlignment="1">
      <alignment horizontal="left"/>
    </xf>
    <xf numFmtId="0" fontId="25" fillId="0" borderId="2" xfId="11" applyFont="1" applyBorder="1" applyAlignment="1">
      <alignment horizontal="center" vertical="center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/>
    </xf>
    <xf numFmtId="0" fontId="25" fillId="0" borderId="6" xfId="11" applyFont="1" applyBorder="1" applyAlignment="1">
      <alignment horizontal="center"/>
    </xf>
    <xf numFmtId="0" fontId="25" fillId="0" borderId="12" xfId="11" applyFont="1" applyBorder="1" applyAlignment="1">
      <alignment horizontal="center"/>
    </xf>
    <xf numFmtId="0" fontId="25" fillId="0" borderId="34" xfId="11" applyFont="1" applyBorder="1" applyAlignment="1">
      <alignment horizontal="left" vertical="top"/>
    </xf>
    <xf numFmtId="0" fontId="25" fillId="0" borderId="34" xfId="11" applyFont="1" applyFill="1" applyBorder="1" applyAlignment="1">
      <alignment horizontal="left" vertical="top"/>
    </xf>
    <xf numFmtId="0" fontId="25" fillId="0" borderId="35" xfId="11" applyFont="1" applyBorder="1" applyAlignment="1">
      <alignment horizontal="left" vertical="top"/>
    </xf>
    <xf numFmtId="0" fontId="25" fillId="0" borderId="35" xfId="11" applyFont="1" applyFill="1" applyBorder="1" applyAlignment="1">
      <alignment horizontal="left" vertical="top"/>
    </xf>
    <xf numFmtId="0" fontId="25" fillId="0" borderId="36" xfId="11" applyFont="1" applyBorder="1" applyAlignment="1">
      <alignment horizontal="left" vertical="top"/>
    </xf>
    <xf numFmtId="0" fontId="25" fillId="0" borderId="37" xfId="11" applyFont="1" applyBorder="1" applyAlignment="1">
      <alignment horizontal="left" vertical="top"/>
    </xf>
    <xf numFmtId="0" fontId="25" fillId="0" borderId="36" xfId="11" applyFont="1" applyFill="1" applyBorder="1" applyAlignment="1">
      <alignment horizontal="left" vertical="top"/>
    </xf>
    <xf numFmtId="0" fontId="25" fillId="0" borderId="38" xfId="11" applyFont="1" applyFill="1" applyBorder="1" applyAlignment="1">
      <alignment horizontal="left" vertical="top"/>
    </xf>
    <xf numFmtId="0" fontId="25" fillId="0" borderId="37" xfId="11" applyFont="1" applyFill="1" applyBorder="1" applyAlignment="1">
      <alignment horizontal="left" vertical="top"/>
    </xf>
    <xf numFmtId="0" fontId="25" fillId="0" borderId="0" xfId="11" applyFont="1" applyAlignment="1">
      <alignment horizontal="left"/>
    </xf>
  </cellXfs>
  <cellStyles count="12">
    <cellStyle name="Comma 3 2 2" xfId="4"/>
    <cellStyle name="Comma 4" xfId="3"/>
    <cellStyle name="Normal 3" xfId="9"/>
    <cellStyle name="Normal 4" xfId="2"/>
    <cellStyle name="Normal 4 2" xfId="11"/>
    <cellStyle name="Normal 6" xfId="10"/>
    <cellStyle name="เครื่องหมายจุลภาค 3 2" xfId="6"/>
    <cellStyle name="จุลภาค" xfId="1" builtinId="3"/>
    <cellStyle name="ปกติ" xfId="0" builtinId="0"/>
    <cellStyle name="ปกติ 2" xfId="5"/>
    <cellStyle name="ปกติ 2 4" xfId="7"/>
    <cellStyle name="ปกติ_แผนการใช้งบประมาณ_from เปล่า (รอง-ผู้ช่วย)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17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344-4DA7-8653-4A7DEF964B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344-4DA7-8653-4A7DEF964B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344-4DA7-8653-4A7DEF964B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344-4DA7-8653-4A7DEF964B4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1.1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[ค่า](8.2%)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4-4DA7-8653-4A7DEF964B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1.2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[ค่า](13.9%)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4-4DA7-8653-4A7DEF964B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1.3[ค่า] (3.1%)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4-4DA7-8653-4A7DEF964B4C}"/>
                </c:ext>
              </c:extLst>
            </c:dLbl>
            <c:dLbl>
              <c:idx val="3"/>
              <c:layout>
                <c:manualLayout>
                  <c:x val="0.14076423672847346"/>
                  <c:y val="-0.1790357976086322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1.4[ค่า] (74.9%)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4-4DA7-8653-4A7DEF964B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(ตัวชี้วัดโครงการ60!$S$7,ตัวชี้วัดโครงการ60!$S$24,ตัวชี้วัดโครงการ60!$S$56,ตัวชี้วัดโครงการ60!$S$79)</c:f>
              <c:numCache>
                <c:formatCode>_(* #,##0_);_(* \(#,##0\);_(* "-"_);_(@_)</c:formatCode>
                <c:ptCount val="4"/>
                <c:pt idx="0">
                  <c:v>800000</c:v>
                </c:pt>
                <c:pt idx="1">
                  <c:v>1360000</c:v>
                </c:pt>
                <c:pt idx="2">
                  <c:v>300000</c:v>
                </c:pt>
                <c:pt idx="3">
                  <c:v>7323800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44-4DA7-8653-4A7DEF964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57763975155282"/>
          <c:y val="0.11342592592592593"/>
          <c:w val="0.41490683229813663"/>
          <c:h val="0.77314814814814814"/>
        </c:manualLayout>
      </c:layout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1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4-4E7A-8654-5B0199CDC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74-4E7A-8654-5B0199CDC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74-4E7A-8654-5B0199CDC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74-4E7A-8654-5B0199CDC48F}"/>
              </c:ext>
            </c:extLst>
          </c:dPt>
          <c:dLbls>
            <c:dLbl>
              <c:idx val="0"/>
              <c:layout>
                <c:manualLayout>
                  <c:x val="-1.8907614809018439E-2"/>
                  <c:y val="1.0416666666666666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2.1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[ค่า](7.3%)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4-4E7A-8654-5B0199CDC48F}"/>
                </c:ext>
              </c:extLst>
            </c:dLbl>
            <c:dLbl>
              <c:idx val="1"/>
              <c:layout>
                <c:manualLayout>
                  <c:x val="-1.8329534895094635E-2"/>
                  <c:y val="0.10710228929717119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2.2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[ค่า](15.3%)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4-4E7A-8654-5B0199CDC4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2.3[ค่า] (27.3%)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4-4E7A-8654-5B0199CDC48F}"/>
                </c:ext>
              </c:extLst>
            </c:dLbl>
            <c:dLbl>
              <c:idx val="3"/>
              <c:layout>
                <c:manualLayout>
                  <c:x val="0.14076423672847346"/>
                  <c:y val="-0.1790357976086322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2.4[ค่า] (50.2%)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4-4E7A-8654-5B0199CDC48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(ตัวชี้วัดโครงการ60!$S$120,ตัวชี้วัดโครงการ60!$S$150,ตัวชี้วัดโครงการ60!$S$266,ตัวชี้วัดโครงการ60!$S$329)</c:f>
              <c:numCache>
                <c:formatCode>_(* #,##0_);_(* \(#,##0\);_(* "-"_);_(@_)</c:formatCode>
                <c:ptCount val="4"/>
                <c:pt idx="0">
                  <c:v>2950000</c:v>
                </c:pt>
                <c:pt idx="1">
                  <c:v>6200000</c:v>
                </c:pt>
                <c:pt idx="2">
                  <c:v>11062900</c:v>
                </c:pt>
                <c:pt idx="3">
                  <c:v>51431100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74-4E7A-8654-5B0199CD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57763975155282"/>
          <c:y val="0.11342592592592593"/>
          <c:w val="0.41490683229813663"/>
          <c:h val="0.77314814814814814"/>
        </c:manualLayout>
      </c:layout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19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58-444F-B0D3-18B2F405B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58-444F-B0D3-18B2F405B8A3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2358-444F-B0D3-18B2F405B8A3}"/>
              </c:ext>
            </c:extLst>
          </c:dPt>
          <c:dLbls>
            <c:dLbl>
              <c:idx val="0"/>
              <c:layout>
                <c:manualLayout>
                  <c:x val="-0.14064674524380105"/>
                  <c:y val="2.4305555555555556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3.1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[ค่า](3.9%)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58-444F-B0D3-18B2F405B8A3}"/>
                </c:ext>
              </c:extLst>
            </c:dLbl>
            <c:dLbl>
              <c:idx val="1"/>
              <c:layout>
                <c:manualLayout>
                  <c:x val="2.1422017899936328E-2"/>
                  <c:y val="0.10247265966754153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3.2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[ค่า](2.6%)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58-444F-B0D3-18B2F405B8A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3.3[ค่า] (93.5%)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58-444F-B0D3-18B2F405B8A3}"/>
                </c:ext>
              </c:extLst>
            </c:dLbl>
            <c:dLbl>
              <c:idx val="3"/>
              <c:layout>
                <c:manualLayout>
                  <c:x val="0.14076423672847346"/>
                  <c:y val="-0.1790357976086322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2.4[ค่า] (50.2%)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58-444F-B0D3-18B2F405B8A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(ตัวชี้วัดโครงการ60!$S$644,ตัวชี้วัดโครงการ60!$S$661,ตัวชี้วัดโครงการ60!$S$672)</c:f>
              <c:numCache>
                <c:formatCode>_(* #,##0_);_(* \(#,##0\);_(* "-"_);_(@_)</c:formatCode>
                <c:ptCount val="3"/>
                <c:pt idx="0">
                  <c:v>900000</c:v>
                </c:pt>
                <c:pt idx="1">
                  <c:v>600000</c:v>
                </c:pt>
                <c:pt idx="2">
                  <c:v>21500600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58-444F-B0D3-18B2F405B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57763975155282"/>
          <c:y val="0.11342592592592593"/>
          <c:w val="0.41490683229813663"/>
          <c:h val="0.77314814814814814"/>
        </c:manualLayout>
      </c:layout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EF-45E2-97FE-0A6647FBF7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EF-45E2-97FE-0A6647FBF7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EF-45E2-97FE-0A6647FBF7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EF-45E2-97FE-0A6647FBF758}"/>
              </c:ext>
            </c:extLst>
          </c:dPt>
          <c:dLbls>
            <c:dLbl>
              <c:idx val="0"/>
              <c:layout>
                <c:manualLayout>
                  <c:x val="-0.16300699369100602"/>
                  <c:y val="-9.6064814814814811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4.1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[ค่า](68.9%)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F-45E2-97FE-0A6647FBF758}"/>
                </c:ext>
              </c:extLst>
            </c:dLbl>
            <c:dLbl>
              <c:idx val="1"/>
              <c:layout>
                <c:manualLayout>
                  <c:x val="2.1422017899936328E-2"/>
                  <c:y val="0.10247265966754153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4.2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[ค่า](5.5%)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EF-45E2-97FE-0A6647FBF7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4.3[ค่า] (4.7%)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F-45E2-97FE-0A6647FBF758}"/>
                </c:ext>
              </c:extLst>
            </c:dLbl>
            <c:dLbl>
              <c:idx val="3"/>
              <c:layout>
                <c:manualLayout>
                  <c:x val="0.14076423672847346"/>
                  <c:y val="-0.1790357976086322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4.4[ค่า] (20.9%)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F-45E2-97FE-0A6647FBF75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(ตัวชี้วัดโครงการ60!$S$766,ตัวชี้วัดโครงการ60!$S$875,ตัวชี้วัดโครงการ60!$S$892,ตัวชี้วัดโครงการ60!$S$904)</c:f>
              <c:numCache>
                <c:formatCode>_(* #,##0_);_(* \(#,##0\);_(* "-"_);_(@_)</c:formatCode>
                <c:ptCount val="4"/>
                <c:pt idx="0">
                  <c:v>9240000</c:v>
                </c:pt>
                <c:pt idx="1">
                  <c:v>735000</c:v>
                </c:pt>
                <c:pt idx="2">
                  <c:v>635000</c:v>
                </c:pt>
                <c:pt idx="3">
                  <c:v>2800000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F-45E2-97FE-0A6647FBF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57763975155282"/>
          <c:y val="0.11342592592592593"/>
          <c:w val="0.41490683229813663"/>
          <c:h val="0.77314814814814814"/>
        </c:manualLayout>
      </c:layout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19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F3-4EBB-B31B-2684F3CBB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F3-4EBB-B31B-2684F3CBB3DD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72F3-4EBB-B31B-2684F3CBB3DD}"/>
              </c:ext>
            </c:extLst>
          </c:dPt>
          <c:dLbls>
            <c:dLbl>
              <c:idx val="0"/>
              <c:layout>
                <c:manualLayout>
                  <c:x val="9.7862571526385292E-2"/>
                  <c:y val="3.2407407407407406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5.1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[ค่า](1.6%)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3-4EBB-B31B-2684F3CBB3DD}"/>
                </c:ext>
              </c:extLst>
            </c:dLbl>
            <c:dLbl>
              <c:idx val="1"/>
              <c:layout>
                <c:manualLayout>
                  <c:x val="-0.18230469017459774"/>
                  <c:y val="-0.2150710848643919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5.2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[ค่า](76.9%)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3-4EBB-B31B-2684F3CBB3DD}"/>
                </c:ext>
              </c:extLst>
            </c:dLbl>
            <c:dLbl>
              <c:idx val="2"/>
              <c:layout>
                <c:manualLayout>
                  <c:x val="3.8010661710764372E-2"/>
                  <c:y val="0.10947652376786238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5.3[ค่า] (21.5%)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3-4EBB-B31B-2684F3CBB3DD}"/>
                </c:ext>
              </c:extLst>
            </c:dLbl>
            <c:dLbl>
              <c:idx val="3"/>
              <c:layout>
                <c:manualLayout>
                  <c:x val="0.14076423672847346"/>
                  <c:y val="-0.1790357976086322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4.4[ค่า] (20.9%)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3-4EBB-B31B-2684F3CBB3D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(ตัวชี้วัดโครงการ60!$S$554,ตัวชี้วัดโครงการ60!$S$563,ตัวชี้วัดโครงการ60!$S$599)</c:f>
              <c:numCache>
                <c:formatCode>_(* #,##0_);_(* \(#,##0\);_(* "-"_);_(@_)</c:formatCode>
                <c:ptCount val="3"/>
                <c:pt idx="0">
                  <c:v>100000</c:v>
                </c:pt>
                <c:pt idx="1">
                  <c:v>4778700</c:v>
                </c:pt>
                <c:pt idx="2">
                  <c:v>1335300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F3-4EBB-B31B-2684F3CBB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57763975155282"/>
          <c:y val="0.11342592592592593"/>
          <c:w val="0.41490683229813663"/>
          <c:h val="0.77314814814814814"/>
        </c:manualLayout>
      </c:layout>
      <c:pieChart>
        <c:varyColors val="1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explosion val="19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B7-4236-AD41-7A1C47896B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B7-4236-AD41-7A1C47896B8B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8FB7-4236-AD41-7A1C47896B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B7-4236-AD41-7A1C47896B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B7-4236-AD41-7A1C47896B8B}"/>
              </c:ext>
            </c:extLst>
          </c:dPt>
          <c:dLbls>
            <c:dLbl>
              <c:idx val="0"/>
              <c:layout>
                <c:manualLayout>
                  <c:x val="-0.13319332909473272"/>
                  <c:y val="4.6296296296296252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6.1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[ค่า](42.0%)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7-4236-AD41-7A1C47896B8B}"/>
                </c:ext>
              </c:extLst>
            </c:dLbl>
            <c:dLbl>
              <c:idx val="1"/>
              <c:layout>
                <c:manualLayout>
                  <c:x val="8.6018291191861884E-2"/>
                  <c:y val="-0.13636738116068833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กลยุทธ์ที่ 6.2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cs typeface="TH SarabunPSK"/>
                      </a:rPr>
                      <a:t>[ค่า](26.7%)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7-4236-AD41-7A1C47896B8B}"/>
                </c:ext>
              </c:extLst>
            </c:dLbl>
            <c:dLbl>
              <c:idx val="2"/>
              <c:layout>
                <c:manualLayout>
                  <c:x val="3.8010661710764372E-2"/>
                  <c:y val="0.10947652376786238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6.3[ค่า] (19.5%)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7-4236-AD41-7A1C47896B8B}"/>
                </c:ext>
              </c:extLst>
            </c:dLbl>
            <c:dLbl>
              <c:idx val="3"/>
              <c:layout>
                <c:manualLayout>
                  <c:x val="2.6478603218076002E-2"/>
                  <c:y val="5.5555555555555552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6.4[ค่า] (7.8%)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7-4236-AD41-7A1C47896B8B}"/>
                </c:ext>
              </c:extLst>
            </c:dLbl>
            <c:dLbl>
              <c:idx val="4"/>
              <c:layout>
                <c:manualLayout>
                  <c:x val="9.7058541595344064E-2"/>
                  <c:y val="2.3738334791484399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333333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กลยุทธ์ที่ 6.5 [ค่า] (3.9%)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7-4236-AD41-7A1C47896B8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ตัวชี้วัดโครงการ60!$S$948,ตัวชี้วัดโครงการ60!$S$1015,ตัวชี้วัดโครงการ60!$S$1032,ตัวชี้วัดโครงการ60!$S$1063,ตัวชี้วัดโครงการ60!$S$1077)</c:f>
              <c:numCache>
                <c:formatCode>_(* #,##0_);_(* \(#,##0\);_(* "-"_);_(@_)</c:formatCode>
                <c:ptCount val="5"/>
                <c:pt idx="0">
                  <c:v>5382000</c:v>
                </c:pt>
                <c:pt idx="1">
                  <c:v>3417200</c:v>
                </c:pt>
                <c:pt idx="2">
                  <c:v>2500000</c:v>
                </c:pt>
                <c:pt idx="3">
                  <c:v>1000000</c:v>
                </c:pt>
                <c:pt idx="4">
                  <c:v>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B7-4236-AD41-7A1C47896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9</xdr:row>
      <xdr:rowOff>19050</xdr:rowOff>
    </xdr:from>
    <xdr:to>
      <xdr:col>30</xdr:col>
      <xdr:colOff>190500</xdr:colOff>
      <xdr:row>20</xdr:row>
      <xdr:rowOff>142875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9525</xdr:colOff>
      <xdr:row>120</xdr:row>
      <xdr:rowOff>180975</xdr:rowOff>
    </xdr:from>
    <xdr:to>
      <xdr:col>29</xdr:col>
      <xdr:colOff>66675</xdr:colOff>
      <xdr:row>132</xdr:row>
      <xdr:rowOff>66675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352425</xdr:colOff>
      <xdr:row>643</xdr:row>
      <xdr:rowOff>28575</xdr:rowOff>
    </xdr:from>
    <xdr:to>
      <xdr:col>29</xdr:col>
      <xdr:colOff>409575</xdr:colOff>
      <xdr:row>654</xdr:row>
      <xdr:rowOff>142875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495300</xdr:colOff>
      <xdr:row>765</xdr:row>
      <xdr:rowOff>171450</xdr:rowOff>
    </xdr:from>
    <xdr:to>
      <xdr:col>29</xdr:col>
      <xdr:colOff>552450</xdr:colOff>
      <xdr:row>777</xdr:row>
      <xdr:rowOff>47625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551</xdr:row>
      <xdr:rowOff>228600</xdr:rowOff>
    </xdr:from>
    <xdr:to>
      <xdr:col>30</xdr:col>
      <xdr:colOff>371475</xdr:colOff>
      <xdr:row>561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419100</xdr:colOff>
      <xdr:row>947</xdr:row>
      <xdr:rowOff>85725</xdr:rowOff>
    </xdr:from>
    <xdr:to>
      <xdr:col>30</xdr:col>
      <xdr:colOff>409575</xdr:colOff>
      <xdr:row>958</xdr:row>
      <xdr:rowOff>209550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99\&#3591;&#3610;&#3611;&#3619;&#3632;&#3617;&#3634;&#3603;%2049\&#3648;&#3605;&#3619;&#3637;&#3618;&#3617;&#3594;&#3637;&#3657;&#3649;&#3592;&#3591;&#3591;&#3610;%2049\&#3591;&#3623;&#3604;&#3591;&#3634;&#3609;%2049\MJ20\600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48;&#3629;&#3637;&#3657;&#3618;&#3591;/1-&#3591;&#3634;&#3609;&#3648;&#3629;&#3637;&#3657;&#3618;&#3591;/1-&#3591;&#3634;&#3609;&#3591;&#3610;&#3611;&#3619;&#3632;&#3617;&#3634;&#3603;/&#3591;&#3610;&#3611;&#3619;&#3632;&#3617;&#3634;&#3603;&#3611;&#3637;59/&#3649;&#3585;&#3657;&#3652;&#3586;&#3650;&#3588;&#3619;&#3591;&#3585;&#3634;&#3619;/&#3591;&#3634;&#3609;&#3648;&#3629;&#3637;&#3657;&#3618;&#3591;/1-&#3591;&#3634;&#3609;&#3648;&#3629;&#3637;&#3657;&#3618;&#3591;/1-&#3591;&#3634;&#3609;&#3591;&#3610;&#3611;&#3619;&#3632;&#3617;&#3634;&#3603;/&#3591;&#3610;&#3611;&#3619;&#3632;&#3617;&#3634;&#3603;&#3611;&#3637;59/&#3649;&#3612;&#3609;&#3611;&#3599;&#3636;&#3610;&#3633;&#3605;&#3636;&#3619;&#3634;&#3594;&#3585;&#3634;&#3619;&#3611;&#3637;255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48;&#3629;&#3637;&#3657;&#3618;&#3591;/1-&#3591;&#3634;&#3609;&#3648;&#3629;&#3637;&#3657;&#3618;&#3591;/1-&#3591;&#3634;&#3609;&#3591;&#3610;&#3611;&#3619;&#3632;&#3617;&#3634;&#3603;/&#3591;&#3610;&#3611;&#3619;&#3632;&#3617;&#3634;&#3603;&#3611;&#3637;59/&#3649;&#3612;&#3609;&#3611;&#3599;&#3636;&#3610;&#3633;&#3605;&#3636;&#3619;&#3634;&#3594;&#3585;&#3634;&#3619;%20&#3611;&#3637;%202559_final/1-&#3626;&#3619;&#3640;&#3611;&#3591;&#3610;&#3618;&#3640;&#3607;&#3608;&#3624;&#3634;&#3626;&#3605;&#3619;&#3660;5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48;&#3629;&#3637;&#3657;&#3618;&#3591;/1-&#3591;&#3634;&#3609;&#3648;&#3629;&#3637;&#3657;&#3618;&#3591;/1-&#3591;&#3634;&#3609;&#3591;&#3610;&#3611;&#3619;&#3632;&#3617;&#3634;&#3603;/&#3591;&#3610;&#3611;&#3619;&#3632;&#3617;&#3634;&#3603;&#3611;&#3637;60/&#3626;&#3619;&#3640;&#3611;&#3591;&#3610;&#3616;&#3634;&#3619;&#3585;&#3636;&#3592;&#3627;&#3621;&#3633;&#3585;+&#3618;&#3640;&#3607;&#3608;&#3624;&#3634;&#3626;&#3605;&#3619;&#3660;60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ศูนย์สัตวศาสตร์ฯ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รียบเที่ยบตัวชี้วัด"/>
      <sheetName val="โครงการ59"/>
      <sheetName val="ตัวขี้วัดระดับโครงการ"/>
      <sheetName val="ถ่ายทอดสู่คณะ"/>
      <sheetName val="Sheet1"/>
    </sheetNames>
    <sheetDataSet>
      <sheetData sheetId="0" refreshError="1"/>
      <sheetData sheetId="1" refreshError="1">
        <row r="10">
          <cell r="J10" t="str">
            <v>แผนงานสร้างความเป็นเลิศด้านอาหารและการท่องเที่ยว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องเสนาะ"/>
      <sheetName val="หน่วยงาน"/>
      <sheetName val="แผน_งบยุทธศาสตร์ 59"/>
      <sheetName val="งบยุทธศาสตร์59"/>
      <sheetName val="กิจกรรม_งบภารกิจหลัก59"/>
      <sheetName val="งบลงทุน59"/>
      <sheetName val="Sheet1"/>
    </sheetNames>
    <sheetDataSet>
      <sheetData sheetId="0"/>
      <sheetData sheetId="1"/>
      <sheetData sheetId="2">
        <row r="66">
          <cell r="K66" t="str">
            <v>จังหวัดเพชรบุรีและประจวบคีรีขันธ์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_งบยุทธศาสตร์60"/>
      <sheetName val="แบบฟอร์มภารกิจหลัก"/>
      <sheetName val="ตัวชี้วัดโครงการ60"/>
      <sheetName val="สรุปยุท1"/>
      <sheetName val="เพิ่มเติมรองพจนารถ"/>
      <sheetName val="วิทยบริการ"/>
      <sheetName val="ลงทะเบียน"/>
    </sheetNames>
    <sheetDataSet>
      <sheetData sheetId="0">
        <row r="11">
          <cell r="M11">
            <v>0.8</v>
          </cell>
        </row>
        <row r="14">
          <cell r="L14">
            <v>0.30000000000000004</v>
          </cell>
          <cell r="M14">
            <v>0.66</v>
          </cell>
        </row>
        <row r="16">
          <cell r="M16">
            <v>0.4</v>
          </cell>
        </row>
        <row r="18">
          <cell r="L18">
            <v>0.02</v>
          </cell>
          <cell r="M18">
            <v>0.2</v>
          </cell>
        </row>
        <row r="19">
          <cell r="L19">
            <v>0.08</v>
          </cell>
        </row>
        <row r="20">
          <cell r="L20">
            <v>5.1297999999999995</v>
          </cell>
          <cell r="M20">
            <v>1.6540000000000001</v>
          </cell>
        </row>
        <row r="21">
          <cell r="L21">
            <v>0.24999999999999997</v>
          </cell>
        </row>
        <row r="22">
          <cell r="L22">
            <v>0.28999999999999998</v>
          </cell>
        </row>
        <row r="24">
          <cell r="L24">
            <v>2.0499999999999998</v>
          </cell>
          <cell r="M24">
            <v>0.9</v>
          </cell>
        </row>
        <row r="27">
          <cell r="M27">
            <v>0.25</v>
          </cell>
        </row>
        <row r="28">
          <cell r="L28">
            <v>4.45</v>
          </cell>
        </row>
        <row r="30">
          <cell r="L30">
            <v>1.5</v>
          </cell>
        </row>
        <row r="33">
          <cell r="M33">
            <v>0.3</v>
          </cell>
        </row>
        <row r="34">
          <cell r="M34">
            <v>1.55</v>
          </cell>
        </row>
        <row r="36">
          <cell r="L36">
            <v>3.5</v>
          </cell>
          <cell r="M36">
            <v>5.7129000000000003</v>
          </cell>
        </row>
        <row r="38">
          <cell r="L38">
            <v>3</v>
          </cell>
          <cell r="M38">
            <v>3</v>
          </cell>
        </row>
        <row r="39">
          <cell r="L39">
            <v>1.2736000000000001</v>
          </cell>
        </row>
        <row r="41">
          <cell r="L41">
            <v>1</v>
          </cell>
          <cell r="M41">
            <v>2</v>
          </cell>
        </row>
        <row r="43">
          <cell r="L43">
            <v>3</v>
          </cell>
        </row>
        <row r="45">
          <cell r="L45">
            <v>2.0874999999999999</v>
          </cell>
          <cell r="M45">
            <v>3</v>
          </cell>
        </row>
        <row r="46">
          <cell r="L46">
            <v>2</v>
          </cell>
        </row>
        <row r="48">
          <cell r="M48">
            <v>0.1</v>
          </cell>
        </row>
        <row r="49">
          <cell r="M49">
            <v>1.4699</v>
          </cell>
        </row>
        <row r="51">
          <cell r="L51">
            <v>2.5</v>
          </cell>
          <cell r="M51">
            <v>0.80879999999999996</v>
          </cell>
        </row>
        <row r="53">
          <cell r="M53">
            <v>0.2</v>
          </cell>
        </row>
        <row r="54">
          <cell r="M54">
            <v>1.1353</v>
          </cell>
        </row>
        <row r="57">
          <cell r="M57">
            <v>0.9</v>
          </cell>
        </row>
        <row r="59">
          <cell r="M59">
            <v>0.6</v>
          </cell>
        </row>
        <row r="60">
          <cell r="L60">
            <v>19.2866</v>
          </cell>
          <cell r="M60">
            <v>1.214</v>
          </cell>
        </row>
        <row r="61">
          <cell r="M61">
            <v>0.8</v>
          </cell>
        </row>
        <row r="63">
          <cell r="M63">
            <v>0.2</v>
          </cell>
        </row>
        <row r="70">
          <cell r="L70">
            <v>1.7279999999999993</v>
          </cell>
          <cell r="M70">
            <v>0.43699999999999994</v>
          </cell>
        </row>
        <row r="72">
          <cell r="L72">
            <v>0.89119999999999999</v>
          </cell>
        </row>
        <row r="73">
          <cell r="L73">
            <v>2.9738000000000002</v>
          </cell>
        </row>
        <row r="74">
          <cell r="L74">
            <v>1.5350000000000001</v>
          </cell>
        </row>
        <row r="75">
          <cell r="L75">
            <v>1.2650000000000001</v>
          </cell>
        </row>
        <row r="77">
          <cell r="L77">
            <v>0.41000000000000003</v>
          </cell>
        </row>
        <row r="79">
          <cell r="L79">
            <v>0.45</v>
          </cell>
        </row>
        <row r="81">
          <cell r="L81">
            <v>0.28500000000000003</v>
          </cell>
        </row>
        <row r="82">
          <cell r="L82">
            <v>0.215</v>
          </cell>
          <cell r="M82">
            <v>0.42</v>
          </cell>
        </row>
        <row r="84">
          <cell r="L84">
            <v>0.64</v>
          </cell>
        </row>
        <row r="85">
          <cell r="L85">
            <v>1.06</v>
          </cell>
        </row>
        <row r="86">
          <cell r="L86">
            <v>0.1</v>
          </cell>
          <cell r="M86">
            <v>1</v>
          </cell>
        </row>
        <row r="90">
          <cell r="L90">
            <v>0.65</v>
          </cell>
        </row>
        <row r="92">
          <cell r="L92">
            <v>1.4039999999999999</v>
          </cell>
          <cell r="M92">
            <v>1</v>
          </cell>
        </row>
        <row r="93">
          <cell r="L93">
            <v>1.5</v>
          </cell>
          <cell r="M93">
            <v>0.52800000000000002</v>
          </cell>
        </row>
        <row r="94">
          <cell r="M94">
            <v>0.3</v>
          </cell>
        </row>
        <row r="96">
          <cell r="L96">
            <v>0.81720000000000004</v>
          </cell>
          <cell r="M96">
            <v>1</v>
          </cell>
        </row>
        <row r="97">
          <cell r="M97">
            <v>1.6</v>
          </cell>
        </row>
        <row r="98">
          <cell r="L98">
            <v>1</v>
          </cell>
          <cell r="M98">
            <v>1</v>
          </cell>
        </row>
        <row r="99">
          <cell r="M99">
            <v>0.5</v>
          </cell>
        </row>
        <row r="102">
          <cell r="M102">
            <v>1</v>
          </cell>
        </row>
        <row r="104">
          <cell r="M104">
            <v>0.5</v>
          </cell>
        </row>
      </sheetData>
      <sheetData sheetId="1"/>
      <sheetData sheetId="2"/>
      <sheetData sheetId="3">
        <row r="8">
          <cell r="C8">
            <v>8983800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R632"/>
  <sheetViews>
    <sheetView tabSelected="1" view="pageBreakPreview" zoomScale="110" zoomScaleNormal="90" zoomScaleSheetLayoutView="110" workbookViewId="0">
      <pane ySplit="3" topLeftCell="A19" activePane="bottomLeft" state="frozen"/>
      <selection pane="bottomLeft" activeCell="G8" sqref="G8"/>
    </sheetView>
  </sheetViews>
  <sheetFormatPr defaultRowHeight="19.5" x14ac:dyDescent="0.45"/>
  <cols>
    <col min="1" max="1" width="2.7109375" style="916" customWidth="1"/>
    <col min="2" max="2" width="4.85546875" style="916" customWidth="1"/>
    <col min="3" max="3" width="4.140625" style="916" customWidth="1"/>
    <col min="4" max="4" width="2.85546875" style="916" customWidth="1"/>
    <col min="5" max="5" width="2.140625" style="916" customWidth="1"/>
    <col min="6" max="6" width="2.7109375" style="916" customWidth="1"/>
    <col min="7" max="7" width="47.140625" style="916" customWidth="1"/>
    <col min="8" max="8" width="8.5703125" style="916" customWidth="1"/>
    <col min="9" max="9" width="7.7109375" style="916" bestFit="1" customWidth="1"/>
    <col min="10" max="10" width="11.85546875" style="916" customWidth="1"/>
    <col min="11" max="11" width="11.28515625" style="916" customWidth="1"/>
    <col min="12" max="12" width="23.140625" style="916" customWidth="1"/>
    <col min="13" max="113" width="9.140625" style="922"/>
    <col min="114" max="114" width="29.140625" style="922" customWidth="1"/>
    <col min="115" max="115" width="18.7109375" style="922" customWidth="1"/>
    <col min="116" max="116" width="18.28515625" style="922" customWidth="1"/>
    <col min="117" max="117" width="30.42578125" style="922" customWidth="1"/>
    <col min="118" max="119" width="6.85546875" style="922" customWidth="1"/>
    <col min="120" max="120" width="33" style="922" customWidth="1"/>
    <col min="121" max="121" width="3.42578125" style="922" customWidth="1"/>
    <col min="122" max="122" width="38.28515625" style="922" customWidth="1"/>
    <col min="123" max="125" width="0" style="922" hidden="1" customWidth="1"/>
    <col min="126" max="128" width="9" style="922" customWidth="1"/>
    <col min="129" max="129" width="15.42578125" style="922" customWidth="1"/>
    <col min="130" max="16384" width="9.140625" style="922"/>
  </cols>
  <sheetData>
    <row r="1" spans="1:226" s="22" customFormat="1" ht="27.75" x14ac:dyDescent="0.65">
      <c r="A1" s="959" t="s">
        <v>1748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9"/>
    </row>
    <row r="2" spans="1:226" s="27" customFormat="1" ht="18.75" customHeight="1" x14ac:dyDescent="0.45">
      <c r="A2" s="964" t="s">
        <v>2</v>
      </c>
      <c r="B2" s="965"/>
      <c r="C2" s="965"/>
      <c r="D2" s="965"/>
      <c r="E2" s="965"/>
      <c r="F2" s="965"/>
      <c r="G2" s="966"/>
      <c r="H2" s="970" t="s">
        <v>3</v>
      </c>
      <c r="I2" s="971"/>
      <c r="J2" s="960" t="s">
        <v>1726</v>
      </c>
      <c r="K2" s="945" t="s">
        <v>1743</v>
      </c>
      <c r="L2" s="962" t="s">
        <v>10</v>
      </c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</row>
    <row r="3" spans="1:226" s="27" customFormat="1" ht="18.75" x14ac:dyDescent="0.45">
      <c r="A3" s="967"/>
      <c r="B3" s="968"/>
      <c r="C3" s="968"/>
      <c r="D3" s="968"/>
      <c r="E3" s="968"/>
      <c r="F3" s="968"/>
      <c r="G3" s="969"/>
      <c r="H3" s="28" t="s">
        <v>11</v>
      </c>
      <c r="I3" s="28" t="s">
        <v>12</v>
      </c>
      <c r="J3" s="961"/>
      <c r="K3" s="946" t="s">
        <v>1744</v>
      </c>
      <c r="L3" s="963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</row>
    <row r="4" spans="1:226" s="44" customFormat="1" ht="18.75" x14ac:dyDescent="0.45">
      <c r="A4" s="32">
        <v>1</v>
      </c>
      <c r="B4" s="33" t="str">
        <f>[2]โครงการ59!J10</f>
        <v>แผนงานสร้างความเป็นเลิศด้านอาหารและการท่องเที่ยว</v>
      </c>
      <c r="C4" s="34"/>
      <c r="D4" s="33"/>
      <c r="E4" s="33"/>
      <c r="F4" s="33"/>
      <c r="G4" s="35"/>
      <c r="H4" s="36"/>
      <c r="I4" s="36"/>
      <c r="J4" s="36"/>
      <c r="K4" s="36"/>
      <c r="L4" s="42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</row>
    <row r="5" spans="1:226" s="55" customFormat="1" ht="18.75" x14ac:dyDescent="0.45">
      <c r="A5" s="45"/>
      <c r="B5" s="46">
        <v>1.1000000000000001</v>
      </c>
      <c r="C5" s="47" t="s">
        <v>15</v>
      </c>
      <c r="D5" s="47"/>
      <c r="E5" s="47"/>
      <c r="F5" s="47"/>
      <c r="G5" s="48"/>
      <c r="H5" s="49"/>
      <c r="I5" s="49"/>
      <c r="J5" s="49"/>
      <c r="K5" s="49"/>
      <c r="L5" s="54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</row>
    <row r="6" spans="1:226" s="73" customFormat="1" ht="18.75" x14ac:dyDescent="0.45">
      <c r="A6" s="58"/>
      <c r="B6" s="59"/>
      <c r="C6" s="60">
        <v>1</v>
      </c>
      <c r="D6" s="61" t="s">
        <v>16</v>
      </c>
      <c r="E6" s="59"/>
      <c r="F6" s="59"/>
      <c r="G6" s="62"/>
      <c r="H6" s="63"/>
      <c r="I6" s="64"/>
      <c r="J6" s="64"/>
      <c r="K6" s="64"/>
      <c r="L6" s="72" t="s">
        <v>17</v>
      </c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</row>
    <row r="7" spans="1:226" s="73" customFormat="1" ht="18.75" x14ac:dyDescent="0.45">
      <c r="A7" s="58"/>
      <c r="B7" s="59"/>
      <c r="C7" s="60"/>
      <c r="D7" s="61" t="s">
        <v>19</v>
      </c>
      <c r="E7" s="59"/>
      <c r="F7" s="59"/>
      <c r="G7" s="62"/>
      <c r="H7" s="76"/>
      <c r="I7" s="64"/>
      <c r="J7" s="64"/>
      <c r="K7" s="64"/>
      <c r="L7" s="80" t="s">
        <v>20</v>
      </c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</row>
    <row r="8" spans="1:226" s="73" customFormat="1" ht="18.75" x14ac:dyDescent="0.45">
      <c r="A8" s="58"/>
      <c r="B8" s="59"/>
      <c r="C8" s="60"/>
      <c r="D8" s="81"/>
      <c r="E8" s="82" t="s">
        <v>22</v>
      </c>
      <c r="F8" s="59"/>
      <c r="G8" s="62"/>
      <c r="H8" s="76"/>
      <c r="I8" s="64"/>
      <c r="J8" s="64"/>
      <c r="K8" s="64"/>
      <c r="L8" s="92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</row>
    <row r="9" spans="1:226" s="73" customFormat="1" ht="18.75" x14ac:dyDescent="0.45">
      <c r="A9" s="58"/>
      <c r="B9" s="59"/>
      <c r="C9" s="60"/>
      <c r="D9" s="81"/>
      <c r="E9" s="93" t="s">
        <v>27</v>
      </c>
      <c r="F9" s="59"/>
      <c r="G9" s="62"/>
      <c r="H9" s="76"/>
      <c r="I9" s="64"/>
      <c r="J9" s="64"/>
      <c r="K9" s="64"/>
      <c r="L9" s="9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</row>
    <row r="10" spans="1:226" s="73" customFormat="1" ht="18.75" x14ac:dyDescent="0.45">
      <c r="A10" s="58"/>
      <c r="B10" s="59"/>
      <c r="C10" s="60"/>
      <c r="D10" s="98" t="s">
        <v>30</v>
      </c>
      <c r="E10" s="99"/>
      <c r="F10" s="99"/>
      <c r="G10" s="100"/>
      <c r="H10" s="101"/>
      <c r="I10" s="102"/>
      <c r="J10" s="102"/>
      <c r="K10" s="102"/>
      <c r="L10" s="107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</row>
    <row r="11" spans="1:226" s="118" customFormat="1" ht="18.75" x14ac:dyDescent="0.45">
      <c r="A11" s="108"/>
      <c r="B11" s="109"/>
      <c r="C11" s="93"/>
      <c r="D11" s="110">
        <v>1</v>
      </c>
      <c r="E11" s="111" t="s">
        <v>34</v>
      </c>
      <c r="F11" s="111"/>
      <c r="G11" s="112"/>
      <c r="H11" s="113" t="s">
        <v>35</v>
      </c>
      <c r="I11" s="114">
        <v>30</v>
      </c>
      <c r="J11" s="114"/>
      <c r="K11" s="114"/>
      <c r="L11" s="10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</row>
    <row r="12" spans="1:226" s="118" customFormat="1" ht="18.75" x14ac:dyDescent="0.45">
      <c r="A12" s="108"/>
      <c r="B12" s="109"/>
      <c r="C12" s="93"/>
      <c r="D12" s="110"/>
      <c r="E12" s="111" t="s">
        <v>38</v>
      </c>
      <c r="F12" s="111"/>
      <c r="G12" s="112"/>
      <c r="H12" s="113"/>
      <c r="I12" s="114"/>
      <c r="J12" s="114"/>
      <c r="K12" s="114"/>
      <c r="L12" s="10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</row>
    <row r="13" spans="1:226" s="118" customFormat="1" ht="18.75" x14ac:dyDescent="0.45">
      <c r="A13" s="108"/>
      <c r="B13" s="109"/>
      <c r="C13" s="93"/>
      <c r="D13" s="110">
        <v>2</v>
      </c>
      <c r="E13" s="111" t="s">
        <v>41</v>
      </c>
      <c r="F13" s="111"/>
      <c r="G13" s="112"/>
      <c r="H13" s="113" t="s">
        <v>35</v>
      </c>
      <c r="I13" s="114">
        <v>50</v>
      </c>
      <c r="J13" s="114"/>
      <c r="K13" s="114"/>
      <c r="L13" s="10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</row>
    <row r="14" spans="1:226" s="118" customFormat="1" ht="18.75" x14ac:dyDescent="0.45">
      <c r="A14" s="108"/>
      <c r="B14" s="109"/>
      <c r="C14" s="109"/>
      <c r="D14" s="81">
        <v>3</v>
      </c>
      <c r="E14" s="122" t="s">
        <v>44</v>
      </c>
      <c r="F14" s="122"/>
      <c r="G14" s="123"/>
      <c r="H14" s="124" t="s">
        <v>35</v>
      </c>
      <c r="I14" s="125">
        <v>20</v>
      </c>
      <c r="J14" s="125"/>
      <c r="K14" s="125"/>
      <c r="L14" s="10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</row>
    <row r="15" spans="1:226" s="145" customFormat="1" ht="18.75" x14ac:dyDescent="0.45">
      <c r="A15" s="132"/>
      <c r="B15" s="133">
        <v>1.2</v>
      </c>
      <c r="C15" s="134" t="s">
        <v>59</v>
      </c>
      <c r="D15" s="134"/>
      <c r="E15" s="134"/>
      <c r="F15" s="134"/>
      <c r="G15" s="135"/>
      <c r="H15" s="136"/>
      <c r="I15" s="136"/>
      <c r="J15" s="136"/>
      <c r="K15" s="136"/>
      <c r="L15" s="142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  <c r="CD15" s="144"/>
      <c r="CE15" s="144"/>
      <c r="CF15" s="144"/>
      <c r="CG15" s="144"/>
      <c r="CH15" s="144"/>
      <c r="CI15" s="144"/>
      <c r="CJ15" s="144"/>
      <c r="CK15" s="144"/>
      <c r="CL15" s="144"/>
      <c r="CM15" s="144"/>
      <c r="CN15" s="144"/>
      <c r="CO15" s="144"/>
      <c r="CP15" s="144"/>
      <c r="CQ15" s="144"/>
      <c r="CR15" s="144"/>
      <c r="CS15" s="144"/>
      <c r="CT15" s="144"/>
      <c r="CU15" s="144"/>
      <c r="CV15" s="144"/>
      <c r="CW15" s="144"/>
      <c r="CX15" s="144"/>
      <c r="CY15" s="144"/>
      <c r="CZ15" s="144"/>
      <c r="DA15" s="144"/>
      <c r="DB15" s="144"/>
      <c r="DC15" s="144"/>
      <c r="DD15" s="144"/>
      <c r="DE15" s="144"/>
      <c r="DF15" s="144"/>
      <c r="DG15" s="144"/>
      <c r="DH15" s="144"/>
      <c r="DI15" s="144"/>
      <c r="DJ15" s="144"/>
      <c r="DK15" s="144"/>
      <c r="DL15" s="144"/>
      <c r="DM15" s="144"/>
      <c r="DN15" s="144"/>
      <c r="DO15" s="144"/>
      <c r="DP15" s="144"/>
      <c r="DQ15" s="144"/>
      <c r="DR15" s="144"/>
      <c r="DS15" s="144"/>
      <c r="DT15" s="144"/>
      <c r="DU15" s="144"/>
      <c r="DV15" s="144"/>
      <c r="DW15" s="144"/>
      <c r="DX15" s="144"/>
      <c r="DY15" s="144"/>
      <c r="DZ15" s="144"/>
      <c r="EA15" s="144"/>
      <c r="EB15" s="144"/>
      <c r="EC15" s="144"/>
      <c r="ED15" s="144"/>
      <c r="EE15" s="144"/>
      <c r="EF15" s="144"/>
      <c r="EG15" s="144"/>
      <c r="EH15" s="144"/>
      <c r="EI15" s="144"/>
      <c r="EJ15" s="144"/>
      <c r="EK15" s="144"/>
      <c r="EL15" s="144"/>
      <c r="EM15" s="144"/>
      <c r="EN15" s="144"/>
      <c r="EO15" s="144"/>
      <c r="EP15" s="144"/>
      <c r="EQ15" s="144"/>
      <c r="ER15" s="144"/>
      <c r="ES15" s="144"/>
      <c r="ET15" s="144"/>
      <c r="EU15" s="144"/>
      <c r="EV15" s="144"/>
      <c r="EW15" s="144"/>
      <c r="EX15" s="144"/>
      <c r="EY15" s="144"/>
      <c r="EZ15" s="144"/>
      <c r="FA15" s="144"/>
      <c r="FB15" s="144"/>
      <c r="FC15" s="144"/>
      <c r="FD15" s="144"/>
      <c r="FE15" s="144"/>
      <c r="FF15" s="144"/>
      <c r="FG15" s="144"/>
      <c r="FH15" s="144"/>
      <c r="FI15" s="144"/>
      <c r="FJ15" s="144"/>
      <c r="FK15" s="144"/>
      <c r="FL15" s="144"/>
      <c r="FM15" s="144"/>
      <c r="FN15" s="144"/>
      <c r="FO15" s="144"/>
      <c r="FP15" s="144"/>
      <c r="FQ15" s="144"/>
      <c r="FR15" s="144"/>
      <c r="FS15" s="144"/>
      <c r="FT15" s="144"/>
      <c r="FU15" s="144"/>
      <c r="FV15" s="144"/>
      <c r="FW15" s="144"/>
      <c r="FX15" s="144"/>
      <c r="FY15" s="144"/>
      <c r="FZ15" s="144"/>
      <c r="GA15" s="144"/>
      <c r="GB15" s="144"/>
      <c r="GC15" s="144"/>
      <c r="GD15" s="144"/>
      <c r="GE15" s="144"/>
      <c r="GF15" s="144"/>
      <c r="GG15" s="144"/>
      <c r="GH15" s="144"/>
      <c r="GI15" s="144"/>
      <c r="GJ15" s="144"/>
      <c r="GK15" s="144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</row>
    <row r="16" spans="1:226" s="118" customFormat="1" ht="18.75" x14ac:dyDescent="0.45">
      <c r="A16" s="108"/>
      <c r="B16" s="109"/>
      <c r="C16" s="60">
        <v>2</v>
      </c>
      <c r="D16" s="61" t="s">
        <v>60</v>
      </c>
      <c r="E16" s="109"/>
      <c r="F16" s="109"/>
      <c r="G16" s="146"/>
      <c r="H16" s="147"/>
      <c r="I16" s="148"/>
      <c r="J16" s="148"/>
      <c r="K16" s="148"/>
      <c r="L16" s="72" t="s">
        <v>61</v>
      </c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</row>
    <row r="17" spans="1:226" s="118" customFormat="1" ht="18.75" x14ac:dyDescent="0.45">
      <c r="A17" s="108"/>
      <c r="B17" s="109"/>
      <c r="C17" s="109"/>
      <c r="D17" s="61" t="s">
        <v>62</v>
      </c>
      <c r="E17" s="109"/>
      <c r="F17" s="109"/>
      <c r="G17" s="146"/>
      <c r="H17" s="147"/>
      <c r="I17" s="148"/>
      <c r="J17" s="148"/>
      <c r="K17" s="148"/>
      <c r="L17" s="79" t="s">
        <v>20</v>
      </c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</row>
    <row r="18" spans="1:226" s="73" customFormat="1" ht="18.75" x14ac:dyDescent="0.45">
      <c r="A18" s="58"/>
      <c r="B18" s="59"/>
      <c r="C18" s="60"/>
      <c r="D18" s="61" t="s">
        <v>19</v>
      </c>
      <c r="E18" s="59"/>
      <c r="F18" s="59"/>
      <c r="G18" s="62"/>
      <c r="H18" s="76"/>
      <c r="I18" s="64"/>
      <c r="J18" s="64"/>
      <c r="K18" s="64"/>
      <c r="L18" s="107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</row>
    <row r="19" spans="1:226" s="73" customFormat="1" ht="18.75" x14ac:dyDescent="0.45">
      <c r="A19" s="58"/>
      <c r="B19" s="59"/>
      <c r="C19" s="60"/>
      <c r="D19" s="81">
        <v>1</v>
      </c>
      <c r="E19" s="93" t="s">
        <v>65</v>
      </c>
      <c r="F19" s="59"/>
      <c r="G19" s="62"/>
      <c r="H19" s="76"/>
      <c r="I19" s="64"/>
      <c r="J19" s="64"/>
      <c r="K19" s="64"/>
      <c r="L19" s="107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</row>
    <row r="20" spans="1:226" s="172" customFormat="1" ht="18.75" x14ac:dyDescent="0.45">
      <c r="A20" s="166"/>
      <c r="B20" s="167"/>
      <c r="C20" s="168"/>
      <c r="D20" s="169">
        <v>2</v>
      </c>
      <c r="E20" s="82" t="s">
        <v>68</v>
      </c>
      <c r="F20" s="167"/>
      <c r="G20" s="170"/>
      <c r="H20" s="171"/>
      <c r="L20" s="10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  <c r="GN20" s="167"/>
      <c r="GO20" s="167"/>
      <c r="GP20" s="167"/>
      <c r="GQ20" s="167"/>
      <c r="GR20" s="167"/>
      <c r="GS20" s="167"/>
      <c r="GT20" s="167"/>
      <c r="GU20" s="167"/>
      <c r="GV20" s="167"/>
      <c r="GW20" s="167"/>
      <c r="GX20" s="167"/>
      <c r="GY20" s="167"/>
      <c r="GZ20" s="167"/>
      <c r="HA20" s="167"/>
      <c r="HB20" s="167"/>
      <c r="HC20" s="167"/>
      <c r="HD20" s="167"/>
      <c r="HE20" s="167"/>
      <c r="HF20" s="167"/>
      <c r="HG20" s="167"/>
      <c r="HH20" s="167"/>
      <c r="HI20" s="167"/>
      <c r="HJ20" s="167"/>
      <c r="HK20" s="167"/>
      <c r="HL20" s="167"/>
      <c r="HM20" s="167"/>
      <c r="HN20" s="167"/>
      <c r="HO20" s="167"/>
      <c r="HP20" s="167"/>
      <c r="HQ20" s="167"/>
      <c r="HR20" s="167"/>
    </row>
    <row r="21" spans="1:226" s="73" customFormat="1" ht="18.75" x14ac:dyDescent="0.45">
      <c r="A21" s="58"/>
      <c r="B21" s="59"/>
      <c r="C21" s="60"/>
      <c r="D21" s="81"/>
      <c r="E21" s="82" t="s">
        <v>70</v>
      </c>
      <c r="F21" s="59"/>
      <c r="G21" s="62"/>
      <c r="H21" s="76"/>
      <c r="I21" s="64"/>
      <c r="J21" s="64"/>
      <c r="K21" s="64"/>
      <c r="L21" s="97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</row>
    <row r="22" spans="1:226" s="73" customFormat="1" ht="18.75" x14ac:dyDescent="0.45">
      <c r="A22" s="58"/>
      <c r="B22" s="59"/>
      <c r="C22" s="60"/>
      <c r="D22" s="177" t="s">
        <v>30</v>
      </c>
      <c r="E22" s="177"/>
      <c r="F22" s="177"/>
      <c r="G22" s="178"/>
      <c r="H22" s="68"/>
      <c r="I22" s="68"/>
      <c r="J22" s="68"/>
      <c r="K22" s="68"/>
      <c r="L22" s="16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</row>
    <row r="23" spans="1:226" s="73" customFormat="1" ht="18.75" x14ac:dyDescent="0.45">
      <c r="A23" s="58"/>
      <c r="B23" s="59"/>
      <c r="C23" s="60"/>
      <c r="D23" s="81">
        <v>1</v>
      </c>
      <c r="E23" s="181" t="s">
        <v>74</v>
      </c>
      <c r="F23" s="181"/>
      <c r="G23" s="182"/>
      <c r="H23" s="158" t="s">
        <v>75</v>
      </c>
      <c r="I23" s="158">
        <v>4</v>
      </c>
      <c r="J23" s="158"/>
      <c r="K23" s="158"/>
      <c r="L23" s="16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</row>
    <row r="24" spans="1:226" s="118" customFormat="1" ht="18.75" x14ac:dyDescent="0.45">
      <c r="A24" s="108"/>
      <c r="B24" s="109"/>
      <c r="C24" s="109"/>
      <c r="D24" s="81"/>
      <c r="E24" s="181" t="s">
        <v>77</v>
      </c>
      <c r="F24" s="181" t="s">
        <v>78</v>
      </c>
      <c r="G24" s="182"/>
      <c r="H24" s="158"/>
      <c r="I24" s="158"/>
      <c r="J24" s="158"/>
      <c r="K24" s="158"/>
      <c r="L24" s="9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</row>
    <row r="25" spans="1:226" s="118" customFormat="1" ht="18.75" x14ac:dyDescent="0.45">
      <c r="A25" s="108"/>
      <c r="B25" s="109"/>
      <c r="C25" s="109"/>
      <c r="D25" s="81"/>
      <c r="E25" s="181" t="s">
        <v>80</v>
      </c>
      <c r="F25" s="181" t="s">
        <v>81</v>
      </c>
      <c r="G25" s="182"/>
      <c r="H25" s="158"/>
      <c r="I25" s="158"/>
      <c r="J25" s="158"/>
      <c r="K25" s="158"/>
      <c r="L25" s="9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</row>
    <row r="26" spans="1:226" s="118" customFormat="1" ht="18.75" x14ac:dyDescent="0.45">
      <c r="A26" s="108"/>
      <c r="B26" s="109"/>
      <c r="C26" s="109"/>
      <c r="D26" s="81"/>
      <c r="E26" s="181" t="s">
        <v>84</v>
      </c>
      <c r="F26" s="181" t="s">
        <v>85</v>
      </c>
      <c r="G26" s="182"/>
      <c r="H26" s="158"/>
      <c r="I26" s="158"/>
      <c r="J26" s="158"/>
      <c r="K26" s="158"/>
      <c r="L26" s="9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</row>
    <row r="27" spans="1:226" s="118" customFormat="1" ht="18.75" x14ac:dyDescent="0.45">
      <c r="A27" s="108"/>
      <c r="B27" s="109"/>
      <c r="C27" s="109"/>
      <c r="D27" s="110"/>
      <c r="E27" s="99" t="s">
        <v>88</v>
      </c>
      <c r="F27" s="99" t="s">
        <v>89</v>
      </c>
      <c r="G27" s="100"/>
      <c r="H27" s="102"/>
      <c r="I27" s="102"/>
      <c r="J27" s="102"/>
      <c r="K27" s="102"/>
      <c r="L27" s="10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</row>
    <row r="28" spans="1:226" s="118" customFormat="1" ht="18.75" x14ac:dyDescent="0.45">
      <c r="A28" s="108"/>
      <c r="B28" s="109"/>
      <c r="C28" s="109"/>
      <c r="D28" s="110"/>
      <c r="E28" s="99" t="s">
        <v>93</v>
      </c>
      <c r="F28" s="99" t="s">
        <v>94</v>
      </c>
      <c r="G28" s="100"/>
      <c r="H28" s="102"/>
      <c r="I28" s="102"/>
      <c r="J28" s="102"/>
      <c r="K28" s="102"/>
      <c r="L28" s="165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</row>
    <row r="29" spans="1:226" s="118" customFormat="1" ht="18.75" x14ac:dyDescent="0.45">
      <c r="A29" s="108"/>
      <c r="B29" s="109"/>
      <c r="C29" s="109"/>
      <c r="D29" s="110"/>
      <c r="E29" s="99"/>
      <c r="F29" s="99" t="s">
        <v>98</v>
      </c>
      <c r="G29" s="100"/>
      <c r="H29" s="102"/>
      <c r="I29" s="192"/>
      <c r="J29" s="192"/>
      <c r="K29" s="192"/>
      <c r="L29" s="165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</row>
    <row r="30" spans="1:226" s="118" customFormat="1" ht="18.75" x14ac:dyDescent="0.45">
      <c r="A30" s="218"/>
      <c r="B30" s="219"/>
      <c r="C30" s="219"/>
      <c r="D30" s="220">
        <v>2</v>
      </c>
      <c r="E30" s="221" t="s">
        <v>102</v>
      </c>
      <c r="F30" s="221"/>
      <c r="G30" s="222"/>
      <c r="H30" s="223" t="s">
        <v>35</v>
      </c>
      <c r="I30" s="223">
        <v>50</v>
      </c>
      <c r="J30" s="223"/>
      <c r="K30" s="223"/>
      <c r="L30" s="165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</row>
    <row r="31" spans="1:226" s="118" customFormat="1" ht="18.75" x14ac:dyDescent="0.45">
      <c r="A31" s="108"/>
      <c r="B31" s="109"/>
      <c r="C31" s="60">
        <v>3</v>
      </c>
      <c r="D31" s="61" t="s">
        <v>106</v>
      </c>
      <c r="E31" s="109"/>
      <c r="F31" s="109"/>
      <c r="G31" s="146"/>
      <c r="H31" s="147"/>
      <c r="I31" s="148"/>
      <c r="J31" s="148"/>
      <c r="K31" s="148"/>
      <c r="L31" s="72" t="s">
        <v>61</v>
      </c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</row>
    <row r="32" spans="1:226" s="118" customFormat="1" ht="18.75" x14ac:dyDescent="0.45">
      <c r="A32" s="108"/>
      <c r="B32" s="109"/>
      <c r="C32" s="109"/>
      <c r="D32" s="61" t="s">
        <v>107</v>
      </c>
      <c r="E32" s="109"/>
      <c r="F32" s="109"/>
      <c r="G32" s="146"/>
      <c r="H32" s="147"/>
      <c r="I32" s="148"/>
      <c r="J32" s="148"/>
      <c r="K32" s="148"/>
      <c r="L32" s="79" t="s">
        <v>20</v>
      </c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</row>
    <row r="33" spans="1:226" s="73" customFormat="1" ht="18.75" x14ac:dyDescent="0.45">
      <c r="A33" s="58"/>
      <c r="B33" s="59"/>
      <c r="C33" s="60"/>
      <c r="D33" s="61" t="s">
        <v>19</v>
      </c>
      <c r="E33" s="59"/>
      <c r="F33" s="59"/>
      <c r="G33" s="62"/>
      <c r="H33" s="76"/>
      <c r="I33" s="64"/>
      <c r="J33" s="64"/>
      <c r="K33" s="64"/>
      <c r="L33" s="92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</row>
    <row r="34" spans="1:226" s="73" customFormat="1" ht="18.75" x14ac:dyDescent="0.45">
      <c r="A34" s="58"/>
      <c r="B34" s="59"/>
      <c r="C34" s="60"/>
      <c r="D34" s="81"/>
      <c r="E34" s="93" t="s">
        <v>110</v>
      </c>
      <c r="F34" s="59"/>
      <c r="G34" s="62"/>
      <c r="H34" s="76"/>
      <c r="I34" s="64"/>
      <c r="J34" s="64"/>
      <c r="K34" s="64"/>
      <c r="L34" s="16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</row>
    <row r="35" spans="1:226" s="73" customFormat="1" ht="18.75" x14ac:dyDescent="0.45">
      <c r="A35" s="58"/>
      <c r="B35" s="59"/>
      <c r="C35" s="60"/>
      <c r="D35" s="81"/>
      <c r="E35" s="93" t="s">
        <v>112</v>
      </c>
      <c r="F35" s="59"/>
      <c r="G35" s="62"/>
      <c r="H35" s="76"/>
      <c r="I35" s="64"/>
      <c r="J35" s="64"/>
      <c r="K35" s="64"/>
      <c r="L35" s="97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</row>
    <row r="36" spans="1:226" s="118" customFormat="1" ht="18.75" x14ac:dyDescent="0.45">
      <c r="A36" s="108"/>
      <c r="B36" s="109"/>
      <c r="C36" s="109"/>
      <c r="D36" s="177" t="s">
        <v>30</v>
      </c>
      <c r="E36" s="177"/>
      <c r="F36" s="177"/>
      <c r="G36" s="178"/>
      <c r="H36" s="68"/>
      <c r="I36" s="68"/>
      <c r="J36" s="68"/>
      <c r="K36" s="68"/>
      <c r="L36" s="9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</row>
    <row r="37" spans="1:226" s="118" customFormat="1" ht="18.75" x14ac:dyDescent="0.45">
      <c r="A37" s="108"/>
      <c r="B37" s="109"/>
      <c r="C37" s="109"/>
      <c r="D37" s="81">
        <v>1</v>
      </c>
      <c r="E37" s="181" t="s">
        <v>116</v>
      </c>
      <c r="F37" s="181"/>
      <c r="G37" s="182"/>
      <c r="H37" s="158" t="s">
        <v>117</v>
      </c>
      <c r="I37" s="158">
        <v>200</v>
      </c>
      <c r="J37" s="158"/>
      <c r="K37" s="158"/>
      <c r="L37" s="165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</row>
    <row r="38" spans="1:226" s="118" customFormat="1" ht="18.75" x14ac:dyDescent="0.45">
      <c r="A38" s="108"/>
      <c r="B38" s="109"/>
      <c r="C38" s="109"/>
      <c r="D38" s="81">
        <v>2</v>
      </c>
      <c r="E38" s="181" t="s">
        <v>118</v>
      </c>
      <c r="F38" s="181"/>
      <c r="G38" s="182"/>
      <c r="H38" s="158" t="s">
        <v>119</v>
      </c>
      <c r="I38" s="158" t="s">
        <v>120</v>
      </c>
      <c r="J38" s="158"/>
      <c r="K38" s="158"/>
      <c r="L38" s="9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</row>
    <row r="39" spans="1:226" s="118" customFormat="1" ht="18.75" x14ac:dyDescent="0.45">
      <c r="A39" s="218"/>
      <c r="B39" s="219"/>
      <c r="C39" s="219"/>
      <c r="D39" s="220">
        <v>3</v>
      </c>
      <c r="E39" s="221" t="s">
        <v>122</v>
      </c>
      <c r="F39" s="221"/>
      <c r="G39" s="222"/>
      <c r="H39" s="223" t="s">
        <v>123</v>
      </c>
      <c r="I39" s="223" t="s">
        <v>124</v>
      </c>
      <c r="J39" s="223"/>
      <c r="K39" s="223"/>
      <c r="L39" s="241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</row>
    <row r="40" spans="1:226" s="145" customFormat="1" ht="18.75" x14ac:dyDescent="0.45">
      <c r="A40" s="242"/>
      <c r="B40" s="243">
        <v>1.3</v>
      </c>
      <c r="C40" s="244" t="s">
        <v>125</v>
      </c>
      <c r="D40" s="244"/>
      <c r="E40" s="244"/>
      <c r="F40" s="244"/>
      <c r="G40" s="245"/>
      <c r="H40" s="246"/>
      <c r="I40" s="246"/>
      <c r="J40" s="246"/>
      <c r="K40" s="246"/>
      <c r="L40" s="287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144"/>
      <c r="CH40" s="144"/>
      <c r="CI40" s="144"/>
      <c r="CJ40" s="144"/>
      <c r="CK40" s="144"/>
      <c r="CL40" s="144"/>
      <c r="CM40" s="144"/>
      <c r="CN40" s="144"/>
      <c r="CO40" s="144"/>
      <c r="CP40" s="144"/>
      <c r="CQ40" s="144"/>
      <c r="CR40" s="144"/>
      <c r="CS40" s="144"/>
      <c r="CT40" s="144"/>
      <c r="CU40" s="144"/>
      <c r="CV40" s="144"/>
      <c r="CW40" s="144"/>
      <c r="CX40" s="144"/>
      <c r="CY40" s="144"/>
      <c r="CZ40" s="144"/>
      <c r="DA40" s="144"/>
      <c r="DB40" s="144"/>
      <c r="DC40" s="144"/>
      <c r="DD40" s="144"/>
      <c r="DE40" s="144"/>
      <c r="DF40" s="144"/>
      <c r="DG40" s="144"/>
      <c r="DH40" s="144"/>
      <c r="DI40" s="144"/>
      <c r="DJ40" s="144"/>
      <c r="DK40" s="144"/>
      <c r="DL40" s="144"/>
      <c r="DM40" s="144"/>
      <c r="DN40" s="144"/>
      <c r="DO40" s="144"/>
      <c r="DP40" s="144"/>
      <c r="DQ40" s="144"/>
      <c r="DR40" s="144"/>
      <c r="DS40" s="144"/>
      <c r="DT40" s="144"/>
      <c r="DU40" s="144"/>
      <c r="DV40" s="144"/>
      <c r="DW40" s="144"/>
      <c r="DX40" s="144"/>
      <c r="DY40" s="144"/>
      <c r="DZ40" s="144"/>
      <c r="EA40" s="144"/>
      <c r="EB40" s="144"/>
      <c r="EC40" s="144"/>
      <c r="ED40" s="144"/>
      <c r="EE40" s="144"/>
      <c r="EF40" s="144"/>
      <c r="EG40" s="144"/>
      <c r="EH40" s="144"/>
      <c r="EI40" s="144"/>
      <c r="EJ40" s="144"/>
      <c r="EK40" s="144"/>
      <c r="EL40" s="144"/>
      <c r="EM40" s="144"/>
      <c r="EN40" s="144"/>
      <c r="EO40" s="144"/>
      <c r="EP40" s="144"/>
      <c r="EQ40" s="144"/>
      <c r="ER40" s="144"/>
      <c r="ES40" s="144"/>
      <c r="ET40" s="144"/>
      <c r="EU40" s="144"/>
      <c r="EV40" s="144"/>
      <c r="EW40" s="144"/>
      <c r="EX40" s="144"/>
      <c r="EY40" s="144"/>
      <c r="EZ40" s="144"/>
      <c r="FA40" s="144"/>
      <c r="FB40" s="144"/>
      <c r="FC40" s="144"/>
      <c r="FD40" s="144"/>
      <c r="FE40" s="144"/>
      <c r="FF40" s="144"/>
      <c r="FG40" s="144"/>
      <c r="FH40" s="144"/>
      <c r="FI40" s="144"/>
      <c r="FJ40" s="144"/>
      <c r="FK40" s="144"/>
      <c r="FL40" s="144"/>
      <c r="FM40" s="144"/>
      <c r="FN40" s="144"/>
      <c r="FO40" s="144"/>
      <c r="FP40" s="144"/>
      <c r="FQ40" s="144"/>
      <c r="FR40" s="144"/>
      <c r="FS40" s="144"/>
      <c r="FT40" s="144"/>
      <c r="FU40" s="144"/>
      <c r="FV40" s="144"/>
      <c r="FW40" s="144"/>
      <c r="FX40" s="144"/>
      <c r="FY40" s="144"/>
      <c r="FZ40" s="144"/>
      <c r="GA40" s="144"/>
      <c r="GB40" s="144"/>
      <c r="GC40" s="144"/>
      <c r="GD40" s="144"/>
      <c r="GE40" s="144"/>
      <c r="GF40" s="144"/>
      <c r="GG40" s="144"/>
      <c r="GH40" s="144"/>
      <c r="GI40" s="144"/>
      <c r="GJ40" s="144"/>
      <c r="GK40" s="144"/>
      <c r="GL40" s="144"/>
      <c r="GM40" s="144"/>
      <c r="GN40" s="144"/>
      <c r="GO40" s="144"/>
      <c r="GP40" s="144"/>
      <c r="GQ40" s="144"/>
      <c r="GR40" s="144"/>
      <c r="GS40" s="144"/>
      <c r="GT40" s="144"/>
      <c r="GU40" s="144"/>
      <c r="GV40" s="144"/>
      <c r="GW40" s="144"/>
      <c r="GX40" s="144"/>
      <c r="GY40" s="144"/>
      <c r="GZ40" s="144"/>
      <c r="HA40" s="144"/>
      <c r="HB40" s="144"/>
      <c r="HC40" s="144"/>
      <c r="HD40" s="144"/>
      <c r="HE40" s="144"/>
      <c r="HF40" s="144"/>
      <c r="HG40" s="144"/>
      <c r="HH40" s="144"/>
      <c r="HI40" s="144"/>
      <c r="HJ40" s="144"/>
      <c r="HK40" s="144"/>
      <c r="HL40" s="144"/>
      <c r="HM40" s="144"/>
      <c r="HN40" s="144"/>
      <c r="HO40" s="144"/>
      <c r="HP40" s="144"/>
      <c r="HQ40" s="144"/>
      <c r="HR40" s="144"/>
    </row>
    <row r="41" spans="1:226" s="118" customFormat="1" ht="18.75" x14ac:dyDescent="0.45">
      <c r="A41" s="108"/>
      <c r="B41" s="109"/>
      <c r="C41" s="60">
        <v>4</v>
      </c>
      <c r="D41" s="61" t="s">
        <v>126</v>
      </c>
      <c r="E41" s="109"/>
      <c r="F41" s="109"/>
      <c r="G41" s="146"/>
      <c r="H41" s="147"/>
      <c r="I41" s="148"/>
      <c r="J41" s="148"/>
      <c r="K41" s="148"/>
      <c r="L41" s="72" t="s">
        <v>61</v>
      </c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</row>
    <row r="42" spans="1:226" s="73" customFormat="1" ht="18.75" x14ac:dyDescent="0.45">
      <c r="A42" s="58"/>
      <c r="B42" s="59"/>
      <c r="C42" s="60"/>
      <c r="D42" s="61" t="s">
        <v>19</v>
      </c>
      <c r="E42" s="59"/>
      <c r="F42" s="59"/>
      <c r="G42" s="62"/>
      <c r="H42" s="76"/>
      <c r="I42" s="64"/>
      <c r="J42" s="64"/>
      <c r="K42" s="64"/>
      <c r="L42" s="79" t="s">
        <v>20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</row>
    <row r="43" spans="1:226" s="73" customFormat="1" ht="18.75" x14ac:dyDescent="0.45">
      <c r="A43" s="58"/>
      <c r="B43" s="59"/>
      <c r="C43" s="60"/>
      <c r="D43" s="81"/>
      <c r="E43" s="93" t="s">
        <v>127</v>
      </c>
      <c r="F43" s="59"/>
      <c r="G43" s="62"/>
      <c r="H43" s="76"/>
      <c r="I43" s="64"/>
      <c r="J43" s="64"/>
      <c r="K43" s="64"/>
      <c r="L43" s="16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</row>
    <row r="44" spans="1:226" s="73" customFormat="1" ht="18.75" x14ac:dyDescent="0.45">
      <c r="A44" s="58"/>
      <c r="B44" s="59"/>
      <c r="C44" s="60"/>
      <c r="D44" s="81"/>
      <c r="E44" s="93" t="s">
        <v>130</v>
      </c>
      <c r="F44" s="59"/>
      <c r="G44" s="62"/>
      <c r="H44" s="76"/>
      <c r="I44" s="64"/>
      <c r="J44" s="64"/>
      <c r="K44" s="64"/>
      <c r="L44" s="97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</row>
    <row r="45" spans="1:226" s="118" customFormat="1" ht="18.75" x14ac:dyDescent="0.45">
      <c r="A45" s="108"/>
      <c r="B45" s="109"/>
      <c r="C45" s="109"/>
      <c r="D45" s="254" t="s">
        <v>30</v>
      </c>
      <c r="E45" s="177"/>
      <c r="F45" s="177"/>
      <c r="G45" s="178"/>
      <c r="H45" s="68"/>
      <c r="I45" s="68"/>
      <c r="J45" s="68"/>
      <c r="K45" s="68"/>
      <c r="L45" s="10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</row>
    <row r="46" spans="1:226" s="118" customFormat="1" ht="18.75" x14ac:dyDescent="0.45">
      <c r="A46" s="108"/>
      <c r="B46" s="109"/>
      <c r="C46" s="109"/>
      <c r="D46" s="81">
        <v>1</v>
      </c>
      <c r="E46" s="93" t="s">
        <v>133</v>
      </c>
      <c r="F46" s="109"/>
      <c r="G46" s="146"/>
      <c r="H46" s="148" t="s">
        <v>75</v>
      </c>
      <c r="I46" s="148">
        <v>4</v>
      </c>
      <c r="J46" s="148"/>
      <c r="K46" s="148"/>
      <c r="L46" s="9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</row>
    <row r="47" spans="1:226" s="118" customFormat="1" ht="18.75" x14ac:dyDescent="0.45">
      <c r="A47" s="108"/>
      <c r="B47" s="109"/>
      <c r="C47" s="109"/>
      <c r="D47" s="81"/>
      <c r="E47" s="93" t="s">
        <v>77</v>
      </c>
      <c r="F47" s="93" t="s">
        <v>135</v>
      </c>
      <c r="G47" s="146"/>
      <c r="H47" s="148"/>
      <c r="I47" s="148"/>
      <c r="J47" s="148"/>
      <c r="K47" s="148"/>
      <c r="L47" s="10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</row>
    <row r="48" spans="1:226" s="118" customFormat="1" ht="18.75" x14ac:dyDescent="0.45">
      <c r="A48" s="108"/>
      <c r="B48" s="109"/>
      <c r="C48" s="109"/>
      <c r="D48" s="81"/>
      <c r="E48" s="93" t="s">
        <v>80</v>
      </c>
      <c r="F48" s="93" t="s">
        <v>137</v>
      </c>
      <c r="G48" s="146"/>
      <c r="H48" s="148"/>
      <c r="I48" s="148"/>
      <c r="J48" s="148"/>
      <c r="K48" s="148"/>
      <c r="L48" s="10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</row>
    <row r="49" spans="1:226" s="118" customFormat="1" ht="18.75" x14ac:dyDescent="0.45">
      <c r="A49" s="108"/>
      <c r="B49" s="109"/>
      <c r="C49" s="109"/>
      <c r="D49" s="81"/>
      <c r="E49" s="93" t="s">
        <v>84</v>
      </c>
      <c r="F49" s="93" t="s">
        <v>140</v>
      </c>
      <c r="G49" s="146"/>
      <c r="H49" s="148"/>
      <c r="I49" s="148"/>
      <c r="J49" s="148"/>
      <c r="K49" s="148"/>
      <c r="L49" s="160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</row>
    <row r="50" spans="1:226" s="118" customFormat="1" ht="18.75" x14ac:dyDescent="0.45">
      <c r="A50" s="108"/>
      <c r="B50" s="109"/>
      <c r="C50" s="109"/>
      <c r="D50" s="81"/>
      <c r="E50" s="93" t="s">
        <v>141</v>
      </c>
      <c r="F50" s="93" t="s">
        <v>142</v>
      </c>
      <c r="G50" s="146"/>
      <c r="H50" s="148"/>
      <c r="I50" s="148"/>
      <c r="J50" s="148"/>
      <c r="K50" s="148"/>
      <c r="L50" s="188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</row>
    <row r="51" spans="1:226" s="118" customFormat="1" ht="18.75" x14ac:dyDescent="0.45">
      <c r="A51" s="108"/>
      <c r="B51" s="109"/>
      <c r="C51" s="109"/>
      <c r="D51" s="81"/>
      <c r="E51" s="93" t="s">
        <v>143</v>
      </c>
      <c r="F51" s="93" t="s">
        <v>144</v>
      </c>
      <c r="G51" s="146"/>
      <c r="H51" s="148"/>
      <c r="I51" s="148"/>
      <c r="J51" s="148"/>
      <c r="K51" s="148"/>
      <c r="L51" s="160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</row>
    <row r="52" spans="1:226" s="118" customFormat="1" ht="18.75" x14ac:dyDescent="0.45">
      <c r="A52" s="218"/>
      <c r="B52" s="219"/>
      <c r="C52" s="219"/>
      <c r="D52" s="220">
        <v>2</v>
      </c>
      <c r="E52" s="259" t="s">
        <v>145</v>
      </c>
      <c r="F52" s="219"/>
      <c r="G52" s="260"/>
      <c r="H52" s="261" t="s">
        <v>117</v>
      </c>
      <c r="I52" s="261" t="s">
        <v>146</v>
      </c>
      <c r="J52" s="261"/>
      <c r="K52" s="261"/>
      <c r="L52" s="264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</row>
    <row r="53" spans="1:226" s="118" customFormat="1" ht="18.75" x14ac:dyDescent="0.45">
      <c r="A53" s="108"/>
      <c r="B53" s="109"/>
      <c r="C53" s="60">
        <v>5</v>
      </c>
      <c r="D53" s="61" t="s">
        <v>147</v>
      </c>
      <c r="E53" s="109"/>
      <c r="F53" s="109"/>
      <c r="G53" s="146"/>
      <c r="H53" s="147"/>
      <c r="I53" s="148"/>
      <c r="J53" s="148"/>
      <c r="K53" s="148"/>
      <c r="L53" s="80" t="s">
        <v>61</v>
      </c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</row>
    <row r="54" spans="1:226" s="73" customFormat="1" ht="18.75" x14ac:dyDescent="0.45">
      <c r="A54" s="58"/>
      <c r="B54" s="59"/>
      <c r="C54" s="60"/>
      <c r="D54" s="61" t="s">
        <v>19</v>
      </c>
      <c r="E54" s="59"/>
      <c r="F54" s="59"/>
      <c r="G54" s="62"/>
      <c r="H54" s="76"/>
      <c r="I54" s="64"/>
      <c r="J54" s="64"/>
      <c r="K54" s="64"/>
      <c r="L54" s="79" t="s">
        <v>20</v>
      </c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</row>
    <row r="55" spans="1:226" s="73" customFormat="1" ht="18.75" x14ac:dyDescent="0.45">
      <c r="A55" s="58"/>
      <c r="B55" s="59"/>
      <c r="C55" s="60"/>
      <c r="D55" s="81"/>
      <c r="E55" s="82" t="s">
        <v>148</v>
      </c>
      <c r="F55" s="59"/>
      <c r="G55" s="62"/>
      <c r="H55" s="76"/>
      <c r="I55" s="64"/>
      <c r="J55" s="64"/>
      <c r="K55" s="64"/>
      <c r="L55" s="92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75"/>
      <c r="EE55" s="75"/>
      <c r="EF55" s="75"/>
      <c r="EG55" s="75"/>
      <c r="EH55" s="75"/>
      <c r="EI55" s="75"/>
      <c r="EJ55" s="75"/>
      <c r="EK55" s="75"/>
      <c r="EL55" s="75"/>
      <c r="EM55" s="75"/>
      <c r="EN55" s="75"/>
      <c r="EO55" s="75"/>
      <c r="EP55" s="75"/>
      <c r="EQ55" s="75"/>
      <c r="ER55" s="75"/>
      <c r="ES55" s="75"/>
      <c r="ET55" s="75"/>
      <c r="EU55" s="75"/>
      <c r="EV55" s="75"/>
      <c r="EW55" s="75"/>
      <c r="EX55" s="75"/>
      <c r="EY55" s="75"/>
      <c r="EZ55" s="75"/>
      <c r="FA55" s="75"/>
      <c r="FB55" s="75"/>
      <c r="FC55" s="75"/>
      <c r="FD55" s="75"/>
      <c r="FE55" s="75"/>
      <c r="FF55" s="75"/>
      <c r="FG55" s="75"/>
      <c r="FH55" s="75"/>
      <c r="FI55" s="75"/>
      <c r="FJ55" s="75"/>
      <c r="FK55" s="75"/>
      <c r="FL55" s="75"/>
      <c r="FM55" s="75"/>
      <c r="FN55" s="75"/>
      <c r="FO55" s="75"/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/>
      <c r="HH55" s="75"/>
      <c r="HI55" s="75"/>
      <c r="HJ55" s="75"/>
      <c r="HK55" s="75"/>
      <c r="HL55" s="75"/>
      <c r="HM55" s="75"/>
      <c r="HN55" s="75"/>
      <c r="HO55" s="75"/>
      <c r="HP55" s="75"/>
      <c r="HQ55" s="75"/>
      <c r="HR55" s="75"/>
    </row>
    <row r="56" spans="1:226" s="73" customFormat="1" ht="18.75" x14ac:dyDescent="0.45">
      <c r="A56" s="58"/>
      <c r="B56" s="59"/>
      <c r="C56" s="60"/>
      <c r="D56" s="81"/>
      <c r="E56" s="93" t="s">
        <v>150</v>
      </c>
      <c r="F56" s="59"/>
      <c r="G56" s="62"/>
      <c r="H56" s="76"/>
      <c r="I56" s="64"/>
      <c r="J56" s="64"/>
      <c r="K56" s="64"/>
      <c r="L56" s="16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  <c r="DP56" s="75"/>
      <c r="DQ56" s="75"/>
      <c r="DR56" s="75"/>
      <c r="DS56" s="75"/>
      <c r="DT56" s="75"/>
      <c r="DU56" s="75"/>
      <c r="DV56" s="75"/>
      <c r="DW56" s="75"/>
      <c r="DX56" s="75"/>
      <c r="DY56" s="75"/>
      <c r="DZ56" s="75"/>
      <c r="EA56" s="75"/>
      <c r="EB56" s="75"/>
      <c r="EC56" s="75"/>
      <c r="ED56" s="75"/>
      <c r="EE56" s="75"/>
      <c r="EF56" s="75"/>
      <c r="EG56" s="75"/>
      <c r="EH56" s="75"/>
      <c r="EI56" s="75"/>
      <c r="EJ56" s="75"/>
      <c r="EK56" s="75"/>
      <c r="EL56" s="75"/>
      <c r="EM56" s="75"/>
      <c r="EN56" s="75"/>
      <c r="EO56" s="75"/>
      <c r="EP56" s="75"/>
      <c r="EQ56" s="75"/>
      <c r="ER56" s="75"/>
      <c r="ES56" s="75"/>
      <c r="ET56" s="75"/>
      <c r="EU56" s="75"/>
      <c r="EV56" s="75"/>
      <c r="EW56" s="75"/>
      <c r="EX56" s="75"/>
      <c r="EY56" s="75"/>
      <c r="EZ56" s="75"/>
      <c r="FA56" s="75"/>
      <c r="FB56" s="75"/>
      <c r="FC56" s="75"/>
      <c r="FD56" s="75"/>
      <c r="FE56" s="75"/>
      <c r="FF56" s="75"/>
      <c r="FG56" s="75"/>
      <c r="FH56" s="75"/>
      <c r="FI56" s="75"/>
      <c r="FJ56" s="75"/>
      <c r="FK56" s="75"/>
      <c r="FL56" s="75"/>
      <c r="FM56" s="75"/>
      <c r="FN56" s="75"/>
      <c r="FO56" s="75"/>
      <c r="FP56" s="75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5"/>
      <c r="GC56" s="75"/>
      <c r="GD56" s="75"/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/>
      <c r="GR56" s="75"/>
      <c r="GS56" s="75"/>
      <c r="GT56" s="75"/>
      <c r="GU56" s="75"/>
      <c r="GV56" s="75"/>
      <c r="GW56" s="75"/>
      <c r="GX56" s="75"/>
      <c r="GY56" s="75"/>
      <c r="GZ56" s="75"/>
      <c r="HA56" s="75"/>
      <c r="HB56" s="75"/>
      <c r="HC56" s="75"/>
      <c r="HD56" s="75"/>
      <c r="HE56" s="75"/>
      <c r="HF56" s="75"/>
      <c r="HG56" s="75"/>
      <c r="HH56" s="75"/>
      <c r="HI56" s="75"/>
      <c r="HJ56" s="75"/>
      <c r="HK56" s="75"/>
      <c r="HL56" s="75"/>
      <c r="HM56" s="75"/>
      <c r="HN56" s="75"/>
      <c r="HO56" s="75"/>
      <c r="HP56" s="75"/>
      <c r="HQ56" s="75"/>
      <c r="HR56" s="75"/>
    </row>
    <row r="57" spans="1:226" s="118" customFormat="1" ht="18.75" x14ac:dyDescent="0.45">
      <c r="A57" s="108"/>
      <c r="B57" s="109"/>
      <c r="C57" s="109"/>
      <c r="D57" s="177" t="s">
        <v>30</v>
      </c>
      <c r="E57" s="177"/>
      <c r="F57" s="177"/>
      <c r="G57" s="178"/>
      <c r="H57" s="68"/>
      <c r="I57" s="68"/>
      <c r="J57" s="68"/>
      <c r="K57" s="68"/>
      <c r="L57" s="10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</row>
    <row r="58" spans="1:226" s="118" customFormat="1" ht="18.75" x14ac:dyDescent="0.45">
      <c r="A58" s="108"/>
      <c r="B58" s="109"/>
      <c r="C58" s="109"/>
      <c r="D58" s="81">
        <v>1</v>
      </c>
      <c r="E58" s="93" t="s">
        <v>153</v>
      </c>
      <c r="F58" s="109"/>
      <c r="G58" s="146"/>
      <c r="H58" s="148" t="s">
        <v>35</v>
      </c>
      <c r="I58" s="148" t="s">
        <v>154</v>
      </c>
      <c r="J58" s="148"/>
      <c r="K58" s="148"/>
      <c r="L58" s="165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</row>
    <row r="59" spans="1:226" s="118" customFormat="1" ht="18.75" x14ac:dyDescent="0.45">
      <c r="A59" s="108"/>
      <c r="B59" s="109"/>
      <c r="C59" s="109"/>
      <c r="D59" s="81"/>
      <c r="E59" s="93" t="s">
        <v>150</v>
      </c>
      <c r="F59" s="109"/>
      <c r="G59" s="146"/>
      <c r="H59" s="147"/>
      <c r="I59" s="148"/>
      <c r="J59" s="148"/>
      <c r="K59" s="148"/>
      <c r="L59" s="165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</row>
    <row r="60" spans="1:226" s="117" customFormat="1" ht="18.75" x14ac:dyDescent="0.45">
      <c r="A60" s="218"/>
      <c r="B60" s="219"/>
      <c r="C60" s="219"/>
      <c r="D60" s="220"/>
      <c r="E60" s="259"/>
      <c r="F60" s="219"/>
      <c r="G60" s="260"/>
      <c r="H60" s="270"/>
      <c r="I60" s="261"/>
      <c r="J60" s="261"/>
      <c r="K60" s="261"/>
      <c r="L60" s="276"/>
    </row>
    <row r="61" spans="1:226" s="145" customFormat="1" ht="18.75" x14ac:dyDescent="0.45">
      <c r="A61" s="277"/>
      <c r="B61" s="278">
        <v>1.4</v>
      </c>
      <c r="C61" s="144" t="s">
        <v>158</v>
      </c>
      <c r="D61" s="144"/>
      <c r="E61" s="144"/>
      <c r="F61" s="144"/>
      <c r="G61" s="279"/>
      <c r="H61" s="280"/>
      <c r="I61" s="280"/>
      <c r="J61" s="280"/>
      <c r="K61" s="280"/>
      <c r="L61" s="28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144"/>
      <c r="CF61" s="144"/>
      <c r="CG61" s="144"/>
      <c r="CH61" s="144"/>
      <c r="CI61" s="144"/>
      <c r="CJ61" s="144"/>
      <c r="CK61" s="144"/>
      <c r="CL61" s="144"/>
      <c r="CM61" s="144"/>
      <c r="CN61" s="144"/>
      <c r="CO61" s="144"/>
      <c r="CP61" s="144"/>
      <c r="CQ61" s="144"/>
      <c r="CR61" s="144"/>
      <c r="CS61" s="144"/>
      <c r="CT61" s="144"/>
      <c r="CU61" s="144"/>
      <c r="CV61" s="144"/>
      <c r="CW61" s="144"/>
      <c r="CX61" s="144"/>
      <c r="CY61" s="144"/>
      <c r="CZ61" s="144"/>
      <c r="DA61" s="144"/>
      <c r="DB61" s="144"/>
      <c r="DC61" s="144"/>
      <c r="DD61" s="144"/>
      <c r="DE61" s="144"/>
      <c r="DF61" s="144"/>
      <c r="DG61" s="144"/>
      <c r="DH61" s="144"/>
      <c r="DI61" s="144"/>
      <c r="DJ61" s="144"/>
      <c r="DK61" s="144"/>
      <c r="DL61" s="144"/>
      <c r="DM61" s="144"/>
      <c r="DN61" s="144"/>
      <c r="DO61" s="144"/>
      <c r="DP61" s="144"/>
      <c r="DQ61" s="144"/>
      <c r="DR61" s="144"/>
      <c r="DS61" s="144"/>
      <c r="DT61" s="144"/>
      <c r="DU61" s="144"/>
      <c r="DV61" s="144"/>
      <c r="DW61" s="144"/>
      <c r="DX61" s="144"/>
      <c r="DY61" s="144"/>
      <c r="DZ61" s="144"/>
      <c r="EA61" s="144"/>
      <c r="EB61" s="144"/>
      <c r="EC61" s="144"/>
      <c r="ED61" s="144"/>
      <c r="EE61" s="144"/>
      <c r="EF61" s="144"/>
      <c r="EG61" s="144"/>
      <c r="EH61" s="144"/>
      <c r="EI61" s="144"/>
      <c r="EJ61" s="144"/>
      <c r="EK61" s="144"/>
      <c r="EL61" s="144"/>
      <c r="EM61" s="144"/>
      <c r="EN61" s="144"/>
      <c r="EO61" s="144"/>
      <c r="EP61" s="144"/>
      <c r="EQ61" s="144"/>
      <c r="ER61" s="144"/>
      <c r="ES61" s="144"/>
      <c r="ET61" s="144"/>
      <c r="EU61" s="144"/>
      <c r="EV61" s="144"/>
      <c r="EW61" s="144"/>
      <c r="EX61" s="144"/>
      <c r="EY61" s="144"/>
      <c r="EZ61" s="144"/>
      <c r="FA61" s="144"/>
      <c r="FB61" s="144"/>
      <c r="FC61" s="144"/>
      <c r="FD61" s="144"/>
      <c r="FE61" s="144"/>
      <c r="FF61" s="144"/>
      <c r="FG61" s="144"/>
      <c r="FH61" s="144"/>
      <c r="FI61" s="144"/>
      <c r="FJ61" s="144"/>
      <c r="FK61" s="144"/>
      <c r="FL61" s="144"/>
      <c r="FM61" s="144"/>
      <c r="FN61" s="144"/>
      <c r="FO61" s="144"/>
      <c r="FP61" s="144"/>
      <c r="FQ61" s="144"/>
      <c r="FR61" s="144"/>
      <c r="FS61" s="144"/>
      <c r="FT61" s="144"/>
      <c r="FU61" s="144"/>
      <c r="FV61" s="144"/>
      <c r="FW61" s="144"/>
      <c r="FX61" s="144"/>
      <c r="FY61" s="144"/>
      <c r="FZ61" s="144"/>
      <c r="GA61" s="144"/>
      <c r="GB61" s="144"/>
      <c r="GC61" s="144"/>
      <c r="GD61" s="144"/>
      <c r="GE61" s="144"/>
      <c r="GF61" s="144"/>
      <c r="GG61" s="144"/>
      <c r="GH61" s="144"/>
      <c r="GI61" s="144"/>
      <c r="GJ61" s="144"/>
      <c r="GK61" s="144"/>
      <c r="GL61" s="144"/>
      <c r="GM61" s="144"/>
      <c r="GN61" s="144"/>
      <c r="GO61" s="144"/>
      <c r="GP61" s="144"/>
      <c r="GQ61" s="144"/>
      <c r="GR61" s="144"/>
      <c r="GS61" s="144"/>
      <c r="GT61" s="144"/>
      <c r="GU61" s="144"/>
      <c r="GV61" s="144"/>
      <c r="GW61" s="144"/>
      <c r="GX61" s="144"/>
      <c r="GY61" s="144"/>
      <c r="GZ61" s="144"/>
      <c r="HA61" s="144"/>
      <c r="HB61" s="144"/>
      <c r="HC61" s="144"/>
      <c r="HD61" s="144"/>
      <c r="HE61" s="144"/>
      <c r="HF61" s="144"/>
      <c r="HG61" s="144"/>
      <c r="HH61" s="144"/>
      <c r="HI61" s="144"/>
      <c r="HJ61" s="144"/>
      <c r="HK61" s="144"/>
      <c r="HL61" s="144"/>
      <c r="HM61" s="144"/>
      <c r="HN61" s="144"/>
      <c r="HO61" s="144"/>
      <c r="HP61" s="144"/>
      <c r="HQ61" s="144"/>
      <c r="HR61" s="144"/>
    </row>
    <row r="62" spans="1:226" s="145" customFormat="1" ht="18.75" x14ac:dyDescent="0.45">
      <c r="A62" s="242"/>
      <c r="B62" s="244"/>
      <c r="C62" s="244" t="s">
        <v>150</v>
      </c>
      <c r="D62" s="244"/>
      <c r="E62" s="244"/>
      <c r="F62" s="244"/>
      <c r="G62" s="245"/>
      <c r="H62" s="246"/>
      <c r="I62" s="246"/>
      <c r="J62" s="246"/>
      <c r="K62" s="246"/>
      <c r="L62" s="287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  <c r="CM62" s="144"/>
      <c r="CN62" s="144"/>
      <c r="CO62" s="144"/>
      <c r="CP62" s="144"/>
      <c r="CQ62" s="144"/>
      <c r="CR62" s="144"/>
      <c r="CS62" s="144"/>
      <c r="CT62" s="144"/>
      <c r="CU62" s="144"/>
      <c r="CV62" s="144"/>
      <c r="CW62" s="144"/>
      <c r="CX62" s="144"/>
      <c r="CY62" s="144"/>
      <c r="CZ62" s="144"/>
      <c r="DA62" s="144"/>
      <c r="DB62" s="144"/>
      <c r="DC62" s="144"/>
      <c r="DD62" s="144"/>
      <c r="DE62" s="144"/>
      <c r="DF62" s="144"/>
      <c r="DG62" s="144"/>
      <c r="DH62" s="144"/>
      <c r="DI62" s="144"/>
      <c r="DJ62" s="144"/>
      <c r="DK62" s="144"/>
      <c r="DL62" s="144"/>
      <c r="DM62" s="144"/>
      <c r="DN62" s="144"/>
      <c r="DO62" s="144"/>
      <c r="DP62" s="144"/>
      <c r="DQ62" s="144"/>
      <c r="DR62" s="144"/>
      <c r="DS62" s="144"/>
      <c r="DT62" s="144"/>
      <c r="DU62" s="144"/>
      <c r="DV62" s="144"/>
      <c r="DW62" s="144"/>
      <c r="DX62" s="144"/>
      <c r="DY62" s="144"/>
      <c r="DZ62" s="144"/>
      <c r="EA62" s="144"/>
      <c r="EB62" s="144"/>
      <c r="EC62" s="144"/>
      <c r="ED62" s="144"/>
      <c r="EE62" s="144"/>
      <c r="EF62" s="144"/>
      <c r="EG62" s="144"/>
      <c r="EH62" s="144"/>
      <c r="EI62" s="144"/>
      <c r="EJ62" s="144"/>
      <c r="EK62" s="144"/>
      <c r="EL62" s="144"/>
      <c r="EM62" s="144"/>
      <c r="EN62" s="144"/>
      <c r="EO62" s="144"/>
      <c r="EP62" s="144"/>
      <c r="EQ62" s="144"/>
      <c r="ER62" s="144"/>
      <c r="ES62" s="144"/>
      <c r="ET62" s="144"/>
      <c r="EU62" s="144"/>
      <c r="EV62" s="144"/>
      <c r="EW62" s="144"/>
      <c r="EX62" s="144"/>
      <c r="EY62" s="144"/>
      <c r="EZ62" s="144"/>
      <c r="FA62" s="144"/>
      <c r="FB62" s="144"/>
      <c r="FC62" s="144"/>
      <c r="FD62" s="144"/>
      <c r="FE62" s="144"/>
      <c r="FF62" s="144"/>
      <c r="FG62" s="144"/>
      <c r="FH62" s="144"/>
      <c r="FI62" s="144"/>
      <c r="FJ62" s="144"/>
      <c r="FK62" s="144"/>
      <c r="FL62" s="144"/>
      <c r="FM62" s="144"/>
      <c r="FN62" s="144"/>
      <c r="FO62" s="144"/>
      <c r="FP62" s="144"/>
      <c r="FQ62" s="144"/>
      <c r="FR62" s="144"/>
      <c r="FS62" s="144"/>
      <c r="FT62" s="144"/>
      <c r="FU62" s="144"/>
      <c r="FV62" s="144"/>
      <c r="FW62" s="144"/>
      <c r="FX62" s="144"/>
      <c r="FY62" s="144"/>
      <c r="FZ62" s="144"/>
      <c r="GA62" s="144"/>
      <c r="GB62" s="144"/>
      <c r="GC62" s="144"/>
      <c r="GD62" s="144"/>
      <c r="GE62" s="144"/>
      <c r="GF62" s="144"/>
      <c r="GG62" s="144"/>
      <c r="GH62" s="144"/>
      <c r="GI62" s="144"/>
      <c r="GJ62" s="144"/>
      <c r="GK62" s="144"/>
      <c r="GL62" s="144"/>
      <c r="GM62" s="144"/>
      <c r="GN62" s="144"/>
      <c r="GO62" s="144"/>
      <c r="GP62" s="144"/>
      <c r="GQ62" s="144"/>
      <c r="GR62" s="144"/>
      <c r="GS62" s="144"/>
      <c r="GT62" s="144"/>
      <c r="GU62" s="144"/>
      <c r="GV62" s="144"/>
      <c r="GW62" s="144"/>
      <c r="GX62" s="144"/>
      <c r="GY62" s="144"/>
      <c r="GZ62" s="144"/>
      <c r="HA62" s="144"/>
      <c r="HB62" s="144"/>
      <c r="HC62" s="144"/>
      <c r="HD62" s="144"/>
      <c r="HE62" s="144"/>
      <c r="HF62" s="144"/>
      <c r="HG62" s="144"/>
      <c r="HH62" s="144"/>
      <c r="HI62" s="144"/>
      <c r="HJ62" s="144"/>
      <c r="HK62" s="144"/>
      <c r="HL62" s="144"/>
      <c r="HM62" s="144"/>
      <c r="HN62" s="144"/>
      <c r="HO62" s="144"/>
      <c r="HP62" s="144"/>
      <c r="HQ62" s="144"/>
      <c r="HR62" s="144"/>
    </row>
    <row r="63" spans="1:226" s="118" customFormat="1" ht="18.75" x14ac:dyDescent="0.45">
      <c r="A63" s="108"/>
      <c r="B63" s="109"/>
      <c r="C63" s="60">
        <v>6</v>
      </c>
      <c r="D63" s="61" t="s">
        <v>159</v>
      </c>
      <c r="E63" s="109"/>
      <c r="F63" s="109"/>
      <c r="G63" s="146"/>
      <c r="H63" s="147"/>
      <c r="I63" s="148"/>
      <c r="J63" s="148"/>
      <c r="K63" s="148"/>
      <c r="L63" s="72" t="s">
        <v>61</v>
      </c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</row>
    <row r="64" spans="1:226" s="73" customFormat="1" ht="18.75" x14ac:dyDescent="0.45">
      <c r="A64" s="58"/>
      <c r="B64" s="59"/>
      <c r="C64" s="60"/>
      <c r="D64" s="61" t="s">
        <v>19</v>
      </c>
      <c r="E64" s="59"/>
      <c r="F64" s="59"/>
      <c r="G64" s="62"/>
      <c r="H64" s="76"/>
      <c r="I64" s="64"/>
      <c r="J64" s="64"/>
      <c r="K64" s="64"/>
      <c r="L64" s="79" t="s">
        <v>20</v>
      </c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  <c r="DP64" s="75"/>
      <c r="DQ64" s="75"/>
      <c r="DR64" s="75"/>
      <c r="DS64" s="75"/>
      <c r="DT64" s="75"/>
      <c r="DU64" s="75"/>
      <c r="DV64" s="75"/>
      <c r="DW64" s="75"/>
      <c r="DX64" s="75"/>
      <c r="DY64" s="75"/>
      <c r="DZ64" s="75"/>
      <c r="EA64" s="75"/>
      <c r="EB64" s="75"/>
      <c r="EC64" s="75"/>
      <c r="ED64" s="75"/>
      <c r="EE64" s="75"/>
      <c r="EF64" s="75"/>
      <c r="EG64" s="75"/>
      <c r="EH64" s="75"/>
      <c r="EI64" s="75"/>
      <c r="EJ64" s="75"/>
      <c r="EK64" s="75"/>
      <c r="EL64" s="75"/>
      <c r="EM64" s="75"/>
      <c r="EN64" s="75"/>
      <c r="EO64" s="75"/>
      <c r="EP64" s="75"/>
      <c r="EQ64" s="75"/>
      <c r="ER64" s="75"/>
      <c r="ES64" s="75"/>
      <c r="ET64" s="75"/>
      <c r="EU64" s="75"/>
      <c r="EV64" s="75"/>
      <c r="EW64" s="75"/>
      <c r="EX64" s="75"/>
      <c r="EY64" s="75"/>
      <c r="EZ64" s="75"/>
      <c r="FA64" s="75"/>
      <c r="FB64" s="75"/>
      <c r="FC64" s="75"/>
      <c r="FD64" s="75"/>
      <c r="FE64" s="75"/>
      <c r="FF64" s="75"/>
      <c r="FG64" s="75"/>
      <c r="FH64" s="75"/>
      <c r="FI64" s="75"/>
      <c r="FJ64" s="75"/>
      <c r="FK64" s="75"/>
      <c r="FL64" s="75"/>
      <c r="FM64" s="75"/>
      <c r="FN64" s="75"/>
      <c r="FO64" s="75"/>
      <c r="FP64" s="75"/>
      <c r="FQ64" s="75"/>
      <c r="FR64" s="75"/>
      <c r="FS64" s="75"/>
      <c r="FT64" s="75"/>
      <c r="FU64" s="75"/>
      <c r="FV64" s="75"/>
      <c r="FW64" s="75"/>
      <c r="FX64" s="75"/>
      <c r="FY64" s="75"/>
      <c r="FZ64" s="75"/>
      <c r="GA64" s="75"/>
      <c r="GB64" s="75"/>
      <c r="GC64" s="75"/>
      <c r="GD64" s="75"/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/>
      <c r="GR64" s="75"/>
      <c r="GS64" s="75"/>
      <c r="GT64" s="75"/>
      <c r="GU64" s="75"/>
      <c r="GV64" s="75"/>
      <c r="GW64" s="75"/>
      <c r="GX64" s="75"/>
      <c r="GY64" s="75"/>
      <c r="GZ64" s="75"/>
      <c r="HA64" s="75"/>
      <c r="HB64" s="75"/>
      <c r="HC64" s="75"/>
      <c r="HD64" s="75"/>
      <c r="HE64" s="75"/>
      <c r="HF64" s="75"/>
      <c r="HG64" s="75"/>
      <c r="HH64" s="75"/>
      <c r="HI64" s="75"/>
      <c r="HJ64" s="75"/>
      <c r="HK64" s="75"/>
      <c r="HL64" s="75"/>
      <c r="HM64" s="75"/>
      <c r="HN64" s="75"/>
      <c r="HO64" s="75"/>
      <c r="HP64" s="75"/>
      <c r="HQ64" s="75"/>
      <c r="HR64" s="75"/>
    </row>
    <row r="65" spans="1:226" s="73" customFormat="1" ht="18.75" x14ac:dyDescent="0.45">
      <c r="A65" s="58"/>
      <c r="B65" s="59"/>
      <c r="C65" s="60"/>
      <c r="D65" s="81"/>
      <c r="E65" s="93" t="s">
        <v>160</v>
      </c>
      <c r="F65" s="59"/>
      <c r="G65" s="62"/>
      <c r="H65" s="76"/>
      <c r="I65" s="64"/>
      <c r="J65" s="64"/>
      <c r="K65" s="64"/>
      <c r="L65" s="107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</row>
    <row r="66" spans="1:226" s="73" customFormat="1" ht="18.75" x14ac:dyDescent="0.45">
      <c r="A66" s="58"/>
      <c r="B66" s="59"/>
      <c r="C66" s="60"/>
      <c r="D66" s="81"/>
      <c r="E66" s="93" t="s">
        <v>163</v>
      </c>
      <c r="F66" s="59"/>
      <c r="G66" s="62"/>
      <c r="H66" s="76"/>
      <c r="I66" s="64"/>
      <c r="J66" s="64"/>
      <c r="K66" s="64"/>
      <c r="L66" s="107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  <c r="DP66" s="75"/>
      <c r="DQ66" s="75"/>
      <c r="DR66" s="75"/>
      <c r="DS66" s="75"/>
      <c r="DT66" s="75"/>
      <c r="DU66" s="75"/>
      <c r="DV66" s="75"/>
      <c r="DW66" s="75"/>
      <c r="DX66" s="75"/>
      <c r="DY66" s="75"/>
      <c r="DZ66" s="75"/>
      <c r="EA66" s="75"/>
      <c r="EB66" s="75"/>
      <c r="EC66" s="75"/>
      <c r="ED66" s="75"/>
      <c r="EE66" s="75"/>
      <c r="EF66" s="75"/>
      <c r="EG66" s="75"/>
      <c r="EH66" s="75"/>
      <c r="EI66" s="75"/>
      <c r="EJ66" s="75"/>
      <c r="EK66" s="75"/>
      <c r="EL66" s="75"/>
      <c r="EM66" s="75"/>
      <c r="EN66" s="75"/>
      <c r="EO66" s="75"/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5"/>
      <c r="FC66" s="75"/>
      <c r="FD66" s="75"/>
      <c r="FE66" s="75"/>
      <c r="FF66" s="75"/>
      <c r="FG66" s="75"/>
      <c r="FH66" s="75"/>
      <c r="FI66" s="75"/>
      <c r="FJ66" s="75"/>
      <c r="FK66" s="75"/>
      <c r="FL66" s="75"/>
      <c r="FM66" s="75"/>
      <c r="FN66" s="75"/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/>
      <c r="HI66" s="75"/>
      <c r="HJ66" s="75"/>
      <c r="HK66" s="75"/>
      <c r="HL66" s="75"/>
      <c r="HM66" s="75"/>
      <c r="HN66" s="75"/>
      <c r="HO66" s="75"/>
      <c r="HP66" s="75"/>
      <c r="HQ66" s="75"/>
      <c r="HR66" s="75"/>
    </row>
    <row r="67" spans="1:226" s="118" customFormat="1" ht="18.75" x14ac:dyDescent="0.45">
      <c r="A67" s="108"/>
      <c r="B67" s="109"/>
      <c r="C67" s="60"/>
      <c r="D67" s="177" t="s">
        <v>30</v>
      </c>
      <c r="E67" s="177"/>
      <c r="F67" s="177"/>
      <c r="G67" s="178"/>
      <c r="H67" s="68"/>
      <c r="I67" s="68"/>
      <c r="J67" s="68"/>
      <c r="K67" s="68"/>
      <c r="L67" s="10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</row>
    <row r="68" spans="1:226" s="118" customFormat="1" ht="18.75" x14ac:dyDescent="0.45">
      <c r="A68" s="108"/>
      <c r="B68" s="109"/>
      <c r="C68" s="293"/>
      <c r="D68" s="110">
        <v>1</v>
      </c>
      <c r="E68" s="99" t="s">
        <v>166</v>
      </c>
      <c r="F68" s="99"/>
      <c r="G68" s="100"/>
      <c r="H68" s="102" t="s">
        <v>167</v>
      </c>
      <c r="I68" s="102">
        <v>15</v>
      </c>
      <c r="J68" s="102"/>
      <c r="K68" s="102"/>
      <c r="L68" s="10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</row>
    <row r="69" spans="1:226" s="118" customFormat="1" ht="18.75" x14ac:dyDescent="0.45">
      <c r="A69" s="108"/>
      <c r="B69" s="109"/>
      <c r="C69" s="109"/>
      <c r="D69" s="110"/>
      <c r="E69" s="99" t="s">
        <v>169</v>
      </c>
      <c r="F69" s="99"/>
      <c r="G69" s="100"/>
      <c r="H69" s="102"/>
      <c r="I69" s="102"/>
      <c r="J69" s="102"/>
      <c r="K69" s="102"/>
      <c r="L69" s="10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</row>
    <row r="70" spans="1:226" s="118" customFormat="1" ht="18.75" x14ac:dyDescent="0.45">
      <c r="A70" s="218"/>
      <c r="B70" s="219"/>
      <c r="C70" s="219"/>
      <c r="D70" s="939">
        <v>2</v>
      </c>
      <c r="E70" s="940" t="s">
        <v>171</v>
      </c>
      <c r="F70" s="940"/>
      <c r="G70" s="941"/>
      <c r="H70" s="942" t="s">
        <v>99</v>
      </c>
      <c r="I70" s="942">
        <v>10</v>
      </c>
      <c r="J70" s="942"/>
      <c r="K70" s="942"/>
      <c r="L70" s="943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</row>
    <row r="71" spans="1:226" s="118" customFormat="1" ht="18.75" x14ac:dyDescent="0.45">
      <c r="A71" s="108"/>
      <c r="B71" s="109"/>
      <c r="C71" s="60">
        <v>7</v>
      </c>
      <c r="D71" s="61" t="s">
        <v>186</v>
      </c>
      <c r="E71" s="109"/>
      <c r="F71" s="109"/>
      <c r="G71" s="146"/>
      <c r="H71" s="147"/>
      <c r="I71" s="148"/>
      <c r="J71" s="148"/>
      <c r="K71" s="148"/>
      <c r="L71" s="80" t="s">
        <v>61</v>
      </c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</row>
    <row r="72" spans="1:226" s="73" customFormat="1" ht="18.75" x14ac:dyDescent="0.45">
      <c r="A72" s="58"/>
      <c r="B72" s="59"/>
      <c r="C72" s="60"/>
      <c r="D72" s="61" t="s">
        <v>19</v>
      </c>
      <c r="E72" s="59"/>
      <c r="F72" s="59"/>
      <c r="G72" s="62"/>
      <c r="H72" s="76"/>
      <c r="I72" s="64"/>
      <c r="J72" s="64"/>
      <c r="K72" s="64"/>
      <c r="L72" s="79" t="s">
        <v>20</v>
      </c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5"/>
      <c r="EF72" s="75"/>
      <c r="EG72" s="75"/>
      <c r="EH72" s="75"/>
      <c r="EI72" s="75"/>
      <c r="EJ72" s="75"/>
      <c r="EK72" s="75"/>
      <c r="EL72" s="75"/>
      <c r="EM72" s="75"/>
      <c r="EN72" s="75"/>
      <c r="EO72" s="75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5"/>
      <c r="FC72" s="75"/>
      <c r="FD72" s="75"/>
      <c r="FE72" s="75"/>
      <c r="FF72" s="75"/>
      <c r="FG72" s="75"/>
      <c r="FH72" s="75"/>
      <c r="FI72" s="75"/>
      <c r="FJ72" s="75"/>
      <c r="FK72" s="75"/>
      <c r="FL72" s="75"/>
      <c r="FM72" s="75"/>
      <c r="FN72" s="75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5"/>
      <c r="GD72" s="75"/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/>
      <c r="GR72" s="75"/>
      <c r="GS72" s="75"/>
      <c r="GT72" s="75"/>
      <c r="GU72" s="75"/>
      <c r="GV72" s="75"/>
      <c r="GW72" s="75"/>
      <c r="GX72" s="75"/>
      <c r="GY72" s="75"/>
      <c r="GZ72" s="75"/>
      <c r="HA72" s="75"/>
      <c r="HB72" s="75"/>
      <c r="HC72" s="75"/>
      <c r="HD72" s="75"/>
      <c r="HE72" s="75"/>
      <c r="HF72" s="75"/>
      <c r="HG72" s="75"/>
      <c r="HH72" s="75"/>
      <c r="HI72" s="75"/>
      <c r="HJ72" s="75"/>
      <c r="HK72" s="75"/>
      <c r="HL72" s="75"/>
      <c r="HM72" s="75"/>
      <c r="HN72" s="75"/>
      <c r="HO72" s="75"/>
      <c r="HP72" s="75"/>
      <c r="HQ72" s="75"/>
      <c r="HR72" s="75"/>
    </row>
    <row r="73" spans="1:226" s="73" customFormat="1" ht="18.75" x14ac:dyDescent="0.45">
      <c r="A73" s="58"/>
      <c r="B73" s="59"/>
      <c r="C73" s="60"/>
      <c r="D73" s="81"/>
      <c r="E73" s="82" t="s">
        <v>187</v>
      </c>
      <c r="F73" s="59"/>
      <c r="G73" s="62"/>
      <c r="H73" s="76"/>
      <c r="I73" s="64"/>
      <c r="J73" s="64"/>
      <c r="K73" s="64"/>
      <c r="L73" s="107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5"/>
      <c r="EF73" s="75"/>
      <c r="EG73" s="75"/>
      <c r="EH73" s="75"/>
      <c r="EI73" s="75"/>
      <c r="EJ73" s="75"/>
      <c r="EK73" s="75"/>
      <c r="EL73" s="75"/>
      <c r="EM73" s="75"/>
      <c r="EN73" s="75"/>
      <c r="EO73" s="75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5"/>
      <c r="FC73" s="75"/>
      <c r="FD73" s="75"/>
      <c r="FE73" s="75"/>
      <c r="FF73" s="75"/>
      <c r="FG73" s="75"/>
      <c r="FH73" s="75"/>
      <c r="FI73" s="75"/>
      <c r="FJ73" s="75"/>
      <c r="FK73" s="75"/>
      <c r="FL73" s="75"/>
      <c r="FM73" s="75"/>
      <c r="FN73" s="75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5"/>
      <c r="GD73" s="75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75"/>
      <c r="GW73" s="75"/>
      <c r="GX73" s="75"/>
      <c r="GY73" s="75"/>
      <c r="GZ73" s="75"/>
      <c r="HA73" s="75"/>
      <c r="HB73" s="75"/>
      <c r="HC73" s="75"/>
      <c r="HD73" s="75"/>
      <c r="HE73" s="75"/>
      <c r="HF73" s="75"/>
      <c r="HG73" s="75"/>
      <c r="HH73" s="75"/>
      <c r="HI73" s="75"/>
      <c r="HJ73" s="75"/>
      <c r="HK73" s="75"/>
      <c r="HL73" s="75"/>
      <c r="HM73" s="75"/>
      <c r="HN73" s="75"/>
      <c r="HO73" s="75"/>
      <c r="HP73" s="75"/>
      <c r="HQ73" s="75"/>
      <c r="HR73" s="75"/>
    </row>
    <row r="74" spans="1:226" s="73" customFormat="1" ht="18.75" x14ac:dyDescent="0.45">
      <c r="A74" s="58"/>
      <c r="B74" s="59"/>
      <c r="C74" s="60"/>
      <c r="D74" s="81"/>
      <c r="E74" s="82" t="s">
        <v>189</v>
      </c>
      <c r="F74" s="59"/>
      <c r="G74" s="62"/>
      <c r="H74" s="76"/>
      <c r="I74" s="64"/>
      <c r="J74" s="64"/>
      <c r="K74" s="64"/>
      <c r="L74" s="107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  <c r="DP74" s="75"/>
      <c r="DQ74" s="75"/>
      <c r="DR74" s="75"/>
      <c r="DS74" s="75"/>
      <c r="DT74" s="75"/>
      <c r="DU74" s="75"/>
      <c r="DV74" s="75"/>
      <c r="DW74" s="75"/>
      <c r="DX74" s="75"/>
      <c r="DY74" s="75"/>
      <c r="DZ74" s="75"/>
      <c r="EA74" s="75"/>
      <c r="EB74" s="75"/>
      <c r="EC74" s="75"/>
      <c r="ED74" s="75"/>
      <c r="EE74" s="75"/>
      <c r="EF74" s="75"/>
      <c r="EG74" s="75"/>
      <c r="EH74" s="75"/>
      <c r="EI74" s="75"/>
      <c r="EJ74" s="75"/>
      <c r="EK74" s="75"/>
      <c r="EL74" s="75"/>
      <c r="EM74" s="75"/>
      <c r="EN74" s="75"/>
      <c r="EO74" s="75"/>
      <c r="EP74" s="75"/>
      <c r="EQ74" s="75"/>
      <c r="ER74" s="75"/>
      <c r="ES74" s="75"/>
      <c r="ET74" s="75"/>
      <c r="EU74" s="75"/>
      <c r="EV74" s="75"/>
      <c r="EW74" s="75"/>
      <c r="EX74" s="75"/>
      <c r="EY74" s="75"/>
      <c r="EZ74" s="75"/>
      <c r="FA74" s="75"/>
      <c r="FB74" s="75"/>
      <c r="FC74" s="75"/>
      <c r="FD74" s="75"/>
      <c r="FE74" s="75"/>
      <c r="FF74" s="75"/>
      <c r="FG74" s="75"/>
      <c r="FH74" s="75"/>
      <c r="FI74" s="75"/>
      <c r="FJ74" s="75"/>
      <c r="FK74" s="75"/>
      <c r="FL74" s="75"/>
      <c r="FM74" s="75"/>
      <c r="FN74" s="75"/>
      <c r="FO74" s="75"/>
      <c r="FP74" s="75"/>
      <c r="FQ74" s="75"/>
      <c r="FR74" s="75"/>
      <c r="FS74" s="75"/>
      <c r="FT74" s="75"/>
      <c r="FU74" s="75"/>
      <c r="FV74" s="75"/>
      <c r="FW74" s="75"/>
      <c r="FX74" s="75"/>
      <c r="FY74" s="75"/>
      <c r="FZ74" s="75"/>
      <c r="GA74" s="75"/>
      <c r="GB74" s="75"/>
      <c r="GC74" s="75"/>
      <c r="GD74" s="75"/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/>
      <c r="GR74" s="75"/>
      <c r="GS74" s="75"/>
      <c r="GT74" s="75"/>
      <c r="GU74" s="75"/>
      <c r="GV74" s="75"/>
      <c r="GW74" s="75"/>
      <c r="GX74" s="75"/>
      <c r="GY74" s="75"/>
      <c r="GZ74" s="75"/>
      <c r="HA74" s="75"/>
      <c r="HB74" s="75"/>
      <c r="HC74" s="75"/>
      <c r="HD74" s="75"/>
      <c r="HE74" s="75"/>
      <c r="HF74" s="75"/>
      <c r="HG74" s="75"/>
      <c r="HH74" s="75"/>
      <c r="HI74" s="75"/>
      <c r="HJ74" s="75"/>
      <c r="HK74" s="75"/>
      <c r="HL74" s="75"/>
      <c r="HM74" s="75"/>
      <c r="HN74" s="75"/>
      <c r="HO74" s="75"/>
      <c r="HP74" s="75"/>
      <c r="HQ74" s="75"/>
      <c r="HR74" s="75"/>
    </row>
    <row r="75" spans="1:226" s="118" customFormat="1" ht="18.75" x14ac:dyDescent="0.45">
      <c r="A75" s="108"/>
      <c r="B75" s="109"/>
      <c r="C75" s="109"/>
      <c r="D75" s="177" t="s">
        <v>30</v>
      </c>
      <c r="E75" s="177"/>
      <c r="F75" s="177"/>
      <c r="G75" s="178"/>
      <c r="H75" s="68"/>
      <c r="I75" s="68"/>
      <c r="J75" s="68"/>
      <c r="K75" s="68"/>
      <c r="L75" s="165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</row>
    <row r="76" spans="1:226" s="118" customFormat="1" ht="18.75" x14ac:dyDescent="0.45">
      <c r="A76" s="108"/>
      <c r="B76" s="109"/>
      <c r="C76" s="109"/>
      <c r="D76" s="110">
        <v>1</v>
      </c>
      <c r="E76" s="99" t="s">
        <v>192</v>
      </c>
      <c r="F76" s="99"/>
      <c r="G76" s="100"/>
      <c r="H76" s="102" t="s">
        <v>35</v>
      </c>
      <c r="I76" s="102">
        <v>80</v>
      </c>
      <c r="J76" s="102"/>
      <c r="K76" s="102"/>
      <c r="L76" s="165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</row>
    <row r="77" spans="1:226" s="118" customFormat="1" ht="18.75" x14ac:dyDescent="0.45">
      <c r="A77" s="218"/>
      <c r="B77" s="219"/>
      <c r="C77" s="219"/>
      <c r="D77" s="939"/>
      <c r="E77" s="948" t="s">
        <v>193</v>
      </c>
      <c r="F77" s="940"/>
      <c r="G77" s="941"/>
      <c r="H77" s="942"/>
      <c r="I77" s="942"/>
      <c r="J77" s="942"/>
      <c r="K77" s="942"/>
      <c r="L77" s="310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</row>
    <row r="78" spans="1:226" s="325" customFormat="1" ht="18.75" x14ac:dyDescent="0.45">
      <c r="A78" s="196"/>
      <c r="B78" s="197"/>
      <c r="C78" s="60">
        <v>8</v>
      </c>
      <c r="D78" s="324" t="s">
        <v>194</v>
      </c>
      <c r="E78" s="197"/>
      <c r="F78" s="197"/>
      <c r="G78" s="255"/>
      <c r="H78" s="258"/>
      <c r="I78" s="151"/>
      <c r="J78" s="151"/>
      <c r="K78" s="151"/>
      <c r="L78" s="80" t="s">
        <v>61</v>
      </c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  <c r="BI78" s="210"/>
      <c r="BJ78" s="210"/>
      <c r="BK78" s="210"/>
      <c r="BL78" s="210"/>
      <c r="BM78" s="210"/>
      <c r="BN78" s="210"/>
      <c r="BO78" s="210"/>
      <c r="BP78" s="210"/>
      <c r="BQ78" s="210"/>
      <c r="BR78" s="210"/>
      <c r="BS78" s="210"/>
      <c r="BT78" s="210"/>
      <c r="BU78" s="210"/>
      <c r="BV78" s="210"/>
      <c r="BW78" s="210"/>
      <c r="BX78" s="210"/>
      <c r="BY78" s="210"/>
      <c r="BZ78" s="210"/>
      <c r="CA78" s="210"/>
      <c r="CB78" s="210"/>
      <c r="CC78" s="210"/>
      <c r="CD78" s="210"/>
      <c r="CE78" s="210"/>
      <c r="CF78" s="210"/>
      <c r="CG78" s="210"/>
      <c r="CH78" s="210"/>
      <c r="CI78" s="210"/>
      <c r="CJ78" s="210"/>
      <c r="CK78" s="210"/>
      <c r="CL78" s="210"/>
      <c r="CM78" s="210"/>
      <c r="CN78" s="210"/>
      <c r="CO78" s="210"/>
      <c r="CP78" s="210"/>
      <c r="CQ78" s="210"/>
      <c r="CR78" s="210"/>
      <c r="CS78" s="210"/>
      <c r="CT78" s="210"/>
      <c r="CU78" s="210"/>
      <c r="CV78" s="210"/>
      <c r="CW78" s="210"/>
      <c r="CX78" s="210"/>
      <c r="CY78" s="210"/>
      <c r="CZ78" s="210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10"/>
      <c r="DY78" s="210"/>
      <c r="DZ78" s="210"/>
      <c r="EA78" s="210"/>
      <c r="EB78" s="210"/>
      <c r="EC78" s="210"/>
      <c r="ED78" s="210"/>
      <c r="EE78" s="210"/>
      <c r="EF78" s="210"/>
      <c r="EG78" s="210"/>
      <c r="EH78" s="210"/>
      <c r="EI78" s="210"/>
      <c r="EJ78" s="210"/>
      <c r="EK78" s="210"/>
      <c r="EL78" s="210"/>
      <c r="EM78" s="210"/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0"/>
      <c r="FE78" s="210"/>
      <c r="FF78" s="210"/>
      <c r="FG78" s="210"/>
      <c r="FH78" s="210"/>
      <c r="FI78" s="210"/>
      <c r="FJ78" s="210"/>
      <c r="FK78" s="210"/>
      <c r="FL78" s="210"/>
      <c r="FM78" s="210"/>
      <c r="FN78" s="210"/>
      <c r="FO78" s="210"/>
      <c r="FP78" s="210"/>
      <c r="FQ78" s="210"/>
      <c r="FR78" s="210"/>
      <c r="FS78" s="210"/>
      <c r="FT78" s="210"/>
      <c r="FU78" s="210"/>
      <c r="FV78" s="210"/>
      <c r="FW78" s="210"/>
      <c r="FX78" s="210"/>
      <c r="FY78" s="210"/>
      <c r="FZ78" s="210"/>
      <c r="GA78" s="210"/>
      <c r="GB78" s="210"/>
      <c r="GC78" s="210"/>
      <c r="GD78" s="210"/>
      <c r="GE78" s="210"/>
      <c r="GF78" s="210"/>
      <c r="GG78" s="210"/>
      <c r="GH78" s="210"/>
      <c r="GI78" s="210"/>
      <c r="GJ78" s="210"/>
      <c r="GK78" s="210"/>
      <c r="GL78" s="210"/>
      <c r="GM78" s="210"/>
      <c r="GN78" s="210"/>
      <c r="GO78" s="210"/>
      <c r="GP78" s="210"/>
      <c r="GQ78" s="210"/>
      <c r="GR78" s="210"/>
      <c r="GS78" s="210"/>
      <c r="GT78" s="210"/>
      <c r="GU78" s="210"/>
      <c r="GV78" s="210"/>
      <c r="GW78" s="210"/>
      <c r="GX78" s="210"/>
      <c r="GY78" s="210"/>
      <c r="GZ78" s="210"/>
      <c r="HA78" s="210"/>
      <c r="HB78" s="210"/>
      <c r="HC78" s="210"/>
      <c r="HD78" s="210"/>
      <c r="HE78" s="210"/>
      <c r="HF78" s="210"/>
      <c r="HG78" s="210"/>
      <c r="HH78" s="210"/>
      <c r="HI78" s="210"/>
      <c r="HJ78" s="210"/>
      <c r="HK78" s="210"/>
      <c r="HL78" s="210"/>
      <c r="HM78" s="210"/>
      <c r="HN78" s="210"/>
      <c r="HO78" s="210"/>
      <c r="HP78" s="210"/>
      <c r="HQ78" s="210"/>
      <c r="HR78" s="210"/>
    </row>
    <row r="79" spans="1:226" s="332" customFormat="1" ht="18.75" x14ac:dyDescent="0.45">
      <c r="A79" s="326"/>
      <c r="B79" s="327"/>
      <c r="C79" s="60"/>
      <c r="D79" s="324" t="s">
        <v>19</v>
      </c>
      <c r="E79" s="327"/>
      <c r="F79" s="327"/>
      <c r="G79" s="328"/>
      <c r="H79" s="329"/>
      <c r="I79" s="69"/>
      <c r="J79" s="69"/>
      <c r="K79" s="69"/>
      <c r="L79" s="79" t="s">
        <v>20</v>
      </c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7"/>
      <c r="BN79" s="207"/>
      <c r="BO79" s="207"/>
      <c r="BP79" s="207"/>
      <c r="BQ79" s="207"/>
      <c r="BR79" s="207"/>
      <c r="BS79" s="207"/>
      <c r="BT79" s="207"/>
      <c r="BU79" s="207"/>
      <c r="BV79" s="207"/>
      <c r="BW79" s="207"/>
      <c r="BX79" s="207"/>
      <c r="BY79" s="207"/>
      <c r="BZ79" s="207"/>
      <c r="CA79" s="207"/>
      <c r="CB79" s="207"/>
      <c r="CC79" s="207"/>
      <c r="CD79" s="207"/>
      <c r="CE79" s="207"/>
      <c r="CF79" s="207"/>
      <c r="CG79" s="207"/>
      <c r="CH79" s="207"/>
      <c r="CI79" s="207"/>
      <c r="CJ79" s="207"/>
      <c r="CK79" s="207"/>
      <c r="CL79" s="207"/>
      <c r="CM79" s="207"/>
      <c r="CN79" s="207"/>
      <c r="CO79" s="207"/>
      <c r="CP79" s="207"/>
      <c r="CQ79" s="207"/>
      <c r="CR79" s="207"/>
      <c r="CS79" s="207"/>
      <c r="CT79" s="207"/>
      <c r="CU79" s="207"/>
      <c r="CV79" s="207"/>
      <c r="CW79" s="207"/>
      <c r="CX79" s="207"/>
      <c r="CY79" s="207"/>
      <c r="CZ79" s="207"/>
      <c r="DA79" s="207"/>
      <c r="DB79" s="207"/>
      <c r="DC79" s="207"/>
      <c r="DD79" s="207"/>
      <c r="DE79" s="207"/>
      <c r="DF79" s="207"/>
      <c r="DG79" s="207"/>
      <c r="DH79" s="207"/>
      <c r="DI79" s="207"/>
      <c r="DJ79" s="207"/>
      <c r="DK79" s="207"/>
      <c r="DL79" s="207"/>
      <c r="DM79" s="207"/>
      <c r="DN79" s="207"/>
      <c r="DO79" s="207"/>
      <c r="DP79" s="207"/>
      <c r="DQ79" s="207"/>
      <c r="DR79" s="207"/>
      <c r="DS79" s="207"/>
      <c r="DT79" s="207"/>
      <c r="DU79" s="207"/>
      <c r="DV79" s="207"/>
      <c r="DW79" s="207"/>
      <c r="DX79" s="207"/>
      <c r="DY79" s="207"/>
      <c r="DZ79" s="207"/>
      <c r="EA79" s="207"/>
      <c r="EB79" s="207"/>
      <c r="EC79" s="207"/>
      <c r="ED79" s="207"/>
      <c r="EE79" s="207"/>
      <c r="EF79" s="207"/>
      <c r="EG79" s="207"/>
      <c r="EH79" s="207"/>
      <c r="EI79" s="207"/>
      <c r="EJ79" s="207"/>
      <c r="EK79" s="207"/>
      <c r="EL79" s="207"/>
      <c r="EM79" s="207"/>
      <c r="EN79" s="207"/>
      <c r="EO79" s="207"/>
      <c r="EP79" s="207"/>
      <c r="EQ79" s="207"/>
      <c r="ER79" s="207"/>
      <c r="ES79" s="207"/>
      <c r="ET79" s="207"/>
      <c r="EU79" s="207"/>
      <c r="EV79" s="207"/>
      <c r="EW79" s="207"/>
      <c r="EX79" s="207"/>
      <c r="EY79" s="207"/>
      <c r="EZ79" s="207"/>
      <c r="FA79" s="207"/>
      <c r="FB79" s="207"/>
      <c r="FC79" s="207"/>
      <c r="FD79" s="207"/>
      <c r="FE79" s="207"/>
      <c r="FF79" s="207"/>
      <c r="FG79" s="207"/>
      <c r="FH79" s="207"/>
      <c r="FI79" s="207"/>
      <c r="FJ79" s="207"/>
      <c r="FK79" s="207"/>
      <c r="FL79" s="207"/>
      <c r="FM79" s="207"/>
      <c r="FN79" s="207"/>
      <c r="FO79" s="207"/>
      <c r="FP79" s="207"/>
      <c r="FQ79" s="207"/>
      <c r="FR79" s="207"/>
      <c r="FS79" s="207"/>
      <c r="FT79" s="207"/>
      <c r="FU79" s="207"/>
      <c r="FV79" s="207"/>
      <c r="FW79" s="207"/>
      <c r="FX79" s="207"/>
      <c r="FY79" s="207"/>
      <c r="FZ79" s="207"/>
      <c r="GA79" s="207"/>
      <c r="GB79" s="207"/>
      <c r="GC79" s="207"/>
      <c r="GD79" s="207"/>
      <c r="GE79" s="207"/>
      <c r="GF79" s="207"/>
      <c r="GG79" s="207"/>
      <c r="GH79" s="207"/>
      <c r="GI79" s="207"/>
      <c r="GJ79" s="207"/>
      <c r="GK79" s="207"/>
      <c r="GL79" s="207"/>
      <c r="GM79" s="207"/>
      <c r="GN79" s="207"/>
      <c r="GO79" s="207"/>
      <c r="GP79" s="207"/>
      <c r="GQ79" s="207"/>
      <c r="GR79" s="207"/>
      <c r="GS79" s="207"/>
      <c r="GT79" s="207"/>
      <c r="GU79" s="207"/>
      <c r="GV79" s="207"/>
      <c r="GW79" s="207"/>
      <c r="GX79" s="207"/>
      <c r="GY79" s="207"/>
      <c r="GZ79" s="207"/>
      <c r="HA79" s="207"/>
      <c r="HB79" s="207"/>
      <c r="HC79" s="207"/>
      <c r="HD79" s="207"/>
      <c r="HE79" s="207"/>
      <c r="HF79" s="207"/>
      <c r="HG79" s="207"/>
      <c r="HH79" s="207"/>
      <c r="HI79" s="207"/>
      <c r="HJ79" s="207"/>
      <c r="HK79" s="207"/>
      <c r="HL79" s="207"/>
      <c r="HM79" s="207"/>
      <c r="HN79" s="207"/>
      <c r="HO79" s="207"/>
      <c r="HP79" s="207"/>
      <c r="HQ79" s="207"/>
      <c r="HR79" s="207"/>
    </row>
    <row r="80" spans="1:226" s="332" customFormat="1" ht="18.75" x14ac:dyDescent="0.45">
      <c r="A80" s="326"/>
      <c r="B80" s="327"/>
      <c r="C80" s="60"/>
      <c r="D80" s="81"/>
      <c r="E80" s="333" t="s">
        <v>195</v>
      </c>
      <c r="F80" s="327"/>
      <c r="G80" s="328"/>
      <c r="H80" s="329"/>
      <c r="I80" s="69"/>
      <c r="J80" s="69"/>
      <c r="K80" s="69"/>
      <c r="L80" s="1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7"/>
      <c r="BN80" s="207"/>
      <c r="BO80" s="207"/>
      <c r="BP80" s="207"/>
      <c r="BQ80" s="207"/>
      <c r="BR80" s="207"/>
      <c r="BS80" s="207"/>
      <c r="BT80" s="207"/>
      <c r="BU80" s="207"/>
      <c r="BV80" s="207"/>
      <c r="BW80" s="207"/>
      <c r="BX80" s="207"/>
      <c r="BY80" s="207"/>
      <c r="BZ80" s="207"/>
      <c r="CA80" s="207"/>
      <c r="CB80" s="207"/>
      <c r="CC80" s="207"/>
      <c r="CD80" s="207"/>
      <c r="CE80" s="207"/>
      <c r="CF80" s="207"/>
      <c r="CG80" s="207"/>
      <c r="CH80" s="207"/>
      <c r="CI80" s="207"/>
      <c r="CJ80" s="207"/>
      <c r="CK80" s="207"/>
      <c r="CL80" s="207"/>
      <c r="CM80" s="207"/>
      <c r="CN80" s="207"/>
      <c r="CO80" s="207"/>
      <c r="CP80" s="207"/>
      <c r="CQ80" s="207"/>
      <c r="CR80" s="207"/>
      <c r="CS80" s="207"/>
      <c r="CT80" s="207"/>
      <c r="CU80" s="207"/>
      <c r="CV80" s="207"/>
      <c r="CW80" s="207"/>
      <c r="CX80" s="207"/>
      <c r="CY80" s="207"/>
      <c r="CZ80" s="207"/>
      <c r="DA80" s="207"/>
      <c r="DB80" s="207"/>
      <c r="DC80" s="207"/>
      <c r="DD80" s="207"/>
      <c r="DE80" s="207"/>
      <c r="DF80" s="207"/>
      <c r="DG80" s="207"/>
      <c r="DH80" s="207"/>
      <c r="DI80" s="207"/>
      <c r="DJ80" s="207"/>
      <c r="DK80" s="207"/>
      <c r="DL80" s="207"/>
      <c r="DM80" s="207"/>
      <c r="DN80" s="207"/>
      <c r="DO80" s="207"/>
      <c r="DP80" s="207"/>
      <c r="DQ80" s="207"/>
      <c r="DR80" s="207"/>
      <c r="DS80" s="207"/>
      <c r="DT80" s="207"/>
      <c r="DU80" s="207"/>
      <c r="DV80" s="207"/>
      <c r="DW80" s="207"/>
      <c r="DX80" s="207"/>
      <c r="DY80" s="207"/>
      <c r="DZ80" s="207"/>
      <c r="EA80" s="207"/>
      <c r="EB80" s="207"/>
      <c r="EC80" s="207"/>
      <c r="ED80" s="207"/>
      <c r="EE80" s="207"/>
      <c r="EF80" s="207"/>
      <c r="EG80" s="207"/>
      <c r="EH80" s="207"/>
      <c r="EI80" s="207"/>
      <c r="EJ80" s="207"/>
      <c r="EK80" s="207"/>
      <c r="EL80" s="207"/>
      <c r="EM80" s="207"/>
      <c r="EN80" s="207"/>
      <c r="EO80" s="207"/>
      <c r="EP80" s="207"/>
      <c r="EQ80" s="207"/>
      <c r="ER80" s="207"/>
      <c r="ES80" s="207"/>
      <c r="ET80" s="207"/>
      <c r="EU80" s="207"/>
      <c r="EV80" s="207"/>
      <c r="EW80" s="207"/>
      <c r="EX80" s="207"/>
      <c r="EY80" s="207"/>
      <c r="EZ80" s="207"/>
      <c r="FA80" s="207"/>
      <c r="FB80" s="207"/>
      <c r="FC80" s="207"/>
      <c r="FD80" s="207"/>
      <c r="FE80" s="207"/>
      <c r="FF80" s="207"/>
      <c r="FG80" s="207"/>
      <c r="FH80" s="207"/>
      <c r="FI80" s="207"/>
      <c r="FJ80" s="207"/>
      <c r="FK80" s="207"/>
      <c r="FL80" s="207"/>
      <c r="FM80" s="207"/>
      <c r="FN80" s="207"/>
      <c r="FO80" s="207"/>
      <c r="FP80" s="207"/>
      <c r="FQ80" s="207"/>
      <c r="FR80" s="207"/>
      <c r="FS80" s="207"/>
      <c r="FT80" s="207"/>
      <c r="FU80" s="207"/>
      <c r="FV80" s="207"/>
      <c r="FW80" s="207"/>
      <c r="FX80" s="207"/>
      <c r="FY80" s="207"/>
      <c r="FZ80" s="207"/>
      <c r="GA80" s="207"/>
      <c r="GB80" s="207"/>
      <c r="GC80" s="207"/>
      <c r="GD80" s="207"/>
      <c r="GE80" s="207"/>
      <c r="GF80" s="207"/>
      <c r="GG80" s="207"/>
      <c r="GH80" s="207"/>
      <c r="GI80" s="207"/>
      <c r="GJ80" s="207"/>
      <c r="GK80" s="207"/>
      <c r="GL80" s="207"/>
      <c r="GM80" s="207"/>
      <c r="GN80" s="207"/>
      <c r="GO80" s="207"/>
      <c r="GP80" s="207"/>
      <c r="GQ80" s="207"/>
      <c r="GR80" s="207"/>
      <c r="GS80" s="207"/>
      <c r="GT80" s="207"/>
      <c r="GU80" s="207"/>
      <c r="GV80" s="207"/>
      <c r="GW80" s="207"/>
      <c r="GX80" s="207"/>
      <c r="GY80" s="207"/>
      <c r="GZ80" s="207"/>
      <c r="HA80" s="207"/>
      <c r="HB80" s="207"/>
      <c r="HC80" s="207"/>
      <c r="HD80" s="207"/>
      <c r="HE80" s="207"/>
      <c r="HF80" s="207"/>
      <c r="HG80" s="207"/>
      <c r="HH80" s="207"/>
      <c r="HI80" s="207"/>
      <c r="HJ80" s="207"/>
      <c r="HK80" s="207"/>
      <c r="HL80" s="207"/>
      <c r="HM80" s="207"/>
      <c r="HN80" s="207"/>
      <c r="HO80" s="207"/>
      <c r="HP80" s="207"/>
      <c r="HQ80" s="207"/>
      <c r="HR80" s="207"/>
    </row>
    <row r="81" spans="1:226" s="325" customFormat="1" ht="18.75" x14ac:dyDescent="0.45">
      <c r="A81" s="196"/>
      <c r="B81" s="197"/>
      <c r="C81" s="197"/>
      <c r="D81" s="177" t="s">
        <v>30</v>
      </c>
      <c r="E81" s="177"/>
      <c r="F81" s="177"/>
      <c r="G81" s="178"/>
      <c r="H81" s="68"/>
      <c r="I81" s="68"/>
      <c r="J81" s="68"/>
      <c r="K81" s="68"/>
      <c r="L81" s="97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0"/>
      <c r="BN81" s="210"/>
      <c r="BO81" s="210"/>
      <c r="BP81" s="210"/>
      <c r="BQ81" s="210"/>
      <c r="BR81" s="210"/>
      <c r="BS81" s="210"/>
      <c r="BT81" s="210"/>
      <c r="BU81" s="210"/>
      <c r="BV81" s="210"/>
      <c r="BW81" s="210"/>
      <c r="BX81" s="210"/>
      <c r="BY81" s="210"/>
      <c r="BZ81" s="210"/>
      <c r="CA81" s="210"/>
      <c r="CB81" s="210"/>
      <c r="CC81" s="210"/>
      <c r="CD81" s="210"/>
      <c r="CE81" s="210"/>
      <c r="CF81" s="210"/>
      <c r="CG81" s="210"/>
      <c r="CH81" s="210"/>
      <c r="CI81" s="210"/>
      <c r="CJ81" s="210"/>
      <c r="CK81" s="210"/>
      <c r="CL81" s="210"/>
      <c r="CM81" s="210"/>
      <c r="CN81" s="210"/>
      <c r="CO81" s="210"/>
      <c r="CP81" s="210"/>
      <c r="CQ81" s="210"/>
      <c r="CR81" s="210"/>
      <c r="CS81" s="210"/>
      <c r="CT81" s="210"/>
      <c r="CU81" s="210"/>
      <c r="CV81" s="210"/>
      <c r="CW81" s="210"/>
      <c r="CX81" s="210"/>
      <c r="CY81" s="210"/>
      <c r="CZ81" s="210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DK81" s="210"/>
      <c r="DL81" s="210"/>
      <c r="DM81" s="210"/>
      <c r="DN81" s="210"/>
      <c r="DO81" s="210"/>
      <c r="DP81" s="210"/>
      <c r="DQ81" s="210"/>
      <c r="DR81" s="210"/>
      <c r="DS81" s="210"/>
      <c r="DT81" s="210"/>
      <c r="DU81" s="210"/>
      <c r="DV81" s="210"/>
      <c r="DW81" s="210"/>
      <c r="DX81" s="210"/>
      <c r="DY81" s="210"/>
      <c r="DZ81" s="210"/>
      <c r="EA81" s="210"/>
      <c r="EB81" s="210"/>
      <c r="EC81" s="210"/>
      <c r="ED81" s="210"/>
      <c r="EE81" s="210"/>
      <c r="EF81" s="210"/>
      <c r="EG81" s="210"/>
      <c r="EH81" s="210"/>
      <c r="EI81" s="210"/>
      <c r="EJ81" s="210"/>
      <c r="EK81" s="210"/>
      <c r="EL81" s="210"/>
      <c r="EM81" s="210"/>
      <c r="EN81" s="210"/>
      <c r="EO81" s="210"/>
      <c r="EP81" s="210"/>
      <c r="EQ81" s="210"/>
      <c r="ER81" s="210"/>
      <c r="ES81" s="210"/>
      <c r="ET81" s="210"/>
      <c r="EU81" s="210"/>
      <c r="EV81" s="210"/>
      <c r="EW81" s="210"/>
      <c r="EX81" s="210"/>
      <c r="EY81" s="210"/>
      <c r="EZ81" s="210"/>
      <c r="FA81" s="210"/>
      <c r="FB81" s="210"/>
      <c r="FC81" s="210"/>
      <c r="FD81" s="210"/>
      <c r="FE81" s="210"/>
      <c r="FF81" s="210"/>
      <c r="FG81" s="210"/>
      <c r="FH81" s="210"/>
      <c r="FI81" s="210"/>
      <c r="FJ81" s="210"/>
      <c r="FK81" s="210"/>
      <c r="FL81" s="210"/>
      <c r="FM81" s="210"/>
      <c r="FN81" s="210"/>
      <c r="FO81" s="210"/>
      <c r="FP81" s="210"/>
      <c r="FQ81" s="210"/>
      <c r="FR81" s="210"/>
      <c r="FS81" s="210"/>
      <c r="FT81" s="210"/>
      <c r="FU81" s="210"/>
      <c r="FV81" s="210"/>
      <c r="FW81" s="210"/>
      <c r="FX81" s="210"/>
      <c r="FY81" s="210"/>
      <c r="FZ81" s="210"/>
      <c r="GA81" s="210"/>
      <c r="GB81" s="210"/>
      <c r="GC81" s="210"/>
      <c r="GD81" s="210"/>
      <c r="GE81" s="210"/>
      <c r="GF81" s="210"/>
      <c r="GG81" s="210"/>
      <c r="GH81" s="210"/>
      <c r="GI81" s="210"/>
      <c r="GJ81" s="210"/>
      <c r="GK81" s="210"/>
      <c r="GL81" s="210"/>
      <c r="GM81" s="210"/>
      <c r="GN81" s="210"/>
      <c r="GO81" s="210"/>
      <c r="GP81" s="210"/>
      <c r="GQ81" s="210"/>
      <c r="GR81" s="210"/>
      <c r="GS81" s="210"/>
      <c r="GT81" s="210"/>
      <c r="GU81" s="210"/>
      <c r="GV81" s="210"/>
      <c r="GW81" s="210"/>
      <c r="GX81" s="210"/>
      <c r="GY81" s="210"/>
      <c r="GZ81" s="210"/>
      <c r="HA81" s="210"/>
      <c r="HB81" s="210"/>
      <c r="HC81" s="210"/>
      <c r="HD81" s="210"/>
      <c r="HE81" s="210"/>
      <c r="HF81" s="210"/>
      <c r="HG81" s="210"/>
      <c r="HH81" s="210"/>
      <c r="HI81" s="210"/>
      <c r="HJ81" s="210"/>
      <c r="HK81" s="210"/>
      <c r="HL81" s="210"/>
      <c r="HM81" s="210"/>
      <c r="HN81" s="210"/>
      <c r="HO81" s="210"/>
      <c r="HP81" s="210"/>
      <c r="HQ81" s="210"/>
      <c r="HR81" s="210"/>
    </row>
    <row r="82" spans="1:226" s="325" customFormat="1" ht="18.75" x14ac:dyDescent="0.45">
      <c r="A82" s="196"/>
      <c r="B82" s="197"/>
      <c r="C82" s="197"/>
      <c r="D82" s="169">
        <v>1</v>
      </c>
      <c r="E82" s="334" t="s">
        <v>198</v>
      </c>
      <c r="F82" s="334"/>
      <c r="G82" s="335"/>
      <c r="H82" s="185" t="s">
        <v>199</v>
      </c>
      <c r="I82" s="185" t="s">
        <v>200</v>
      </c>
      <c r="J82" s="185"/>
      <c r="K82" s="185"/>
      <c r="L82" s="97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  <c r="BQ82" s="210"/>
      <c r="BR82" s="210"/>
      <c r="BS82" s="210"/>
      <c r="BT82" s="210"/>
      <c r="BU82" s="210"/>
      <c r="BV82" s="210"/>
      <c r="BW82" s="210"/>
      <c r="BX82" s="210"/>
      <c r="BY82" s="210"/>
      <c r="BZ82" s="210"/>
      <c r="CA82" s="210"/>
      <c r="CB82" s="210"/>
      <c r="CC82" s="210"/>
      <c r="CD82" s="210"/>
      <c r="CE82" s="210"/>
      <c r="CF82" s="210"/>
      <c r="CG82" s="210"/>
      <c r="CH82" s="210"/>
      <c r="CI82" s="210"/>
      <c r="CJ82" s="210"/>
      <c r="CK82" s="210"/>
      <c r="CL82" s="210"/>
      <c r="CM82" s="210"/>
      <c r="CN82" s="210"/>
      <c r="CO82" s="210"/>
      <c r="CP82" s="210"/>
      <c r="CQ82" s="210"/>
      <c r="CR82" s="210"/>
      <c r="CS82" s="210"/>
      <c r="CT82" s="210"/>
      <c r="CU82" s="210"/>
      <c r="CV82" s="210"/>
      <c r="CW82" s="210"/>
      <c r="CX82" s="210"/>
      <c r="CY82" s="210"/>
      <c r="CZ82" s="210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DK82" s="210"/>
      <c r="DL82" s="210"/>
      <c r="DM82" s="210"/>
      <c r="DN82" s="210"/>
      <c r="DO82" s="210"/>
      <c r="DP82" s="210"/>
      <c r="DQ82" s="210"/>
      <c r="DR82" s="210"/>
      <c r="DS82" s="210"/>
      <c r="DT82" s="210"/>
      <c r="DU82" s="210"/>
      <c r="DV82" s="210"/>
      <c r="DW82" s="210"/>
      <c r="DX82" s="210"/>
      <c r="DY82" s="210"/>
      <c r="DZ82" s="210"/>
      <c r="EA82" s="210"/>
      <c r="EB82" s="210"/>
      <c r="EC82" s="210"/>
      <c r="ED82" s="210"/>
      <c r="EE82" s="210"/>
      <c r="EF82" s="210"/>
      <c r="EG82" s="210"/>
      <c r="EH82" s="210"/>
      <c r="EI82" s="210"/>
      <c r="EJ82" s="210"/>
      <c r="EK82" s="210"/>
      <c r="EL82" s="210"/>
      <c r="EM82" s="210"/>
      <c r="EN82" s="210"/>
      <c r="EO82" s="210"/>
      <c r="EP82" s="210"/>
      <c r="EQ82" s="210"/>
      <c r="ER82" s="210"/>
      <c r="ES82" s="210"/>
      <c r="ET82" s="210"/>
      <c r="EU82" s="210"/>
      <c r="EV82" s="210"/>
      <c r="EW82" s="210"/>
      <c r="EX82" s="210"/>
      <c r="EY82" s="210"/>
      <c r="EZ82" s="210"/>
      <c r="FA82" s="210"/>
      <c r="FB82" s="210"/>
      <c r="FC82" s="210"/>
      <c r="FD82" s="210"/>
      <c r="FE82" s="210"/>
      <c r="FF82" s="210"/>
      <c r="FG82" s="210"/>
      <c r="FH82" s="210"/>
      <c r="FI82" s="210"/>
      <c r="FJ82" s="210"/>
      <c r="FK82" s="210"/>
      <c r="FL82" s="210"/>
      <c r="FM82" s="210"/>
      <c r="FN82" s="210"/>
      <c r="FO82" s="210"/>
      <c r="FP82" s="210"/>
      <c r="FQ82" s="210"/>
      <c r="FR82" s="210"/>
      <c r="FS82" s="210"/>
      <c r="FT82" s="210"/>
      <c r="FU82" s="210"/>
      <c r="FV82" s="210"/>
      <c r="FW82" s="210"/>
      <c r="FX82" s="210"/>
      <c r="FY82" s="210"/>
      <c r="FZ82" s="210"/>
      <c r="GA82" s="210"/>
      <c r="GB82" s="210"/>
      <c r="GC82" s="210"/>
      <c r="GD82" s="210"/>
      <c r="GE82" s="210"/>
      <c r="GF82" s="210"/>
      <c r="GG82" s="210"/>
      <c r="GH82" s="210"/>
      <c r="GI82" s="210"/>
      <c r="GJ82" s="210"/>
      <c r="GK82" s="210"/>
      <c r="GL82" s="210"/>
      <c r="GM82" s="210"/>
      <c r="GN82" s="210"/>
      <c r="GO82" s="210"/>
      <c r="GP82" s="210"/>
      <c r="GQ82" s="210"/>
      <c r="GR82" s="210"/>
      <c r="GS82" s="210"/>
      <c r="GT82" s="210"/>
      <c r="GU82" s="210"/>
      <c r="GV82" s="210"/>
      <c r="GW82" s="210"/>
      <c r="GX82" s="210"/>
      <c r="GY82" s="210"/>
      <c r="GZ82" s="210"/>
      <c r="HA82" s="210"/>
      <c r="HB82" s="210"/>
      <c r="HC82" s="210"/>
      <c r="HD82" s="210"/>
      <c r="HE82" s="210"/>
      <c r="HF82" s="210"/>
      <c r="HG82" s="210"/>
      <c r="HH82" s="210"/>
      <c r="HI82" s="210"/>
      <c r="HJ82" s="210"/>
      <c r="HK82" s="210"/>
      <c r="HL82" s="210"/>
      <c r="HM82" s="210"/>
      <c r="HN82" s="210"/>
      <c r="HO82" s="210"/>
      <c r="HP82" s="210"/>
      <c r="HQ82" s="210"/>
      <c r="HR82" s="210"/>
    </row>
    <row r="83" spans="1:226" s="216" customFormat="1" ht="18.75" x14ac:dyDescent="0.45">
      <c r="A83" s="301"/>
      <c r="B83" s="302"/>
      <c r="C83" s="302"/>
      <c r="D83" s="220"/>
      <c r="E83" s="221"/>
      <c r="F83" s="221"/>
      <c r="G83" s="222"/>
      <c r="H83" s="223"/>
      <c r="I83" s="223"/>
      <c r="J83" s="223"/>
      <c r="K83" s="223"/>
      <c r="L83" s="323"/>
    </row>
    <row r="84" spans="1:226" s="44" customFormat="1" thickBot="1" x14ac:dyDescent="0.5">
      <c r="A84" s="339">
        <v>2</v>
      </c>
      <c r="B84" s="340" t="s">
        <v>209</v>
      </c>
      <c r="C84" s="341"/>
      <c r="D84" s="340"/>
      <c r="E84" s="340"/>
      <c r="F84" s="340"/>
      <c r="G84" s="342"/>
      <c r="H84" s="343"/>
      <c r="I84" s="343"/>
      <c r="J84" s="343"/>
      <c r="K84" s="343"/>
      <c r="L84" s="350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</row>
    <row r="85" spans="1:226" s="145" customFormat="1" thickTop="1" x14ac:dyDescent="0.45">
      <c r="A85" s="277"/>
      <c r="B85" s="278">
        <v>2.1</v>
      </c>
      <c r="C85" s="144" t="s">
        <v>210</v>
      </c>
      <c r="D85" s="144"/>
      <c r="E85" s="144"/>
      <c r="F85" s="144"/>
      <c r="G85" s="279"/>
      <c r="H85" s="280"/>
      <c r="I85" s="280"/>
      <c r="J85" s="280"/>
      <c r="K85" s="280"/>
      <c r="L85" s="353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144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144"/>
      <c r="CF85" s="144"/>
      <c r="CG85" s="144"/>
      <c r="CH85" s="144"/>
      <c r="CI85" s="144"/>
      <c r="CJ85" s="144"/>
      <c r="CK85" s="144"/>
      <c r="CL85" s="144"/>
      <c r="CM85" s="144"/>
      <c r="CN85" s="144"/>
      <c r="CO85" s="144"/>
      <c r="CP85" s="144"/>
      <c r="CQ85" s="144"/>
      <c r="CR85" s="144"/>
      <c r="CS85" s="144"/>
      <c r="CT85" s="144"/>
      <c r="CU85" s="144"/>
      <c r="CV85" s="144"/>
      <c r="CW85" s="144"/>
      <c r="CX85" s="144"/>
      <c r="CY85" s="144"/>
      <c r="CZ85" s="144"/>
      <c r="DA85" s="144"/>
      <c r="DB85" s="144"/>
      <c r="DC85" s="144"/>
      <c r="DD85" s="144"/>
      <c r="DE85" s="144"/>
      <c r="DF85" s="144"/>
      <c r="DG85" s="144"/>
      <c r="DH85" s="144"/>
      <c r="DI85" s="144"/>
      <c r="DJ85" s="144"/>
      <c r="DK85" s="144"/>
      <c r="DL85" s="144"/>
      <c r="DM85" s="144"/>
      <c r="DN85" s="144"/>
      <c r="DO85" s="144"/>
      <c r="DP85" s="144"/>
      <c r="DQ85" s="144"/>
      <c r="DR85" s="144"/>
      <c r="DS85" s="144"/>
      <c r="DT85" s="144"/>
      <c r="DU85" s="144"/>
      <c r="DV85" s="144"/>
      <c r="DW85" s="144"/>
      <c r="DX85" s="144"/>
      <c r="DY85" s="144"/>
      <c r="DZ85" s="144"/>
      <c r="EA85" s="144"/>
      <c r="EB85" s="144"/>
      <c r="EC85" s="144"/>
      <c r="ED85" s="144"/>
      <c r="EE85" s="144"/>
      <c r="EF85" s="144"/>
      <c r="EG85" s="144"/>
      <c r="EH85" s="144"/>
      <c r="EI85" s="144"/>
      <c r="EJ85" s="144"/>
      <c r="EK85" s="144"/>
      <c r="EL85" s="144"/>
      <c r="EM85" s="144"/>
      <c r="EN85" s="144"/>
      <c r="EO85" s="144"/>
      <c r="EP85" s="144"/>
      <c r="EQ85" s="144"/>
      <c r="ER85" s="144"/>
      <c r="ES85" s="144"/>
      <c r="ET85" s="144"/>
      <c r="EU85" s="144"/>
      <c r="EV85" s="144"/>
      <c r="EW85" s="144"/>
      <c r="EX85" s="144"/>
      <c r="EY85" s="144"/>
      <c r="EZ85" s="144"/>
      <c r="FA85" s="144"/>
      <c r="FB85" s="144"/>
      <c r="FC85" s="144"/>
      <c r="FD85" s="144"/>
      <c r="FE85" s="144"/>
      <c r="FF85" s="144"/>
      <c r="FG85" s="144"/>
      <c r="FH85" s="144"/>
      <c r="FI85" s="144"/>
      <c r="FJ85" s="144"/>
      <c r="FK85" s="144"/>
      <c r="FL85" s="144"/>
      <c r="FM85" s="144"/>
      <c r="FN85" s="144"/>
      <c r="FO85" s="144"/>
      <c r="FP85" s="144"/>
      <c r="FQ85" s="144"/>
      <c r="FR85" s="144"/>
      <c r="FS85" s="144"/>
      <c r="FT85" s="144"/>
      <c r="FU85" s="144"/>
      <c r="FV85" s="144"/>
      <c r="FW85" s="144"/>
      <c r="FX85" s="144"/>
      <c r="FY85" s="144"/>
      <c r="FZ85" s="144"/>
      <c r="GA85" s="144"/>
      <c r="GB85" s="144"/>
      <c r="GC85" s="144"/>
      <c r="GD85" s="144"/>
      <c r="GE85" s="144"/>
      <c r="GF85" s="144"/>
      <c r="GG85" s="144"/>
      <c r="GH85" s="144"/>
      <c r="GI85" s="144"/>
      <c r="GJ85" s="144"/>
      <c r="GK85" s="144"/>
      <c r="GL85" s="144"/>
      <c r="GM85" s="144"/>
      <c r="GN85" s="144"/>
      <c r="GO85" s="144"/>
      <c r="GP85" s="144"/>
      <c r="GQ85" s="144"/>
      <c r="GR85" s="144"/>
      <c r="GS85" s="144"/>
      <c r="GT85" s="144"/>
      <c r="GU85" s="144"/>
      <c r="GV85" s="144"/>
      <c r="GW85" s="144"/>
      <c r="GX85" s="144"/>
      <c r="GY85" s="144"/>
      <c r="GZ85" s="144"/>
      <c r="HA85" s="144"/>
      <c r="HB85" s="144"/>
      <c r="HC85" s="144"/>
      <c r="HD85" s="144"/>
      <c r="HE85" s="144"/>
      <c r="HF85" s="144"/>
      <c r="HG85" s="144"/>
      <c r="HH85" s="144"/>
      <c r="HI85" s="144"/>
      <c r="HJ85" s="144"/>
      <c r="HK85" s="144"/>
      <c r="HL85" s="144"/>
      <c r="HM85" s="144"/>
      <c r="HN85" s="144"/>
      <c r="HO85" s="144"/>
      <c r="HP85" s="144"/>
      <c r="HQ85" s="144"/>
      <c r="HR85" s="144"/>
    </row>
    <row r="86" spans="1:226" s="145" customFormat="1" ht="18.75" x14ac:dyDescent="0.45">
      <c r="A86" s="242"/>
      <c r="B86" s="244"/>
      <c r="C86" s="244" t="s">
        <v>211</v>
      </c>
      <c r="D86" s="244"/>
      <c r="E86" s="244"/>
      <c r="F86" s="244"/>
      <c r="G86" s="245"/>
      <c r="H86" s="246"/>
      <c r="I86" s="246"/>
      <c r="J86" s="246"/>
      <c r="K86" s="246"/>
      <c r="L86" s="287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144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144"/>
      <c r="CF86" s="144"/>
      <c r="CG86" s="144"/>
      <c r="CH86" s="144"/>
      <c r="CI86" s="144"/>
      <c r="CJ86" s="144"/>
      <c r="CK86" s="144"/>
      <c r="CL86" s="144"/>
      <c r="CM86" s="144"/>
      <c r="CN86" s="144"/>
      <c r="CO86" s="144"/>
      <c r="CP86" s="144"/>
      <c r="CQ86" s="144"/>
      <c r="CR86" s="144"/>
      <c r="CS86" s="144"/>
      <c r="CT86" s="144"/>
      <c r="CU86" s="144"/>
      <c r="CV86" s="144"/>
      <c r="CW86" s="144"/>
      <c r="CX86" s="144"/>
      <c r="CY86" s="144"/>
      <c r="CZ86" s="144"/>
      <c r="DA86" s="144"/>
      <c r="DB86" s="144"/>
      <c r="DC86" s="144"/>
      <c r="DD86" s="144"/>
      <c r="DE86" s="144"/>
      <c r="DF86" s="144"/>
      <c r="DG86" s="144"/>
      <c r="DH86" s="144"/>
      <c r="DI86" s="144"/>
      <c r="DJ86" s="144"/>
      <c r="DK86" s="144"/>
      <c r="DL86" s="144"/>
      <c r="DM86" s="144"/>
      <c r="DN86" s="144"/>
      <c r="DO86" s="144"/>
      <c r="DP86" s="144"/>
      <c r="DQ86" s="144"/>
      <c r="DR86" s="144"/>
      <c r="DS86" s="144"/>
      <c r="DT86" s="144"/>
      <c r="DU86" s="144"/>
      <c r="DV86" s="144"/>
      <c r="DW86" s="144"/>
      <c r="DX86" s="144"/>
      <c r="DY86" s="144"/>
      <c r="DZ86" s="144"/>
      <c r="EA86" s="144"/>
      <c r="EB86" s="144"/>
      <c r="EC86" s="144"/>
      <c r="ED86" s="144"/>
      <c r="EE86" s="144"/>
      <c r="EF86" s="144"/>
      <c r="EG86" s="144"/>
      <c r="EH86" s="144"/>
      <c r="EI86" s="144"/>
      <c r="EJ86" s="144"/>
      <c r="EK86" s="144"/>
      <c r="EL86" s="144"/>
      <c r="EM86" s="144"/>
      <c r="EN86" s="144"/>
      <c r="EO86" s="144"/>
      <c r="EP86" s="144"/>
      <c r="EQ86" s="144"/>
      <c r="ER86" s="144"/>
      <c r="ES86" s="144"/>
      <c r="ET86" s="144"/>
      <c r="EU86" s="144"/>
      <c r="EV86" s="144"/>
      <c r="EW86" s="144"/>
      <c r="EX86" s="144"/>
      <c r="EY86" s="144"/>
      <c r="EZ86" s="144"/>
      <c r="FA86" s="144"/>
      <c r="FB86" s="144"/>
      <c r="FC86" s="144"/>
      <c r="FD86" s="144"/>
      <c r="FE86" s="144"/>
      <c r="FF86" s="144"/>
      <c r="FG86" s="144"/>
      <c r="FH86" s="144"/>
      <c r="FI86" s="144"/>
      <c r="FJ86" s="144"/>
      <c r="FK86" s="144"/>
      <c r="FL86" s="144"/>
      <c r="FM86" s="144"/>
      <c r="FN86" s="144"/>
      <c r="FO86" s="144"/>
      <c r="FP86" s="144"/>
      <c r="FQ86" s="144"/>
      <c r="FR86" s="144"/>
      <c r="FS86" s="144"/>
      <c r="FT86" s="144"/>
      <c r="FU86" s="144"/>
      <c r="FV86" s="144"/>
      <c r="FW86" s="144"/>
      <c r="FX86" s="144"/>
      <c r="FY86" s="144"/>
      <c r="FZ86" s="144"/>
      <c r="GA86" s="144"/>
      <c r="GB86" s="144"/>
      <c r="GC86" s="144"/>
      <c r="GD86" s="144"/>
      <c r="GE86" s="144"/>
      <c r="GF86" s="144"/>
      <c r="GG86" s="144"/>
      <c r="GH86" s="144"/>
      <c r="GI86" s="144"/>
      <c r="GJ86" s="144"/>
      <c r="GK86" s="144"/>
      <c r="GL86" s="144"/>
      <c r="GM86" s="144"/>
      <c r="GN86" s="144"/>
      <c r="GO86" s="144"/>
      <c r="GP86" s="144"/>
      <c r="GQ86" s="144"/>
      <c r="GR86" s="144"/>
      <c r="GS86" s="144"/>
      <c r="GT86" s="144"/>
      <c r="GU86" s="144"/>
      <c r="GV86" s="144"/>
      <c r="GW86" s="144"/>
      <c r="GX86" s="144"/>
      <c r="GY86" s="144"/>
      <c r="GZ86" s="144"/>
      <c r="HA86" s="144"/>
      <c r="HB86" s="144"/>
      <c r="HC86" s="144"/>
      <c r="HD86" s="144"/>
      <c r="HE86" s="144"/>
      <c r="HF86" s="144"/>
      <c r="HG86" s="144"/>
      <c r="HH86" s="144"/>
      <c r="HI86" s="144"/>
      <c r="HJ86" s="144"/>
      <c r="HK86" s="144"/>
      <c r="HL86" s="144"/>
      <c r="HM86" s="144"/>
      <c r="HN86" s="144"/>
      <c r="HO86" s="144"/>
      <c r="HP86" s="144"/>
      <c r="HQ86" s="144"/>
      <c r="HR86" s="144"/>
    </row>
    <row r="87" spans="1:226" s="362" customFormat="1" ht="18.75" x14ac:dyDescent="0.45">
      <c r="A87" s="357"/>
      <c r="B87" s="177"/>
      <c r="C87" s="60">
        <v>9</v>
      </c>
      <c r="D87" s="177" t="s">
        <v>212</v>
      </c>
      <c r="E87" s="177"/>
      <c r="F87" s="177"/>
      <c r="G87" s="178"/>
      <c r="H87" s="68"/>
      <c r="I87" s="68"/>
      <c r="J87" s="68"/>
      <c r="K87" s="68"/>
      <c r="L87" s="360" t="s">
        <v>61</v>
      </c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/>
      <c r="FD87" s="177"/>
      <c r="FE87" s="177"/>
      <c r="FF87" s="177"/>
      <c r="FG87" s="177"/>
      <c r="FH87" s="177"/>
      <c r="FI87" s="177"/>
      <c r="FJ87" s="177"/>
      <c r="FK87" s="177"/>
      <c r="FL87" s="177"/>
      <c r="FM87" s="177"/>
      <c r="FN87" s="177"/>
      <c r="FO87" s="177"/>
      <c r="FP87" s="177"/>
      <c r="FQ87" s="177"/>
      <c r="FR87" s="177"/>
      <c r="FS87" s="177"/>
      <c r="FT87" s="177"/>
      <c r="FU87" s="177"/>
      <c r="FV87" s="177"/>
      <c r="FW87" s="177"/>
      <c r="FX87" s="177"/>
      <c r="FY87" s="177"/>
      <c r="FZ87" s="177"/>
      <c r="GA87" s="177"/>
      <c r="GB87" s="177"/>
      <c r="GC87" s="177"/>
      <c r="GD87" s="177"/>
      <c r="GE87" s="177"/>
      <c r="GF87" s="177"/>
      <c r="GG87" s="177"/>
      <c r="GH87" s="177"/>
      <c r="GI87" s="177"/>
      <c r="GJ87" s="177"/>
      <c r="GK87" s="177"/>
      <c r="GL87" s="177"/>
      <c r="GM87" s="177"/>
      <c r="GN87" s="177"/>
      <c r="GO87" s="177"/>
      <c r="GP87" s="177"/>
      <c r="GQ87" s="177"/>
      <c r="GR87" s="177"/>
      <c r="GS87" s="177"/>
      <c r="GT87" s="177"/>
      <c r="GU87" s="177"/>
      <c r="GV87" s="177"/>
      <c r="GW87" s="177"/>
      <c r="GX87" s="177"/>
      <c r="GY87" s="177"/>
      <c r="GZ87" s="177"/>
      <c r="HA87" s="177"/>
      <c r="HB87" s="177"/>
      <c r="HC87" s="177"/>
      <c r="HD87" s="177"/>
      <c r="HE87" s="177"/>
      <c r="HF87" s="177"/>
      <c r="HG87" s="177"/>
      <c r="HH87" s="177"/>
      <c r="HI87" s="177"/>
      <c r="HJ87" s="177"/>
      <c r="HK87" s="177"/>
      <c r="HL87" s="177"/>
      <c r="HM87" s="177"/>
      <c r="HN87" s="177"/>
      <c r="HO87" s="177"/>
      <c r="HP87" s="177"/>
      <c r="HQ87" s="177"/>
      <c r="HR87" s="177"/>
    </row>
    <row r="88" spans="1:226" s="362" customFormat="1" ht="18.75" x14ac:dyDescent="0.45">
      <c r="A88" s="357"/>
      <c r="B88" s="177"/>
      <c r="C88" s="60"/>
      <c r="D88" s="177" t="s">
        <v>213</v>
      </c>
      <c r="E88" s="177"/>
      <c r="F88" s="177"/>
      <c r="G88" s="178"/>
      <c r="H88" s="68"/>
      <c r="I88" s="68"/>
      <c r="J88" s="68"/>
      <c r="K88" s="68"/>
      <c r="L88" s="364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77"/>
      <c r="HK88" s="177"/>
      <c r="HL88" s="177"/>
      <c r="HM88" s="177"/>
      <c r="HN88" s="177"/>
      <c r="HO88" s="177"/>
      <c r="HP88" s="177"/>
      <c r="HQ88" s="177"/>
      <c r="HR88" s="177"/>
    </row>
    <row r="89" spans="1:226" s="362" customFormat="1" ht="18.75" x14ac:dyDescent="0.45">
      <c r="A89" s="357"/>
      <c r="B89" s="177"/>
      <c r="C89" s="60"/>
      <c r="D89" s="61" t="s">
        <v>19</v>
      </c>
      <c r="E89" s="59"/>
      <c r="F89" s="59"/>
      <c r="G89" s="62"/>
      <c r="H89" s="76"/>
      <c r="I89" s="64"/>
      <c r="J89" s="64"/>
      <c r="K89" s="64"/>
      <c r="L89" s="194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  <c r="DL89" s="177"/>
      <c r="DM89" s="177"/>
      <c r="DN89" s="177"/>
      <c r="DO89" s="177"/>
      <c r="DP89" s="177"/>
      <c r="DQ89" s="177"/>
      <c r="DR89" s="177"/>
      <c r="DS89" s="177"/>
      <c r="DT89" s="177"/>
      <c r="DU89" s="177"/>
      <c r="DV89" s="177"/>
      <c r="DW89" s="177"/>
      <c r="DX89" s="177"/>
      <c r="DY89" s="177"/>
      <c r="DZ89" s="177"/>
      <c r="EA89" s="177"/>
      <c r="EB89" s="177"/>
      <c r="EC89" s="177"/>
      <c r="ED89" s="177"/>
      <c r="EE89" s="177"/>
      <c r="EF89" s="177"/>
      <c r="EG89" s="177"/>
      <c r="EH89" s="177"/>
      <c r="EI89" s="177"/>
      <c r="EJ89" s="177"/>
      <c r="EK89" s="177"/>
      <c r="EL89" s="177"/>
      <c r="EM89" s="177"/>
      <c r="EN89" s="177"/>
      <c r="EO89" s="177"/>
      <c r="EP89" s="177"/>
      <c r="EQ89" s="177"/>
      <c r="ER89" s="177"/>
      <c r="ES89" s="177"/>
      <c r="ET89" s="177"/>
      <c r="EU89" s="177"/>
      <c r="EV89" s="177"/>
      <c r="EW89" s="177"/>
      <c r="EX89" s="177"/>
      <c r="EY89" s="177"/>
      <c r="EZ89" s="177"/>
      <c r="FA89" s="177"/>
      <c r="FB89" s="177"/>
      <c r="FC89" s="177"/>
      <c r="FD89" s="177"/>
      <c r="FE89" s="177"/>
      <c r="FF89" s="177"/>
      <c r="FG89" s="177"/>
      <c r="FH89" s="177"/>
      <c r="FI89" s="177"/>
      <c r="FJ89" s="177"/>
      <c r="FK89" s="177"/>
      <c r="FL89" s="177"/>
      <c r="FM89" s="177"/>
      <c r="FN89" s="177"/>
      <c r="FO89" s="177"/>
      <c r="FP89" s="177"/>
      <c r="FQ89" s="177"/>
      <c r="FR89" s="177"/>
      <c r="FS89" s="177"/>
      <c r="FT89" s="177"/>
      <c r="FU89" s="177"/>
      <c r="FV89" s="177"/>
      <c r="FW89" s="177"/>
      <c r="FX89" s="177"/>
      <c r="FY89" s="177"/>
      <c r="FZ89" s="177"/>
      <c r="GA89" s="177"/>
      <c r="GB89" s="177"/>
      <c r="GC89" s="177"/>
      <c r="GD89" s="177"/>
      <c r="GE89" s="177"/>
      <c r="GF89" s="177"/>
      <c r="GG89" s="177"/>
      <c r="GH89" s="177"/>
      <c r="GI89" s="177"/>
      <c r="GJ89" s="177"/>
      <c r="GK89" s="177"/>
      <c r="GL89" s="177"/>
      <c r="GM89" s="177"/>
      <c r="GN89" s="177"/>
      <c r="GO89" s="177"/>
      <c r="GP89" s="177"/>
      <c r="GQ89" s="177"/>
      <c r="GR89" s="177"/>
      <c r="GS89" s="177"/>
      <c r="GT89" s="177"/>
      <c r="GU89" s="177"/>
      <c r="GV89" s="177"/>
      <c r="GW89" s="177"/>
      <c r="GX89" s="177"/>
      <c r="GY89" s="177"/>
      <c r="GZ89" s="177"/>
      <c r="HA89" s="177"/>
      <c r="HB89" s="177"/>
      <c r="HC89" s="177"/>
      <c r="HD89" s="177"/>
      <c r="HE89" s="177"/>
      <c r="HF89" s="177"/>
      <c r="HG89" s="177"/>
      <c r="HH89" s="177"/>
      <c r="HI89" s="177"/>
      <c r="HJ89" s="177"/>
      <c r="HK89" s="177"/>
      <c r="HL89" s="177"/>
      <c r="HM89" s="177"/>
      <c r="HN89" s="177"/>
      <c r="HO89" s="177"/>
      <c r="HP89" s="177"/>
      <c r="HQ89" s="177"/>
      <c r="HR89" s="177"/>
    </row>
    <row r="90" spans="1:226" s="73" customFormat="1" ht="18.75" x14ac:dyDescent="0.45">
      <c r="A90" s="58"/>
      <c r="B90" s="59"/>
      <c r="C90" s="60"/>
      <c r="D90" s="81">
        <v>1</v>
      </c>
      <c r="E90" s="93" t="s">
        <v>217</v>
      </c>
      <c r="F90" s="59"/>
      <c r="G90" s="62"/>
      <c r="H90" s="76"/>
      <c r="I90" s="64"/>
      <c r="J90" s="64"/>
      <c r="K90" s="64"/>
      <c r="L90" s="194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</row>
    <row r="91" spans="1:226" s="73" customFormat="1" ht="18.75" x14ac:dyDescent="0.45">
      <c r="A91" s="58"/>
      <c r="B91" s="59"/>
      <c r="C91" s="60"/>
      <c r="D91" s="81">
        <v>2</v>
      </c>
      <c r="E91" s="93" t="s">
        <v>220</v>
      </c>
      <c r="F91" s="59"/>
      <c r="G91" s="62"/>
      <c r="H91" s="76"/>
      <c r="I91" s="64"/>
      <c r="J91" s="64"/>
      <c r="K91" s="64"/>
      <c r="L91" s="131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  <c r="HC91" s="75"/>
      <c r="HD91" s="75"/>
      <c r="HE91" s="75"/>
      <c r="HF91" s="75"/>
      <c r="HG91" s="75"/>
      <c r="HH91" s="75"/>
      <c r="HI91" s="75"/>
      <c r="HJ91" s="75"/>
      <c r="HK91" s="75"/>
      <c r="HL91" s="75"/>
      <c r="HM91" s="75"/>
      <c r="HN91" s="75"/>
      <c r="HO91" s="75"/>
      <c r="HP91" s="75"/>
      <c r="HQ91" s="75"/>
      <c r="HR91" s="75"/>
    </row>
    <row r="92" spans="1:226" s="73" customFormat="1" ht="18.75" x14ac:dyDescent="0.45">
      <c r="A92" s="58"/>
      <c r="B92" s="59"/>
      <c r="C92" s="60"/>
      <c r="D92" s="81">
        <v>3</v>
      </c>
      <c r="E92" s="93" t="s">
        <v>224</v>
      </c>
      <c r="F92" s="59"/>
      <c r="G92" s="62"/>
      <c r="H92" s="76"/>
      <c r="I92" s="64"/>
      <c r="J92" s="64"/>
      <c r="K92" s="64"/>
      <c r="L92" s="131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5"/>
      <c r="EK92" s="75"/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5"/>
      <c r="EZ92" s="75"/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  <c r="FM92" s="75"/>
      <c r="FN92" s="75"/>
      <c r="FO92" s="75"/>
      <c r="FP92" s="75"/>
      <c r="FQ92" s="75"/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/>
      <c r="GR92" s="75"/>
      <c r="GS92" s="75"/>
      <c r="GT92" s="75"/>
      <c r="GU92" s="75"/>
      <c r="GV92" s="75"/>
      <c r="GW92" s="75"/>
      <c r="GX92" s="75"/>
      <c r="GY92" s="75"/>
      <c r="GZ92" s="75"/>
      <c r="HA92" s="75"/>
      <c r="HB92" s="75"/>
      <c r="HC92" s="75"/>
      <c r="HD92" s="75"/>
      <c r="HE92" s="75"/>
      <c r="HF92" s="75"/>
      <c r="HG92" s="75"/>
      <c r="HH92" s="75"/>
      <c r="HI92" s="75"/>
      <c r="HJ92" s="75"/>
      <c r="HK92" s="75"/>
      <c r="HL92" s="75"/>
      <c r="HM92" s="75"/>
      <c r="HN92" s="75"/>
      <c r="HO92" s="75"/>
      <c r="HP92" s="75"/>
      <c r="HQ92" s="75"/>
      <c r="HR92" s="75"/>
    </row>
    <row r="93" spans="1:226" s="73" customFormat="1" ht="18.75" x14ac:dyDescent="0.45">
      <c r="A93" s="58"/>
      <c r="B93" s="59"/>
      <c r="C93" s="60"/>
      <c r="D93" s="81">
        <v>4</v>
      </c>
      <c r="E93" s="93" t="s">
        <v>227</v>
      </c>
      <c r="F93" s="59"/>
      <c r="G93" s="62"/>
      <c r="H93" s="76"/>
      <c r="I93" s="64"/>
      <c r="J93" s="64"/>
      <c r="K93" s="64"/>
      <c r="L93" s="131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  <c r="DP93" s="75"/>
      <c r="DQ93" s="75"/>
      <c r="DR93" s="75"/>
      <c r="DS93" s="75"/>
      <c r="DT93" s="75"/>
      <c r="DU93" s="75"/>
      <c r="DV93" s="75"/>
      <c r="DW93" s="75"/>
      <c r="DX93" s="75"/>
      <c r="DY93" s="75"/>
      <c r="DZ93" s="75"/>
      <c r="EA93" s="75"/>
      <c r="EB93" s="75"/>
      <c r="EC93" s="75"/>
      <c r="ED93" s="75"/>
      <c r="EE93" s="75"/>
      <c r="EF93" s="75"/>
      <c r="EG93" s="75"/>
      <c r="EH93" s="75"/>
      <c r="EI93" s="75"/>
      <c r="EJ93" s="75"/>
      <c r="EK93" s="75"/>
      <c r="EL93" s="75"/>
      <c r="EM93" s="75"/>
      <c r="EN93" s="75"/>
      <c r="EO93" s="75"/>
      <c r="EP93" s="75"/>
      <c r="EQ93" s="75"/>
      <c r="ER93" s="75"/>
      <c r="ES93" s="75"/>
      <c r="ET93" s="75"/>
      <c r="EU93" s="75"/>
      <c r="EV93" s="75"/>
      <c r="EW93" s="75"/>
      <c r="EX93" s="75"/>
      <c r="EY93" s="75"/>
      <c r="EZ93" s="75"/>
      <c r="FA93" s="75"/>
      <c r="FB93" s="75"/>
      <c r="FC93" s="75"/>
      <c r="FD93" s="75"/>
      <c r="FE93" s="75"/>
      <c r="FF93" s="75"/>
      <c r="FG93" s="75"/>
      <c r="FH93" s="75"/>
      <c r="FI93" s="75"/>
      <c r="FJ93" s="75"/>
      <c r="FK93" s="75"/>
      <c r="FL93" s="75"/>
      <c r="FM93" s="75"/>
      <c r="FN93" s="75"/>
      <c r="FO93" s="75"/>
      <c r="FP93" s="75"/>
      <c r="FQ93" s="75"/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5"/>
      <c r="GZ93" s="75"/>
      <c r="HA93" s="75"/>
      <c r="HB93" s="75"/>
      <c r="HC93" s="75"/>
      <c r="HD93" s="75"/>
      <c r="HE93" s="75"/>
      <c r="HF93" s="75"/>
      <c r="HG93" s="75"/>
      <c r="HH93" s="75"/>
      <c r="HI93" s="75"/>
      <c r="HJ93" s="75"/>
      <c r="HK93" s="75"/>
      <c r="HL93" s="75"/>
      <c r="HM93" s="75"/>
      <c r="HN93" s="75"/>
      <c r="HO93" s="75"/>
      <c r="HP93" s="75"/>
      <c r="HQ93" s="75"/>
      <c r="HR93" s="75"/>
    </row>
    <row r="94" spans="1:226" s="73" customFormat="1" ht="18.75" x14ac:dyDescent="0.45">
      <c r="A94" s="58"/>
      <c r="B94" s="59"/>
      <c r="C94" s="60"/>
      <c r="D94" s="177" t="s">
        <v>30</v>
      </c>
      <c r="E94" s="177"/>
      <c r="F94" s="177"/>
      <c r="G94" s="178"/>
      <c r="H94" s="68"/>
      <c r="I94" s="68"/>
      <c r="J94" s="68"/>
      <c r="K94" s="68"/>
      <c r="L94" s="194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  <c r="DP94" s="75"/>
      <c r="DQ94" s="75"/>
      <c r="DR94" s="75"/>
      <c r="DS94" s="75"/>
      <c r="DT94" s="75"/>
      <c r="DU94" s="75"/>
      <c r="DV94" s="75"/>
      <c r="DW94" s="75"/>
      <c r="DX94" s="75"/>
      <c r="DY94" s="75"/>
      <c r="DZ94" s="75"/>
      <c r="EA94" s="75"/>
      <c r="EB94" s="75"/>
      <c r="EC94" s="75"/>
      <c r="ED94" s="75"/>
      <c r="EE94" s="75"/>
      <c r="EF94" s="75"/>
      <c r="EG94" s="75"/>
      <c r="EH94" s="75"/>
      <c r="EI94" s="75"/>
      <c r="EJ94" s="75"/>
      <c r="EK94" s="75"/>
      <c r="EL94" s="75"/>
      <c r="EM94" s="75"/>
      <c r="EN94" s="75"/>
      <c r="EO94" s="75"/>
      <c r="EP94" s="75"/>
      <c r="EQ94" s="75"/>
      <c r="ER94" s="75"/>
      <c r="ES94" s="75"/>
      <c r="ET94" s="75"/>
      <c r="EU94" s="75"/>
      <c r="EV94" s="75"/>
      <c r="EW94" s="75"/>
      <c r="EX94" s="75"/>
      <c r="EY94" s="75"/>
      <c r="EZ94" s="75"/>
      <c r="FA94" s="75"/>
      <c r="FB94" s="75"/>
      <c r="FC94" s="75"/>
      <c r="FD94" s="75"/>
      <c r="FE94" s="75"/>
      <c r="FF94" s="75"/>
      <c r="FG94" s="75"/>
      <c r="FH94" s="75"/>
      <c r="FI94" s="75"/>
      <c r="FJ94" s="75"/>
      <c r="FK94" s="75"/>
      <c r="FL94" s="75"/>
      <c r="FM94" s="75"/>
      <c r="FN94" s="75"/>
      <c r="FO94" s="75"/>
      <c r="FP94" s="75"/>
      <c r="FQ94" s="75"/>
      <c r="FR94" s="75"/>
      <c r="FS94" s="75"/>
      <c r="FT94" s="75"/>
      <c r="FU94" s="75"/>
      <c r="FV94" s="75"/>
      <c r="FW94" s="75"/>
      <c r="FX94" s="75"/>
      <c r="FY94" s="75"/>
      <c r="FZ94" s="75"/>
      <c r="GA94" s="75"/>
      <c r="GB94" s="75"/>
      <c r="GC94" s="75"/>
      <c r="GD94" s="75"/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75"/>
      <c r="GW94" s="75"/>
      <c r="GX94" s="75"/>
      <c r="GY94" s="75"/>
      <c r="GZ94" s="75"/>
      <c r="HA94" s="75"/>
      <c r="HB94" s="75"/>
      <c r="HC94" s="75"/>
      <c r="HD94" s="75"/>
      <c r="HE94" s="75"/>
      <c r="HF94" s="75"/>
      <c r="HG94" s="75"/>
      <c r="HH94" s="75"/>
      <c r="HI94" s="75"/>
      <c r="HJ94" s="75"/>
      <c r="HK94" s="75"/>
      <c r="HL94" s="75"/>
      <c r="HM94" s="75"/>
      <c r="HN94" s="75"/>
      <c r="HO94" s="75"/>
      <c r="HP94" s="75"/>
      <c r="HQ94" s="75"/>
      <c r="HR94" s="75"/>
    </row>
    <row r="95" spans="1:226" s="362" customFormat="1" ht="18.75" x14ac:dyDescent="0.45">
      <c r="A95" s="357"/>
      <c r="B95" s="177"/>
      <c r="C95" s="60"/>
      <c r="D95" s="81">
        <v>1</v>
      </c>
      <c r="E95" s="181" t="s">
        <v>232</v>
      </c>
      <c r="F95" s="181"/>
      <c r="G95" s="182"/>
      <c r="H95" s="158" t="s">
        <v>99</v>
      </c>
      <c r="I95" s="158">
        <v>8</v>
      </c>
      <c r="J95" s="158"/>
      <c r="K95" s="158"/>
      <c r="L95" s="194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177"/>
      <c r="DH95" s="177"/>
      <c r="DI95" s="177"/>
      <c r="DJ95" s="177"/>
      <c r="DK95" s="177"/>
      <c r="DL95" s="177"/>
      <c r="DM95" s="177"/>
      <c r="DN95" s="177"/>
      <c r="DO95" s="177"/>
      <c r="DP95" s="177"/>
      <c r="DQ95" s="177"/>
      <c r="DR95" s="177"/>
      <c r="DS95" s="177"/>
      <c r="DT95" s="177"/>
      <c r="DU95" s="177"/>
      <c r="DV95" s="177"/>
      <c r="DW95" s="177"/>
      <c r="DX95" s="177"/>
      <c r="DY95" s="177"/>
      <c r="DZ95" s="177"/>
      <c r="EA95" s="177"/>
      <c r="EB95" s="177"/>
      <c r="EC95" s="177"/>
      <c r="ED95" s="177"/>
      <c r="EE95" s="177"/>
      <c r="EF95" s="177"/>
      <c r="EG95" s="177"/>
      <c r="EH95" s="177"/>
      <c r="EI95" s="177"/>
      <c r="EJ95" s="177"/>
      <c r="EK95" s="177"/>
      <c r="EL95" s="177"/>
      <c r="EM95" s="177"/>
      <c r="EN95" s="177"/>
      <c r="EO95" s="177"/>
      <c r="EP95" s="177"/>
      <c r="EQ95" s="177"/>
      <c r="ER95" s="177"/>
      <c r="ES95" s="177"/>
      <c r="ET95" s="177"/>
      <c r="EU95" s="177"/>
      <c r="EV95" s="177"/>
      <c r="EW95" s="177"/>
      <c r="EX95" s="177"/>
      <c r="EY95" s="177"/>
      <c r="EZ95" s="177"/>
      <c r="FA95" s="177"/>
      <c r="FB95" s="177"/>
      <c r="FC95" s="177"/>
      <c r="FD95" s="177"/>
      <c r="FE95" s="177"/>
      <c r="FF95" s="177"/>
      <c r="FG95" s="177"/>
      <c r="FH95" s="177"/>
      <c r="FI95" s="177"/>
      <c r="FJ95" s="177"/>
      <c r="FK95" s="177"/>
      <c r="FL95" s="177"/>
      <c r="FM95" s="177"/>
      <c r="FN95" s="177"/>
      <c r="FO95" s="177"/>
      <c r="FP95" s="177"/>
      <c r="FQ95" s="177"/>
      <c r="FR95" s="177"/>
      <c r="FS95" s="177"/>
      <c r="FT95" s="177"/>
      <c r="FU95" s="177"/>
      <c r="FV95" s="177"/>
      <c r="FW95" s="177"/>
      <c r="FX95" s="177"/>
      <c r="FY95" s="177"/>
      <c r="FZ95" s="177"/>
      <c r="GA95" s="177"/>
      <c r="GB95" s="177"/>
      <c r="GC95" s="177"/>
      <c r="GD95" s="177"/>
      <c r="GE95" s="177"/>
      <c r="GF95" s="177"/>
      <c r="GG95" s="177"/>
      <c r="GH95" s="177"/>
      <c r="GI95" s="177"/>
      <c r="GJ95" s="177"/>
      <c r="GK95" s="177"/>
      <c r="GL95" s="177"/>
      <c r="GM95" s="177"/>
      <c r="GN95" s="177"/>
      <c r="GO95" s="177"/>
      <c r="GP95" s="177"/>
      <c r="GQ95" s="177"/>
      <c r="GR95" s="177"/>
      <c r="GS95" s="177"/>
      <c r="GT95" s="177"/>
      <c r="GU95" s="177"/>
      <c r="GV95" s="177"/>
      <c r="GW95" s="177"/>
      <c r="GX95" s="177"/>
      <c r="GY95" s="177"/>
      <c r="GZ95" s="177"/>
      <c r="HA95" s="177"/>
      <c r="HB95" s="177"/>
      <c r="HC95" s="177"/>
      <c r="HD95" s="177"/>
      <c r="HE95" s="177"/>
      <c r="HF95" s="177"/>
      <c r="HG95" s="177"/>
      <c r="HH95" s="177"/>
      <c r="HI95" s="177"/>
      <c r="HJ95" s="177"/>
      <c r="HK95" s="177"/>
      <c r="HL95" s="177"/>
      <c r="HM95" s="177"/>
      <c r="HN95" s="177"/>
      <c r="HO95" s="177"/>
      <c r="HP95" s="177"/>
      <c r="HQ95" s="177"/>
      <c r="HR95" s="177"/>
    </row>
    <row r="96" spans="1:226" s="362" customFormat="1" ht="18.75" x14ac:dyDescent="0.45">
      <c r="A96" s="357"/>
      <c r="B96" s="177"/>
      <c r="C96" s="60"/>
      <c r="D96" s="81"/>
      <c r="E96" s="181" t="s">
        <v>234</v>
      </c>
      <c r="F96" s="181"/>
      <c r="G96" s="182"/>
      <c r="H96" s="158"/>
      <c r="I96" s="158"/>
      <c r="J96" s="158"/>
      <c r="K96" s="158"/>
      <c r="L96" s="194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/>
      <c r="FD96" s="177"/>
      <c r="FE96" s="177"/>
      <c r="FF96" s="177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77"/>
      <c r="GR96" s="177"/>
      <c r="GS96" s="177"/>
      <c r="GT96" s="177"/>
      <c r="GU96" s="177"/>
      <c r="GV96" s="177"/>
      <c r="GW96" s="177"/>
      <c r="GX96" s="177"/>
      <c r="GY96" s="177"/>
      <c r="GZ96" s="177"/>
      <c r="HA96" s="177"/>
      <c r="HB96" s="177"/>
      <c r="HC96" s="177"/>
      <c r="HD96" s="177"/>
      <c r="HE96" s="177"/>
      <c r="HF96" s="177"/>
      <c r="HG96" s="177"/>
      <c r="HH96" s="177"/>
      <c r="HI96" s="177"/>
      <c r="HJ96" s="177"/>
      <c r="HK96" s="177"/>
      <c r="HL96" s="177"/>
      <c r="HM96" s="177"/>
      <c r="HN96" s="177"/>
      <c r="HO96" s="177"/>
      <c r="HP96" s="177"/>
      <c r="HQ96" s="177"/>
      <c r="HR96" s="177"/>
    </row>
    <row r="97" spans="1:226" s="362" customFormat="1" ht="18.75" x14ac:dyDescent="0.45">
      <c r="A97" s="357"/>
      <c r="B97" s="177"/>
      <c r="C97" s="60"/>
      <c r="D97" s="81">
        <v>2</v>
      </c>
      <c r="E97" s="181" t="s">
        <v>237</v>
      </c>
      <c r="F97" s="181"/>
      <c r="G97" s="182"/>
      <c r="H97" s="158" t="s">
        <v>99</v>
      </c>
      <c r="I97" s="158">
        <v>29</v>
      </c>
      <c r="J97" s="158"/>
      <c r="K97" s="158"/>
      <c r="L97" s="380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  <c r="DL97" s="177"/>
      <c r="DM97" s="177"/>
      <c r="DN97" s="177"/>
      <c r="DO97" s="177"/>
      <c r="DP97" s="177"/>
      <c r="DQ97" s="177"/>
      <c r="DR97" s="177"/>
      <c r="DS97" s="177"/>
      <c r="DT97" s="177"/>
      <c r="DU97" s="177"/>
      <c r="DV97" s="177"/>
      <c r="DW97" s="177"/>
      <c r="DX97" s="177"/>
      <c r="DY97" s="177"/>
      <c r="DZ97" s="177"/>
      <c r="EA97" s="177"/>
      <c r="EB97" s="177"/>
      <c r="EC97" s="177"/>
      <c r="ED97" s="177"/>
      <c r="EE97" s="177"/>
      <c r="EF97" s="177"/>
      <c r="EG97" s="177"/>
      <c r="EH97" s="177"/>
      <c r="EI97" s="177"/>
      <c r="EJ97" s="177"/>
      <c r="EK97" s="177"/>
      <c r="EL97" s="177"/>
      <c r="EM97" s="177"/>
      <c r="EN97" s="177"/>
      <c r="EO97" s="177"/>
      <c r="EP97" s="177"/>
      <c r="EQ97" s="177"/>
      <c r="ER97" s="177"/>
      <c r="ES97" s="177"/>
      <c r="ET97" s="177"/>
      <c r="EU97" s="177"/>
      <c r="EV97" s="177"/>
      <c r="EW97" s="177"/>
      <c r="EX97" s="177"/>
      <c r="EY97" s="177"/>
      <c r="EZ97" s="177"/>
      <c r="FA97" s="177"/>
      <c r="FB97" s="177"/>
      <c r="FC97" s="177"/>
      <c r="FD97" s="177"/>
      <c r="FE97" s="177"/>
      <c r="FF97" s="177"/>
      <c r="FG97" s="177"/>
      <c r="FH97" s="177"/>
      <c r="FI97" s="177"/>
      <c r="FJ97" s="177"/>
      <c r="FK97" s="177"/>
      <c r="FL97" s="177"/>
      <c r="FM97" s="177"/>
      <c r="FN97" s="177"/>
      <c r="FO97" s="177"/>
      <c r="FP97" s="177"/>
      <c r="FQ97" s="177"/>
      <c r="FR97" s="177"/>
      <c r="FS97" s="177"/>
      <c r="FT97" s="177"/>
      <c r="FU97" s="177"/>
      <c r="FV97" s="177"/>
      <c r="FW97" s="177"/>
      <c r="FX97" s="177"/>
      <c r="FY97" s="177"/>
      <c r="FZ97" s="177"/>
      <c r="GA97" s="177"/>
      <c r="GB97" s="177"/>
      <c r="GC97" s="177"/>
      <c r="GD97" s="177"/>
      <c r="GE97" s="177"/>
      <c r="GF97" s="177"/>
      <c r="GG97" s="177"/>
      <c r="GH97" s="177"/>
      <c r="GI97" s="177"/>
      <c r="GJ97" s="177"/>
      <c r="GK97" s="177"/>
      <c r="GL97" s="177"/>
      <c r="GM97" s="177"/>
      <c r="GN97" s="177"/>
      <c r="GO97" s="177"/>
      <c r="GP97" s="177"/>
      <c r="GQ97" s="177"/>
      <c r="GR97" s="177"/>
      <c r="GS97" s="177"/>
      <c r="GT97" s="177"/>
      <c r="GU97" s="177"/>
      <c r="GV97" s="177"/>
      <c r="GW97" s="177"/>
      <c r="GX97" s="177"/>
      <c r="GY97" s="177"/>
      <c r="GZ97" s="177"/>
      <c r="HA97" s="177"/>
      <c r="HB97" s="177"/>
      <c r="HC97" s="177"/>
      <c r="HD97" s="177"/>
      <c r="HE97" s="177"/>
      <c r="HF97" s="177"/>
      <c r="HG97" s="177"/>
      <c r="HH97" s="177"/>
      <c r="HI97" s="177"/>
      <c r="HJ97" s="177"/>
      <c r="HK97" s="177"/>
      <c r="HL97" s="177"/>
      <c r="HM97" s="177"/>
      <c r="HN97" s="177"/>
      <c r="HO97" s="177"/>
      <c r="HP97" s="177"/>
      <c r="HQ97" s="177"/>
      <c r="HR97" s="177"/>
    </row>
    <row r="98" spans="1:226" s="362" customFormat="1" ht="18.75" x14ac:dyDescent="0.45">
      <c r="A98" s="357"/>
      <c r="B98" s="177"/>
      <c r="C98" s="60"/>
      <c r="D98" s="81"/>
      <c r="E98" s="181" t="s">
        <v>241</v>
      </c>
      <c r="F98" s="181"/>
      <c r="G98" s="182"/>
      <c r="H98" s="158"/>
      <c r="I98" s="158"/>
      <c r="J98" s="158"/>
      <c r="K98" s="158"/>
      <c r="L98" s="380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/>
      <c r="FD98" s="177"/>
      <c r="FE98" s="177"/>
      <c r="FF98" s="177"/>
      <c r="FG98" s="177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77"/>
      <c r="HF98" s="177"/>
      <c r="HG98" s="177"/>
      <c r="HH98" s="177"/>
      <c r="HI98" s="177"/>
      <c r="HJ98" s="177"/>
      <c r="HK98" s="177"/>
      <c r="HL98" s="177"/>
      <c r="HM98" s="177"/>
      <c r="HN98" s="177"/>
      <c r="HO98" s="177"/>
      <c r="HP98" s="177"/>
      <c r="HQ98" s="177"/>
      <c r="HR98" s="177"/>
    </row>
    <row r="99" spans="1:226" s="362" customFormat="1" ht="18.75" x14ac:dyDescent="0.45">
      <c r="A99" s="357"/>
      <c r="B99" s="177"/>
      <c r="C99" s="60"/>
      <c r="D99" s="81">
        <v>3</v>
      </c>
      <c r="E99" s="181" t="s">
        <v>244</v>
      </c>
      <c r="F99" s="181"/>
      <c r="G99" s="182"/>
      <c r="H99" s="158" t="s">
        <v>119</v>
      </c>
      <c r="I99" s="158">
        <v>3</v>
      </c>
      <c r="J99" s="158"/>
      <c r="K99" s="26"/>
      <c r="L99" s="380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77"/>
      <c r="GR99" s="177"/>
      <c r="GS99" s="177"/>
      <c r="GT99" s="177"/>
      <c r="GU99" s="177"/>
      <c r="GV99" s="177"/>
      <c r="GW99" s="177"/>
      <c r="GX99" s="177"/>
      <c r="GY99" s="177"/>
      <c r="GZ99" s="177"/>
      <c r="HA99" s="177"/>
      <c r="HB99" s="177"/>
      <c r="HC99" s="177"/>
      <c r="HD99" s="177"/>
      <c r="HE99" s="177"/>
      <c r="HF99" s="177"/>
      <c r="HG99" s="177"/>
      <c r="HH99" s="177"/>
      <c r="HI99" s="177"/>
      <c r="HJ99" s="177"/>
      <c r="HK99" s="177"/>
      <c r="HL99" s="177"/>
      <c r="HM99" s="177"/>
      <c r="HN99" s="177"/>
      <c r="HO99" s="177"/>
      <c r="HP99" s="177"/>
      <c r="HQ99" s="177"/>
      <c r="HR99" s="177"/>
    </row>
    <row r="100" spans="1:226" s="362" customFormat="1" ht="18.75" x14ac:dyDescent="0.45">
      <c r="A100" s="357"/>
      <c r="B100" s="177"/>
      <c r="C100" s="60"/>
      <c r="D100" s="81"/>
      <c r="E100" s="181" t="s">
        <v>77</v>
      </c>
      <c r="F100" s="181" t="s">
        <v>246</v>
      </c>
      <c r="G100" s="182"/>
      <c r="H100" s="188"/>
      <c r="I100" s="188"/>
      <c r="J100" s="188"/>
      <c r="K100" s="181"/>
      <c r="L100" s="180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77"/>
      <c r="HF100" s="177"/>
      <c r="HG100" s="177"/>
      <c r="HH100" s="177"/>
      <c r="HI100" s="177"/>
      <c r="HJ100" s="177"/>
      <c r="HK100" s="177"/>
      <c r="HL100" s="177"/>
      <c r="HM100" s="177"/>
      <c r="HN100" s="177"/>
      <c r="HO100" s="177"/>
      <c r="HP100" s="177"/>
      <c r="HQ100" s="177"/>
      <c r="HR100" s="177"/>
    </row>
    <row r="101" spans="1:226" s="362" customFormat="1" ht="18.75" x14ac:dyDescent="0.45">
      <c r="A101" s="357"/>
      <c r="B101" s="177"/>
      <c r="C101" s="177"/>
      <c r="D101" s="81"/>
      <c r="E101" s="181" t="s">
        <v>80</v>
      </c>
      <c r="F101" s="181" t="s">
        <v>1747</v>
      </c>
      <c r="G101" s="182"/>
      <c r="H101" s="188"/>
      <c r="I101" s="188"/>
      <c r="J101" s="188"/>
      <c r="K101" s="181"/>
      <c r="L101" s="180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  <c r="DL101" s="177"/>
      <c r="DM101" s="177"/>
      <c r="DN101" s="177"/>
      <c r="DO101" s="177"/>
      <c r="DP101" s="177"/>
      <c r="DQ101" s="177"/>
      <c r="DR101" s="177"/>
      <c r="DS101" s="177"/>
      <c r="DT101" s="177"/>
      <c r="DU101" s="177"/>
      <c r="DV101" s="177"/>
      <c r="DW101" s="177"/>
      <c r="DX101" s="177"/>
      <c r="DY101" s="177"/>
      <c r="DZ101" s="177"/>
      <c r="EA101" s="177"/>
      <c r="EB101" s="177"/>
      <c r="EC101" s="177"/>
      <c r="ED101" s="177"/>
      <c r="EE101" s="177"/>
      <c r="EF101" s="177"/>
      <c r="EG101" s="177"/>
      <c r="EH101" s="177"/>
      <c r="EI101" s="177"/>
      <c r="EJ101" s="177"/>
      <c r="EK101" s="177"/>
      <c r="EL101" s="177"/>
      <c r="EM101" s="177"/>
      <c r="EN101" s="177"/>
      <c r="EO101" s="177"/>
      <c r="EP101" s="177"/>
      <c r="EQ101" s="177"/>
      <c r="ER101" s="177"/>
      <c r="ES101" s="177"/>
      <c r="ET101" s="177"/>
      <c r="EU101" s="177"/>
      <c r="EV101" s="177"/>
      <c r="EW101" s="177"/>
      <c r="EX101" s="177"/>
      <c r="EY101" s="177"/>
      <c r="EZ101" s="177"/>
      <c r="FA101" s="177"/>
      <c r="FB101" s="177"/>
      <c r="FC101" s="177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</row>
    <row r="102" spans="1:226" s="181" customFormat="1" ht="18.75" x14ac:dyDescent="0.45">
      <c r="A102" s="388"/>
      <c r="B102" s="221"/>
      <c r="C102" s="221"/>
      <c r="D102" s="220"/>
      <c r="E102" s="221" t="s">
        <v>84</v>
      </c>
      <c r="F102" s="221" t="s">
        <v>256</v>
      </c>
      <c r="G102" s="222"/>
      <c r="H102" s="323"/>
      <c r="I102" s="323"/>
      <c r="J102" s="323"/>
      <c r="K102" s="221"/>
      <c r="L102" s="396"/>
    </row>
    <row r="103" spans="1:226" s="181" customFormat="1" ht="18.75" x14ac:dyDescent="0.45">
      <c r="A103" s="953"/>
      <c r="B103" s="954"/>
      <c r="C103" s="954"/>
      <c r="D103" s="955">
        <v>4</v>
      </c>
      <c r="E103" s="954" t="s">
        <v>258</v>
      </c>
      <c r="F103" s="954"/>
      <c r="G103" s="956"/>
      <c r="H103" s="947" t="s">
        <v>35</v>
      </c>
      <c r="I103" s="947">
        <v>80</v>
      </c>
      <c r="J103" s="947"/>
      <c r="K103" s="957"/>
      <c r="L103" s="958"/>
    </row>
    <row r="104" spans="1:226" s="181" customFormat="1" ht="18.75" x14ac:dyDescent="0.45">
      <c r="A104" s="385"/>
      <c r="D104" s="81">
        <v>5</v>
      </c>
      <c r="E104" s="181" t="s">
        <v>133</v>
      </c>
      <c r="G104" s="397"/>
      <c r="H104" s="158" t="s">
        <v>75</v>
      </c>
      <c r="I104" s="158">
        <v>4</v>
      </c>
      <c r="J104" s="397"/>
      <c r="K104" s="26"/>
      <c r="L104" s="194"/>
    </row>
    <row r="105" spans="1:226" s="181" customFormat="1" ht="18.75" x14ac:dyDescent="0.45">
      <c r="A105" s="385"/>
      <c r="D105" s="81"/>
      <c r="E105" s="181" t="s">
        <v>77</v>
      </c>
      <c r="F105" s="181" t="s">
        <v>135</v>
      </c>
      <c r="G105" s="397"/>
      <c r="H105" s="158"/>
      <c r="I105" s="158"/>
      <c r="J105" s="158"/>
      <c r="K105" s="26"/>
      <c r="L105" s="194"/>
    </row>
    <row r="106" spans="1:226" s="181" customFormat="1" ht="18.75" x14ac:dyDescent="0.45">
      <c r="A106" s="385"/>
      <c r="D106" s="81"/>
      <c r="E106" s="181" t="s">
        <v>80</v>
      </c>
      <c r="F106" s="181" t="s">
        <v>137</v>
      </c>
      <c r="G106" s="182"/>
      <c r="H106" s="188"/>
      <c r="I106" s="188"/>
      <c r="J106" s="188"/>
      <c r="L106" s="194"/>
    </row>
    <row r="107" spans="1:226" s="181" customFormat="1" ht="18.75" x14ac:dyDescent="0.45">
      <c r="A107" s="385"/>
      <c r="D107" s="81"/>
      <c r="E107" s="181" t="s">
        <v>84</v>
      </c>
      <c r="F107" s="181" t="s">
        <v>140</v>
      </c>
      <c r="G107" s="182"/>
      <c r="H107" s="188"/>
      <c r="I107" s="188"/>
      <c r="J107" s="188"/>
      <c r="L107" s="403"/>
    </row>
    <row r="108" spans="1:226" s="181" customFormat="1" ht="18.75" x14ac:dyDescent="0.45">
      <c r="A108" s="385"/>
      <c r="D108" s="81"/>
      <c r="E108" s="404" t="s">
        <v>141</v>
      </c>
      <c r="F108" s="181" t="s">
        <v>142</v>
      </c>
      <c r="G108" s="182"/>
      <c r="H108" s="188"/>
      <c r="I108" s="188"/>
      <c r="J108" s="188"/>
      <c r="L108" s="194"/>
    </row>
    <row r="109" spans="1:226" s="181" customFormat="1" ht="18.75" x14ac:dyDescent="0.45">
      <c r="A109" s="385"/>
      <c r="D109" s="81"/>
      <c r="E109" s="404" t="s">
        <v>143</v>
      </c>
      <c r="F109" s="181" t="s">
        <v>144</v>
      </c>
      <c r="G109" s="182"/>
      <c r="H109" s="188"/>
      <c r="I109" s="188"/>
      <c r="J109" s="188"/>
      <c r="L109" s="194"/>
    </row>
    <row r="110" spans="1:226" s="181" customFormat="1" ht="18.75" x14ac:dyDescent="0.45">
      <c r="A110" s="385"/>
      <c r="D110" s="81">
        <v>6</v>
      </c>
      <c r="E110" s="181" t="s">
        <v>274</v>
      </c>
      <c r="G110" s="397"/>
      <c r="H110" s="158" t="s">
        <v>35</v>
      </c>
      <c r="I110" s="158" t="s">
        <v>275</v>
      </c>
      <c r="J110" s="158"/>
      <c r="K110" s="26"/>
      <c r="L110" s="194"/>
    </row>
    <row r="111" spans="1:226" s="181" customFormat="1" ht="18.75" x14ac:dyDescent="0.45">
      <c r="A111" s="385"/>
      <c r="D111" s="81">
        <v>7</v>
      </c>
      <c r="E111" s="181" t="s">
        <v>277</v>
      </c>
      <c r="G111" s="397"/>
      <c r="H111" s="158" t="s">
        <v>35</v>
      </c>
      <c r="I111" s="158">
        <v>70</v>
      </c>
      <c r="J111" s="158"/>
      <c r="K111" s="26"/>
      <c r="L111" s="194"/>
    </row>
    <row r="112" spans="1:226" s="145" customFormat="1" ht="18.75" x14ac:dyDescent="0.45">
      <c r="A112" s="413"/>
      <c r="B112" s="414">
        <v>2.2000000000000002</v>
      </c>
      <c r="C112" s="415" t="s">
        <v>280</v>
      </c>
      <c r="D112" s="416"/>
      <c r="E112" s="416"/>
      <c r="F112" s="416"/>
      <c r="G112" s="417"/>
      <c r="H112" s="418"/>
      <c r="I112" s="418"/>
      <c r="J112" s="418"/>
      <c r="K112" s="418"/>
      <c r="L112" s="425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  <c r="DD112" s="144"/>
      <c r="DE112" s="144"/>
      <c r="DF112" s="144"/>
      <c r="DG112" s="144"/>
      <c r="DH112" s="144"/>
      <c r="DI112" s="144"/>
      <c r="DJ112" s="144"/>
      <c r="DK112" s="144"/>
      <c r="DL112" s="144"/>
      <c r="DM112" s="144"/>
      <c r="DN112" s="144"/>
      <c r="DO112" s="144"/>
      <c r="DP112" s="144"/>
      <c r="DQ112" s="144"/>
      <c r="DR112" s="144"/>
      <c r="DS112" s="144"/>
      <c r="DT112" s="144"/>
      <c r="DU112" s="144"/>
      <c r="DV112" s="144"/>
      <c r="DW112" s="144"/>
      <c r="DX112" s="144"/>
      <c r="DY112" s="144"/>
      <c r="DZ112" s="144"/>
      <c r="EA112" s="144"/>
      <c r="EB112" s="144"/>
      <c r="EC112" s="144"/>
      <c r="ED112" s="144"/>
      <c r="EE112" s="144"/>
      <c r="EF112" s="144"/>
      <c r="EG112" s="144"/>
      <c r="EH112" s="144"/>
      <c r="EI112" s="144"/>
      <c r="EJ112" s="144"/>
      <c r="EK112" s="144"/>
      <c r="EL112" s="144"/>
      <c r="EM112" s="144"/>
      <c r="EN112" s="144"/>
      <c r="EO112" s="144"/>
      <c r="EP112" s="144"/>
      <c r="EQ112" s="144"/>
      <c r="ER112" s="144"/>
      <c r="ES112" s="144"/>
      <c r="ET112" s="144"/>
      <c r="EU112" s="144"/>
      <c r="EV112" s="144"/>
      <c r="EW112" s="144"/>
      <c r="EX112" s="144"/>
      <c r="EY112" s="144"/>
      <c r="EZ112" s="144"/>
      <c r="FA112" s="144"/>
      <c r="FB112" s="144"/>
      <c r="FC112" s="144"/>
      <c r="FD112" s="144"/>
      <c r="FE112" s="144"/>
      <c r="FF112" s="144"/>
      <c r="FG112" s="144"/>
      <c r="FH112" s="144"/>
      <c r="FI112" s="144"/>
      <c r="FJ112" s="144"/>
      <c r="FK112" s="144"/>
      <c r="FL112" s="144"/>
      <c r="FM112" s="144"/>
      <c r="FN112" s="144"/>
      <c r="FO112" s="144"/>
      <c r="FP112" s="144"/>
      <c r="FQ112" s="144"/>
      <c r="FR112" s="144"/>
      <c r="FS112" s="144"/>
      <c r="FT112" s="144"/>
      <c r="FU112" s="144"/>
      <c r="FV112" s="144"/>
      <c r="FW112" s="144"/>
      <c r="FX112" s="144"/>
      <c r="FY112" s="144"/>
      <c r="FZ112" s="144"/>
      <c r="GA112" s="144"/>
      <c r="GB112" s="144"/>
      <c r="GC112" s="144"/>
      <c r="GD112" s="144"/>
      <c r="GE112" s="144"/>
      <c r="GF112" s="144"/>
      <c r="GG112" s="144"/>
      <c r="GH112" s="144"/>
      <c r="GI112" s="144"/>
      <c r="GJ112" s="144"/>
      <c r="GK112" s="144"/>
      <c r="GL112" s="144"/>
      <c r="GM112" s="144"/>
      <c r="GN112" s="144"/>
      <c r="GO112" s="144"/>
      <c r="GP112" s="144"/>
      <c r="GQ112" s="144"/>
      <c r="GR112" s="144"/>
      <c r="GS112" s="144"/>
      <c r="GT112" s="144"/>
      <c r="GU112" s="144"/>
      <c r="GV112" s="144"/>
      <c r="GW112" s="144"/>
      <c r="GX112" s="144"/>
      <c r="GY112" s="144"/>
      <c r="GZ112" s="144"/>
      <c r="HA112" s="144"/>
      <c r="HB112" s="144"/>
      <c r="HC112" s="144"/>
      <c r="HD112" s="144"/>
      <c r="HE112" s="144"/>
      <c r="HF112" s="144"/>
      <c r="HG112" s="144"/>
      <c r="HH112" s="144"/>
      <c r="HI112" s="144"/>
      <c r="HJ112" s="144"/>
      <c r="HK112" s="144"/>
      <c r="HL112" s="144"/>
      <c r="HM112" s="144"/>
      <c r="HN112" s="144"/>
      <c r="HO112" s="144"/>
      <c r="HP112" s="144"/>
      <c r="HQ112" s="144"/>
      <c r="HR112" s="144"/>
    </row>
    <row r="113" spans="1:226" s="145" customFormat="1" ht="18.75" x14ac:dyDescent="0.45">
      <c r="A113" s="242"/>
      <c r="B113" s="244"/>
      <c r="C113" s="426" t="s">
        <v>281</v>
      </c>
      <c r="D113" s="244"/>
      <c r="E113" s="244"/>
      <c r="F113" s="244"/>
      <c r="G113" s="245"/>
      <c r="H113" s="246"/>
      <c r="I113" s="246"/>
      <c r="J113" s="246"/>
      <c r="K113" s="246"/>
      <c r="L113" s="287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  <c r="DD113" s="144"/>
      <c r="DE113" s="144"/>
      <c r="DF113" s="144"/>
      <c r="DG113" s="144"/>
      <c r="DH113" s="144"/>
      <c r="DI113" s="144"/>
      <c r="DJ113" s="144"/>
      <c r="DK113" s="144"/>
      <c r="DL113" s="144"/>
      <c r="DM113" s="144"/>
      <c r="DN113" s="144"/>
      <c r="DO113" s="144"/>
      <c r="DP113" s="144"/>
      <c r="DQ113" s="144"/>
      <c r="DR113" s="144"/>
      <c r="DS113" s="144"/>
      <c r="DT113" s="144"/>
      <c r="DU113" s="144"/>
      <c r="DV113" s="144"/>
      <c r="DW113" s="144"/>
      <c r="DX113" s="144"/>
      <c r="DY113" s="144"/>
      <c r="DZ113" s="144"/>
      <c r="EA113" s="144"/>
      <c r="EB113" s="144"/>
      <c r="EC113" s="144"/>
      <c r="ED113" s="144"/>
      <c r="EE113" s="144"/>
      <c r="EF113" s="144"/>
      <c r="EG113" s="144"/>
      <c r="EH113" s="144"/>
      <c r="EI113" s="144"/>
      <c r="EJ113" s="144"/>
      <c r="EK113" s="144"/>
      <c r="EL113" s="144"/>
      <c r="EM113" s="144"/>
      <c r="EN113" s="144"/>
      <c r="EO113" s="144"/>
      <c r="EP113" s="144"/>
      <c r="EQ113" s="144"/>
      <c r="ER113" s="144"/>
      <c r="ES113" s="144"/>
      <c r="ET113" s="144"/>
      <c r="EU113" s="144"/>
      <c r="EV113" s="144"/>
      <c r="EW113" s="144"/>
      <c r="EX113" s="144"/>
      <c r="EY113" s="144"/>
      <c r="EZ113" s="144"/>
      <c r="FA113" s="144"/>
      <c r="FB113" s="144"/>
      <c r="FC113" s="144"/>
      <c r="FD113" s="144"/>
      <c r="FE113" s="144"/>
      <c r="FF113" s="144"/>
      <c r="FG113" s="144"/>
      <c r="FH113" s="144"/>
      <c r="FI113" s="144"/>
      <c r="FJ113" s="144"/>
      <c r="FK113" s="144"/>
      <c r="FL113" s="144"/>
      <c r="FM113" s="144"/>
      <c r="FN113" s="144"/>
      <c r="FO113" s="144"/>
      <c r="FP113" s="144"/>
      <c r="FQ113" s="144"/>
      <c r="FR113" s="144"/>
      <c r="FS113" s="144"/>
      <c r="FT113" s="144"/>
      <c r="FU113" s="144"/>
      <c r="FV113" s="144"/>
      <c r="FW113" s="144"/>
      <c r="FX113" s="144"/>
      <c r="FY113" s="144"/>
      <c r="FZ113" s="144"/>
      <c r="GA113" s="144"/>
      <c r="GB113" s="144"/>
      <c r="GC113" s="144"/>
      <c r="GD113" s="144"/>
      <c r="GE113" s="144"/>
      <c r="GF113" s="144"/>
      <c r="GG113" s="144"/>
      <c r="GH113" s="144"/>
      <c r="GI113" s="144"/>
      <c r="GJ113" s="144"/>
      <c r="GK113" s="144"/>
      <c r="GL113" s="144"/>
      <c r="GM113" s="144"/>
      <c r="GN113" s="144"/>
      <c r="GO113" s="144"/>
      <c r="GP113" s="144"/>
      <c r="GQ113" s="144"/>
      <c r="GR113" s="144"/>
      <c r="GS113" s="144"/>
      <c r="GT113" s="144"/>
      <c r="GU113" s="144"/>
      <c r="GV113" s="144"/>
      <c r="GW113" s="144"/>
      <c r="GX113" s="144"/>
      <c r="GY113" s="144"/>
      <c r="GZ113" s="144"/>
      <c r="HA113" s="144"/>
      <c r="HB113" s="144"/>
      <c r="HC113" s="144"/>
      <c r="HD113" s="144"/>
      <c r="HE113" s="144"/>
      <c r="HF113" s="144"/>
      <c r="HG113" s="144"/>
      <c r="HH113" s="144"/>
      <c r="HI113" s="144"/>
      <c r="HJ113" s="144"/>
      <c r="HK113" s="144"/>
      <c r="HL113" s="144"/>
      <c r="HM113" s="144"/>
      <c r="HN113" s="144"/>
      <c r="HO113" s="144"/>
      <c r="HP113" s="144"/>
      <c r="HQ113" s="144"/>
      <c r="HR113" s="144"/>
    </row>
    <row r="114" spans="1:226" s="362" customFormat="1" ht="18.75" x14ac:dyDescent="0.45">
      <c r="A114" s="357"/>
      <c r="B114" s="177"/>
      <c r="C114" s="60">
        <v>10</v>
      </c>
      <c r="D114" s="428" t="s">
        <v>282</v>
      </c>
      <c r="E114" s="177"/>
      <c r="F114" s="177"/>
      <c r="G114" s="178"/>
      <c r="H114" s="68"/>
      <c r="I114" s="68"/>
      <c r="J114" s="68"/>
      <c r="K114" s="68"/>
      <c r="L114" s="72" t="s">
        <v>61</v>
      </c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  <c r="CY114" s="177"/>
      <c r="CZ114" s="177"/>
      <c r="DA114" s="177"/>
      <c r="DB114" s="177"/>
      <c r="DC114" s="177"/>
      <c r="DD114" s="177"/>
      <c r="DE114" s="177"/>
      <c r="DF114" s="177"/>
      <c r="DG114" s="177"/>
      <c r="DH114" s="177"/>
      <c r="DI114" s="177"/>
      <c r="DJ114" s="177"/>
      <c r="DK114" s="177"/>
      <c r="DL114" s="177"/>
      <c r="DM114" s="177"/>
      <c r="DN114" s="177"/>
      <c r="DO114" s="177"/>
      <c r="DP114" s="177"/>
      <c r="DQ114" s="177"/>
      <c r="DR114" s="177"/>
      <c r="DS114" s="177"/>
      <c r="DT114" s="177"/>
      <c r="DU114" s="177"/>
      <c r="DV114" s="177"/>
      <c r="DW114" s="177"/>
      <c r="DX114" s="177"/>
      <c r="DY114" s="177"/>
      <c r="DZ114" s="177"/>
      <c r="EA114" s="177"/>
      <c r="EB114" s="177"/>
      <c r="EC114" s="177"/>
      <c r="ED114" s="177"/>
      <c r="EE114" s="177"/>
      <c r="EF114" s="177"/>
      <c r="EG114" s="177"/>
      <c r="EH114" s="177"/>
      <c r="EI114" s="177"/>
      <c r="EJ114" s="177"/>
      <c r="EK114" s="177"/>
      <c r="EL114" s="177"/>
      <c r="EM114" s="177"/>
      <c r="EN114" s="177"/>
      <c r="EO114" s="177"/>
      <c r="EP114" s="177"/>
      <c r="EQ114" s="177"/>
      <c r="ER114" s="177"/>
      <c r="ES114" s="177"/>
      <c r="ET114" s="177"/>
      <c r="EU114" s="177"/>
      <c r="EV114" s="177"/>
      <c r="EW114" s="177"/>
      <c r="EX114" s="177"/>
      <c r="EY114" s="177"/>
      <c r="EZ114" s="177"/>
      <c r="FA114" s="177"/>
      <c r="FB114" s="177"/>
      <c r="FC114" s="177"/>
      <c r="FD114" s="177"/>
      <c r="FE114" s="177"/>
      <c r="FF114" s="177"/>
      <c r="FG114" s="177"/>
      <c r="FH114" s="177"/>
      <c r="FI114" s="177"/>
      <c r="FJ114" s="177"/>
      <c r="FK114" s="177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177"/>
      <c r="FW114" s="177"/>
      <c r="FX114" s="177"/>
      <c r="FY114" s="177"/>
      <c r="FZ114" s="177"/>
      <c r="GA114" s="177"/>
      <c r="GB114" s="177"/>
      <c r="GC114" s="177"/>
      <c r="GD114" s="177"/>
      <c r="GE114" s="177"/>
      <c r="GF114" s="177"/>
      <c r="GG114" s="177"/>
      <c r="GH114" s="177"/>
      <c r="GI114" s="177"/>
      <c r="GJ114" s="177"/>
      <c r="GK114" s="177"/>
      <c r="GL114" s="177"/>
      <c r="GM114" s="177"/>
      <c r="GN114" s="177"/>
      <c r="GO114" s="177"/>
      <c r="GP114" s="177"/>
      <c r="GQ114" s="177"/>
      <c r="GR114" s="177"/>
      <c r="GS114" s="177"/>
      <c r="GT114" s="177"/>
      <c r="GU114" s="177"/>
      <c r="GV114" s="177"/>
      <c r="GW114" s="177"/>
      <c r="GX114" s="177"/>
      <c r="GY114" s="177"/>
      <c r="GZ114" s="177"/>
      <c r="HA114" s="177"/>
      <c r="HB114" s="177"/>
      <c r="HC114" s="177"/>
      <c r="HD114" s="177"/>
      <c r="HE114" s="177"/>
      <c r="HF114" s="177"/>
      <c r="HG114" s="177"/>
      <c r="HH114" s="177"/>
      <c r="HI114" s="177"/>
      <c r="HJ114" s="177"/>
      <c r="HK114" s="177"/>
      <c r="HL114" s="177"/>
      <c r="HM114" s="177"/>
      <c r="HN114" s="177"/>
      <c r="HO114" s="177"/>
      <c r="HP114" s="177"/>
      <c r="HQ114" s="177"/>
      <c r="HR114" s="177"/>
    </row>
    <row r="115" spans="1:226" s="73" customFormat="1" ht="18.75" x14ac:dyDescent="0.45">
      <c r="A115" s="58"/>
      <c r="B115" s="59"/>
      <c r="C115" s="60"/>
      <c r="D115" s="61" t="s">
        <v>19</v>
      </c>
      <c r="E115" s="59"/>
      <c r="F115" s="59"/>
      <c r="G115" s="62"/>
      <c r="H115" s="76"/>
      <c r="I115" s="64"/>
      <c r="J115" s="64"/>
      <c r="K115" s="64"/>
      <c r="L115" s="309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</row>
    <row r="116" spans="1:226" s="73" customFormat="1" ht="18.75" x14ac:dyDescent="0.45">
      <c r="A116" s="58"/>
      <c r="B116" s="59"/>
      <c r="C116" s="60"/>
      <c r="D116" s="81">
        <v>1</v>
      </c>
      <c r="E116" s="93" t="s">
        <v>283</v>
      </c>
      <c r="F116" s="59"/>
      <c r="G116" s="62"/>
      <c r="H116" s="76"/>
      <c r="I116" s="64"/>
      <c r="J116" s="64"/>
      <c r="K116" s="64"/>
      <c r="L116" s="180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</row>
    <row r="117" spans="1:226" s="73" customFormat="1" ht="18.75" x14ac:dyDescent="0.45">
      <c r="A117" s="58"/>
      <c r="B117" s="59"/>
      <c r="C117" s="60"/>
      <c r="D117" s="81">
        <v>2</v>
      </c>
      <c r="E117" s="93" t="s">
        <v>286</v>
      </c>
      <c r="F117" s="59"/>
      <c r="G117" s="62"/>
      <c r="H117" s="76"/>
      <c r="I117" s="64"/>
      <c r="J117" s="64"/>
      <c r="K117" s="64"/>
      <c r="L117" s="194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5"/>
      <c r="DR117" s="75"/>
      <c r="DS117" s="75"/>
      <c r="DT117" s="75"/>
      <c r="DU117" s="75"/>
      <c r="DV117" s="75"/>
      <c r="DW117" s="75"/>
      <c r="DX117" s="75"/>
      <c r="DY117" s="75"/>
      <c r="DZ117" s="75"/>
      <c r="EA117" s="75"/>
      <c r="EB117" s="75"/>
      <c r="EC117" s="75"/>
      <c r="ED117" s="75"/>
      <c r="EE117" s="75"/>
      <c r="EF117" s="75"/>
      <c r="EG117" s="75"/>
      <c r="EH117" s="75"/>
      <c r="EI117" s="75"/>
      <c r="EJ117" s="75"/>
      <c r="EK117" s="75"/>
      <c r="EL117" s="75"/>
      <c r="EM117" s="75"/>
      <c r="EN117" s="75"/>
      <c r="EO117" s="75"/>
      <c r="EP117" s="75"/>
      <c r="EQ117" s="75"/>
      <c r="ER117" s="75"/>
      <c r="ES117" s="75"/>
      <c r="ET117" s="75"/>
      <c r="EU117" s="75"/>
      <c r="EV117" s="75"/>
      <c r="EW117" s="75"/>
      <c r="EX117" s="75"/>
      <c r="EY117" s="75"/>
      <c r="EZ117" s="75"/>
      <c r="FA117" s="75"/>
      <c r="FB117" s="75"/>
      <c r="FC117" s="75"/>
      <c r="FD117" s="75"/>
      <c r="FE117" s="75"/>
      <c r="FF117" s="75"/>
      <c r="FG117" s="75"/>
      <c r="FH117" s="75"/>
      <c r="FI117" s="75"/>
      <c r="FJ117" s="75"/>
      <c r="FK117" s="75"/>
      <c r="FL117" s="75"/>
      <c r="FM117" s="75"/>
      <c r="FN117" s="75"/>
      <c r="FO117" s="75"/>
      <c r="FP117" s="75"/>
      <c r="FQ117" s="75"/>
      <c r="FR117" s="75"/>
      <c r="FS117" s="75"/>
      <c r="FT117" s="75"/>
      <c r="FU117" s="75"/>
      <c r="FV117" s="75"/>
      <c r="FW117" s="75"/>
      <c r="FX117" s="75"/>
      <c r="FY117" s="75"/>
      <c r="FZ117" s="75"/>
      <c r="GA117" s="75"/>
      <c r="GB117" s="75"/>
      <c r="GC117" s="75"/>
      <c r="GD117" s="75"/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/>
      <c r="GR117" s="75"/>
      <c r="GS117" s="75"/>
      <c r="GT117" s="75"/>
      <c r="GU117" s="75"/>
      <c r="GV117" s="75"/>
      <c r="GW117" s="75"/>
      <c r="GX117" s="75"/>
      <c r="GY117" s="75"/>
      <c r="GZ117" s="75"/>
      <c r="HA117" s="75"/>
      <c r="HB117" s="75"/>
      <c r="HC117" s="75"/>
      <c r="HD117" s="75"/>
      <c r="HE117" s="75"/>
      <c r="HF117" s="75"/>
      <c r="HG117" s="75"/>
      <c r="HH117" s="75"/>
      <c r="HI117" s="75"/>
      <c r="HJ117" s="75"/>
      <c r="HK117" s="75"/>
      <c r="HL117" s="75"/>
      <c r="HM117" s="75"/>
      <c r="HN117" s="75"/>
      <c r="HO117" s="75"/>
      <c r="HP117" s="75"/>
      <c r="HQ117" s="75"/>
      <c r="HR117" s="75"/>
    </row>
    <row r="118" spans="1:226" s="362" customFormat="1" ht="18.75" x14ac:dyDescent="0.45">
      <c r="A118" s="357"/>
      <c r="B118" s="177"/>
      <c r="C118" s="60"/>
      <c r="D118" s="177" t="s">
        <v>30</v>
      </c>
      <c r="E118" s="177"/>
      <c r="F118" s="177"/>
      <c r="G118" s="178"/>
      <c r="H118" s="68"/>
      <c r="I118" s="68"/>
      <c r="J118" s="68"/>
      <c r="K118" s="68"/>
      <c r="L118" s="380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  <c r="DL118" s="177"/>
      <c r="DM118" s="177"/>
      <c r="DN118" s="177"/>
      <c r="DO118" s="177"/>
      <c r="DP118" s="177"/>
      <c r="DQ118" s="177"/>
      <c r="DR118" s="177"/>
      <c r="DS118" s="177"/>
      <c r="DT118" s="177"/>
      <c r="DU118" s="177"/>
      <c r="DV118" s="177"/>
      <c r="DW118" s="177"/>
      <c r="DX118" s="177"/>
      <c r="DY118" s="177"/>
      <c r="DZ118" s="177"/>
      <c r="EA118" s="177"/>
      <c r="EB118" s="177"/>
      <c r="EC118" s="177"/>
      <c r="ED118" s="177"/>
      <c r="EE118" s="177"/>
      <c r="EF118" s="177"/>
      <c r="EG118" s="177"/>
      <c r="EH118" s="177"/>
      <c r="EI118" s="177"/>
      <c r="EJ118" s="177"/>
      <c r="EK118" s="177"/>
      <c r="EL118" s="177"/>
      <c r="EM118" s="177"/>
      <c r="EN118" s="177"/>
      <c r="EO118" s="177"/>
      <c r="EP118" s="177"/>
      <c r="EQ118" s="177"/>
      <c r="ER118" s="177"/>
      <c r="ES118" s="177"/>
      <c r="ET118" s="177"/>
      <c r="EU118" s="177"/>
      <c r="EV118" s="177"/>
      <c r="EW118" s="177"/>
      <c r="EX118" s="177"/>
      <c r="EY118" s="177"/>
      <c r="EZ118" s="177"/>
      <c r="FA118" s="177"/>
      <c r="FB118" s="177"/>
      <c r="FC118" s="177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77"/>
      <c r="HF118" s="177"/>
      <c r="HG118" s="177"/>
      <c r="HH118" s="177"/>
      <c r="HI118" s="177"/>
      <c r="HJ118" s="177"/>
      <c r="HK118" s="177"/>
      <c r="HL118" s="177"/>
      <c r="HM118" s="177"/>
      <c r="HN118" s="177"/>
      <c r="HO118" s="177"/>
      <c r="HP118" s="177"/>
      <c r="HQ118" s="177"/>
      <c r="HR118" s="177"/>
    </row>
    <row r="119" spans="1:226" s="181" customFormat="1" ht="18.75" x14ac:dyDescent="0.45">
      <c r="A119" s="385"/>
      <c r="C119" s="386"/>
      <c r="D119" s="81">
        <v>1</v>
      </c>
      <c r="E119" s="181" t="s">
        <v>289</v>
      </c>
      <c r="G119" s="182"/>
      <c r="H119" s="158" t="s">
        <v>12</v>
      </c>
      <c r="I119" s="158">
        <v>12</v>
      </c>
      <c r="J119" s="158"/>
      <c r="K119" s="158"/>
      <c r="L119" s="194"/>
    </row>
    <row r="120" spans="1:226" s="181" customFormat="1" ht="18.75" x14ac:dyDescent="0.45">
      <c r="A120" s="385"/>
      <c r="D120" s="81">
        <v>2</v>
      </c>
      <c r="E120" s="181" t="s">
        <v>293</v>
      </c>
      <c r="G120" s="182"/>
      <c r="H120" s="158" t="s">
        <v>75</v>
      </c>
      <c r="I120" s="158">
        <v>6</v>
      </c>
      <c r="J120" s="158"/>
      <c r="K120" s="158"/>
      <c r="L120" s="194"/>
    </row>
    <row r="121" spans="1:226" s="181" customFormat="1" ht="18.75" x14ac:dyDescent="0.45">
      <c r="A121" s="385"/>
      <c r="D121" s="81"/>
      <c r="E121" s="181" t="s">
        <v>77</v>
      </c>
      <c r="F121" s="181" t="s">
        <v>295</v>
      </c>
      <c r="G121" s="182"/>
      <c r="H121" s="158"/>
      <c r="I121" s="158"/>
      <c r="J121" s="158"/>
      <c r="K121" s="158"/>
      <c r="L121" s="194"/>
    </row>
    <row r="122" spans="1:226" s="181" customFormat="1" ht="18.75" x14ac:dyDescent="0.45">
      <c r="A122" s="385"/>
      <c r="D122" s="81"/>
      <c r="E122" s="181" t="s">
        <v>80</v>
      </c>
      <c r="F122" s="181" t="s">
        <v>296</v>
      </c>
      <c r="G122" s="182"/>
      <c r="H122" s="158"/>
      <c r="I122" s="158"/>
      <c r="J122" s="158"/>
      <c r="K122" s="158"/>
      <c r="L122" s="194"/>
    </row>
    <row r="123" spans="1:226" s="181" customFormat="1" ht="18.75" x14ac:dyDescent="0.45">
      <c r="A123" s="385"/>
      <c r="D123" s="81"/>
      <c r="E123" s="181" t="s">
        <v>84</v>
      </c>
      <c r="F123" s="181" t="s">
        <v>297</v>
      </c>
      <c r="G123" s="182"/>
      <c r="H123" s="158"/>
      <c r="I123" s="158"/>
      <c r="J123" s="158"/>
      <c r="K123" s="158"/>
      <c r="L123" s="194"/>
    </row>
    <row r="124" spans="1:226" s="181" customFormat="1" ht="18.75" x14ac:dyDescent="0.45">
      <c r="A124" s="385"/>
      <c r="D124" s="81"/>
      <c r="E124" s="181" t="s">
        <v>141</v>
      </c>
      <c r="F124" s="181" t="s">
        <v>298</v>
      </c>
      <c r="G124" s="182"/>
      <c r="H124" s="158"/>
      <c r="I124" s="158"/>
      <c r="J124" s="158"/>
      <c r="K124" s="158"/>
      <c r="L124" s="194"/>
    </row>
    <row r="125" spans="1:226" s="181" customFormat="1" ht="18.75" x14ac:dyDescent="0.45">
      <c r="A125" s="385"/>
      <c r="D125" s="81"/>
      <c r="E125" s="181" t="s">
        <v>143</v>
      </c>
      <c r="F125" s="181" t="s">
        <v>299</v>
      </c>
      <c r="G125" s="182"/>
      <c r="H125" s="158"/>
      <c r="I125" s="158"/>
      <c r="J125" s="158"/>
      <c r="K125" s="158"/>
      <c r="L125" s="194"/>
    </row>
    <row r="126" spans="1:226" s="181" customFormat="1" ht="18.75" x14ac:dyDescent="0.45">
      <c r="A126" s="388"/>
      <c r="B126" s="221"/>
      <c r="C126" s="221"/>
      <c r="D126" s="220"/>
      <c r="E126" s="221" t="s">
        <v>300</v>
      </c>
      <c r="F126" s="221" t="s">
        <v>301</v>
      </c>
      <c r="G126" s="222"/>
      <c r="H126" s="223"/>
      <c r="I126" s="223"/>
      <c r="J126" s="223"/>
      <c r="K126" s="223"/>
      <c r="L126" s="194"/>
    </row>
    <row r="127" spans="1:226" s="362" customFormat="1" ht="18.75" x14ac:dyDescent="0.45">
      <c r="A127" s="385"/>
      <c r="B127" s="181"/>
      <c r="C127" s="60">
        <v>11</v>
      </c>
      <c r="D127" s="443" t="s">
        <v>302</v>
      </c>
      <c r="E127" s="177"/>
      <c r="F127" s="177"/>
      <c r="G127" s="178"/>
      <c r="H127" s="68"/>
      <c r="I127" s="68"/>
      <c r="J127" s="68"/>
      <c r="K127" s="68"/>
      <c r="L127" s="72" t="s">
        <v>61</v>
      </c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  <c r="DL127" s="177"/>
      <c r="DM127" s="177"/>
      <c r="DN127" s="177"/>
      <c r="DO127" s="177"/>
      <c r="DP127" s="177"/>
      <c r="DQ127" s="177"/>
      <c r="DR127" s="177"/>
      <c r="DS127" s="177"/>
      <c r="DT127" s="177"/>
      <c r="DU127" s="177"/>
      <c r="DV127" s="177"/>
      <c r="DW127" s="177"/>
      <c r="DX127" s="177"/>
      <c r="DY127" s="177"/>
      <c r="DZ127" s="177"/>
      <c r="EA127" s="177"/>
      <c r="EB127" s="177"/>
      <c r="EC127" s="177"/>
      <c r="ED127" s="177"/>
      <c r="EE127" s="177"/>
      <c r="EF127" s="177"/>
      <c r="EG127" s="177"/>
      <c r="EH127" s="177"/>
      <c r="EI127" s="177"/>
      <c r="EJ127" s="177"/>
      <c r="EK127" s="177"/>
      <c r="EL127" s="177"/>
      <c r="EM127" s="177"/>
      <c r="EN127" s="177"/>
      <c r="EO127" s="177"/>
      <c r="EP127" s="177"/>
      <c r="EQ127" s="177"/>
      <c r="ER127" s="177"/>
      <c r="ES127" s="177"/>
      <c r="ET127" s="177"/>
      <c r="EU127" s="177"/>
      <c r="EV127" s="177"/>
      <c r="EW127" s="177"/>
      <c r="EX127" s="177"/>
      <c r="EY127" s="177"/>
      <c r="EZ127" s="177"/>
      <c r="FA127" s="177"/>
      <c r="FB127" s="177"/>
      <c r="FC127" s="177"/>
      <c r="FD127" s="177"/>
      <c r="FE127" s="177"/>
      <c r="FF127" s="177"/>
      <c r="FG127" s="177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177"/>
      <c r="FV127" s="177"/>
      <c r="FW127" s="177"/>
      <c r="FX127" s="177"/>
      <c r="FY127" s="177"/>
      <c r="FZ127" s="177"/>
      <c r="GA127" s="177"/>
      <c r="GB127" s="177"/>
      <c r="GC127" s="177"/>
      <c r="GD127" s="177"/>
      <c r="GE127" s="177"/>
      <c r="GF127" s="177"/>
      <c r="GG127" s="177"/>
      <c r="GH127" s="177"/>
      <c r="GI127" s="177"/>
      <c r="GJ127" s="177"/>
      <c r="GK127" s="177"/>
      <c r="GL127" s="177"/>
      <c r="GM127" s="177"/>
      <c r="GN127" s="177"/>
      <c r="GO127" s="177"/>
      <c r="GP127" s="177"/>
      <c r="GQ127" s="177"/>
      <c r="GR127" s="177"/>
      <c r="GS127" s="177"/>
      <c r="GT127" s="177"/>
      <c r="GU127" s="177"/>
      <c r="GV127" s="177"/>
      <c r="GW127" s="177"/>
      <c r="GX127" s="177"/>
      <c r="GY127" s="177"/>
      <c r="GZ127" s="177"/>
      <c r="HA127" s="177"/>
      <c r="HB127" s="177"/>
      <c r="HC127" s="177"/>
      <c r="HD127" s="177"/>
      <c r="HE127" s="177"/>
      <c r="HF127" s="177"/>
      <c r="HG127" s="177"/>
      <c r="HH127" s="177"/>
      <c r="HI127" s="177"/>
      <c r="HJ127" s="177"/>
      <c r="HK127" s="177"/>
      <c r="HL127" s="177"/>
      <c r="HM127" s="177"/>
      <c r="HN127" s="177"/>
      <c r="HO127" s="177"/>
      <c r="HP127" s="177"/>
      <c r="HQ127" s="177"/>
      <c r="HR127" s="177"/>
    </row>
    <row r="128" spans="1:226" s="362" customFormat="1" ht="18.75" x14ac:dyDescent="0.45">
      <c r="A128" s="385"/>
      <c r="B128" s="181"/>
      <c r="C128" s="60"/>
      <c r="D128" s="443" t="s">
        <v>303</v>
      </c>
      <c r="E128" s="177"/>
      <c r="F128" s="177"/>
      <c r="G128" s="178"/>
      <c r="H128" s="68"/>
      <c r="I128" s="68"/>
      <c r="J128" s="68"/>
      <c r="K128" s="68"/>
      <c r="L128" s="396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  <c r="DL128" s="177"/>
      <c r="DM128" s="177"/>
      <c r="DN128" s="177"/>
      <c r="DO128" s="177"/>
      <c r="DP128" s="177"/>
      <c r="DQ128" s="177"/>
      <c r="DR128" s="177"/>
      <c r="DS128" s="177"/>
      <c r="DT128" s="177"/>
      <c r="DU128" s="177"/>
      <c r="DV128" s="177"/>
      <c r="DW128" s="177"/>
      <c r="DX128" s="177"/>
      <c r="DY128" s="177"/>
      <c r="DZ128" s="177"/>
      <c r="EA128" s="177"/>
      <c r="EB128" s="177"/>
      <c r="EC128" s="177"/>
      <c r="ED128" s="177"/>
      <c r="EE128" s="177"/>
      <c r="EF128" s="177"/>
      <c r="EG128" s="177"/>
      <c r="EH128" s="177"/>
      <c r="EI128" s="177"/>
      <c r="EJ128" s="177"/>
      <c r="EK128" s="177"/>
      <c r="EL128" s="177"/>
      <c r="EM128" s="177"/>
      <c r="EN128" s="177"/>
      <c r="EO128" s="177"/>
      <c r="EP128" s="177"/>
      <c r="EQ128" s="177"/>
      <c r="ER128" s="177"/>
      <c r="ES128" s="177"/>
      <c r="ET128" s="177"/>
      <c r="EU128" s="177"/>
      <c r="EV128" s="177"/>
      <c r="EW128" s="177"/>
      <c r="EX128" s="177"/>
      <c r="EY128" s="177"/>
      <c r="EZ128" s="177"/>
      <c r="FA128" s="177"/>
      <c r="FB128" s="177"/>
      <c r="FC128" s="177"/>
      <c r="FD128" s="177"/>
      <c r="FE128" s="177"/>
      <c r="FF128" s="177"/>
      <c r="FG128" s="177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177"/>
      <c r="FV128" s="177"/>
      <c r="FW128" s="177"/>
      <c r="FX128" s="177"/>
      <c r="FY128" s="177"/>
      <c r="FZ128" s="177"/>
      <c r="GA128" s="177"/>
      <c r="GB128" s="177"/>
      <c r="GC128" s="177"/>
      <c r="GD128" s="177"/>
      <c r="GE128" s="177"/>
      <c r="GF128" s="177"/>
      <c r="GG128" s="177"/>
      <c r="GH128" s="177"/>
      <c r="GI128" s="177"/>
      <c r="GJ128" s="177"/>
      <c r="GK128" s="177"/>
      <c r="GL128" s="177"/>
      <c r="GM128" s="177"/>
      <c r="GN128" s="177"/>
      <c r="GO128" s="177"/>
      <c r="GP128" s="177"/>
      <c r="GQ128" s="177"/>
      <c r="GR128" s="177"/>
      <c r="GS128" s="177"/>
      <c r="GT128" s="177"/>
      <c r="GU128" s="177"/>
      <c r="GV128" s="177"/>
      <c r="GW128" s="177"/>
      <c r="GX128" s="177"/>
      <c r="GY128" s="177"/>
      <c r="GZ128" s="177"/>
      <c r="HA128" s="177"/>
      <c r="HB128" s="177"/>
      <c r="HC128" s="177"/>
      <c r="HD128" s="177"/>
      <c r="HE128" s="177"/>
      <c r="HF128" s="177"/>
      <c r="HG128" s="177"/>
      <c r="HH128" s="177"/>
      <c r="HI128" s="177"/>
      <c r="HJ128" s="177"/>
      <c r="HK128" s="177"/>
      <c r="HL128" s="177"/>
      <c r="HM128" s="177"/>
      <c r="HN128" s="177"/>
      <c r="HO128" s="177"/>
      <c r="HP128" s="177"/>
      <c r="HQ128" s="177"/>
      <c r="HR128" s="177"/>
    </row>
    <row r="129" spans="1:226" s="73" customFormat="1" ht="18.75" x14ac:dyDescent="0.45">
      <c r="A129" s="58"/>
      <c r="B129" s="59"/>
      <c r="C129" s="60"/>
      <c r="D129" s="61" t="s">
        <v>19</v>
      </c>
      <c r="E129" s="59"/>
      <c r="F129" s="59"/>
      <c r="G129" s="62"/>
      <c r="H129" s="76"/>
      <c r="I129" s="64"/>
      <c r="J129" s="64"/>
      <c r="K129" s="64"/>
      <c r="L129" s="180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  <c r="CR129" s="75"/>
      <c r="CS129" s="75"/>
      <c r="CT129" s="75"/>
      <c r="CU129" s="75"/>
      <c r="CV129" s="75"/>
      <c r="CW129" s="75"/>
      <c r="CX129" s="75"/>
      <c r="CY129" s="75"/>
      <c r="CZ129" s="75"/>
      <c r="DA129" s="75"/>
      <c r="DB129" s="75"/>
      <c r="DC129" s="75"/>
      <c r="DD129" s="75"/>
      <c r="DE129" s="75"/>
      <c r="DF129" s="75"/>
      <c r="DG129" s="75"/>
      <c r="DH129" s="75"/>
      <c r="DI129" s="75"/>
      <c r="DJ129" s="75"/>
      <c r="DK129" s="75"/>
      <c r="DL129" s="75"/>
      <c r="DM129" s="75"/>
      <c r="DN129" s="75"/>
      <c r="DO129" s="75"/>
      <c r="DP129" s="75"/>
      <c r="DQ129" s="75"/>
      <c r="DR129" s="75"/>
      <c r="DS129" s="75"/>
      <c r="DT129" s="75"/>
      <c r="DU129" s="75"/>
      <c r="DV129" s="75"/>
      <c r="DW129" s="75"/>
      <c r="DX129" s="75"/>
      <c r="DY129" s="75"/>
      <c r="DZ129" s="75"/>
      <c r="EA129" s="75"/>
      <c r="EB129" s="75"/>
      <c r="EC129" s="75"/>
      <c r="ED129" s="75"/>
      <c r="EE129" s="75"/>
      <c r="EF129" s="75"/>
      <c r="EG129" s="75"/>
      <c r="EH129" s="75"/>
      <c r="EI129" s="75"/>
      <c r="EJ129" s="75"/>
      <c r="EK129" s="75"/>
      <c r="EL129" s="75"/>
      <c r="EM129" s="75"/>
      <c r="EN129" s="75"/>
      <c r="EO129" s="75"/>
      <c r="EP129" s="75"/>
      <c r="EQ129" s="75"/>
      <c r="ER129" s="75"/>
      <c r="ES129" s="75"/>
      <c r="ET129" s="75"/>
      <c r="EU129" s="75"/>
      <c r="EV129" s="75"/>
      <c r="EW129" s="75"/>
      <c r="EX129" s="75"/>
      <c r="EY129" s="75"/>
      <c r="EZ129" s="75"/>
      <c r="FA129" s="75"/>
      <c r="FB129" s="75"/>
      <c r="FC129" s="75"/>
      <c r="FD129" s="75"/>
      <c r="FE129" s="75"/>
      <c r="FF129" s="75"/>
      <c r="FG129" s="75"/>
      <c r="FH129" s="75"/>
      <c r="FI129" s="75"/>
      <c r="FJ129" s="75"/>
      <c r="FK129" s="75"/>
      <c r="FL129" s="75"/>
      <c r="FM129" s="75"/>
      <c r="FN129" s="75"/>
      <c r="FO129" s="75"/>
      <c r="FP129" s="75"/>
      <c r="FQ129" s="75"/>
      <c r="FR129" s="75"/>
      <c r="FS129" s="75"/>
      <c r="FT129" s="75"/>
      <c r="FU129" s="75"/>
      <c r="FV129" s="75"/>
      <c r="FW129" s="75"/>
      <c r="FX129" s="75"/>
      <c r="FY129" s="75"/>
      <c r="FZ129" s="75"/>
      <c r="GA129" s="75"/>
      <c r="GB129" s="75"/>
      <c r="GC129" s="75"/>
      <c r="GD129" s="75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  <c r="GO129" s="75"/>
      <c r="GP129" s="75"/>
      <c r="GQ129" s="75"/>
      <c r="GR129" s="75"/>
      <c r="GS129" s="75"/>
      <c r="GT129" s="75"/>
      <c r="GU129" s="75"/>
      <c r="GV129" s="75"/>
      <c r="GW129" s="75"/>
      <c r="GX129" s="75"/>
      <c r="GY129" s="75"/>
      <c r="GZ129" s="75"/>
      <c r="HA129" s="75"/>
      <c r="HB129" s="75"/>
      <c r="HC129" s="75"/>
      <c r="HD129" s="75"/>
      <c r="HE129" s="75"/>
      <c r="HF129" s="75"/>
      <c r="HG129" s="75"/>
      <c r="HH129" s="75"/>
      <c r="HI129" s="75"/>
      <c r="HJ129" s="75"/>
      <c r="HK129" s="75"/>
      <c r="HL129" s="75"/>
      <c r="HM129" s="75"/>
      <c r="HN129" s="75"/>
      <c r="HO129" s="75"/>
      <c r="HP129" s="75"/>
      <c r="HQ129" s="75"/>
      <c r="HR129" s="75"/>
    </row>
    <row r="130" spans="1:226" s="73" customFormat="1" ht="18.75" x14ac:dyDescent="0.45">
      <c r="A130" s="58"/>
      <c r="B130" s="59"/>
      <c r="C130" s="60"/>
      <c r="D130" s="81"/>
      <c r="E130" s="93" t="s">
        <v>307</v>
      </c>
      <c r="F130" s="59"/>
      <c r="G130" s="62"/>
      <c r="H130" s="76"/>
      <c r="I130" s="64"/>
      <c r="J130" s="64"/>
      <c r="K130" s="64"/>
      <c r="L130" s="180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75"/>
      <c r="CR130" s="75"/>
      <c r="CS130" s="75"/>
      <c r="CT130" s="75"/>
      <c r="CU130" s="75"/>
      <c r="CV130" s="75"/>
      <c r="CW130" s="75"/>
      <c r="CX130" s="75"/>
      <c r="CY130" s="75"/>
      <c r="CZ130" s="75"/>
      <c r="DA130" s="75"/>
      <c r="DB130" s="75"/>
      <c r="DC130" s="75"/>
      <c r="DD130" s="75"/>
      <c r="DE130" s="75"/>
      <c r="DF130" s="75"/>
      <c r="DG130" s="75"/>
      <c r="DH130" s="75"/>
      <c r="DI130" s="75"/>
      <c r="DJ130" s="75"/>
      <c r="DK130" s="75"/>
      <c r="DL130" s="75"/>
      <c r="DM130" s="75"/>
      <c r="DN130" s="75"/>
      <c r="DO130" s="75"/>
      <c r="DP130" s="75"/>
      <c r="DQ130" s="75"/>
      <c r="DR130" s="75"/>
      <c r="DS130" s="75"/>
      <c r="DT130" s="75"/>
      <c r="DU130" s="75"/>
      <c r="DV130" s="75"/>
      <c r="DW130" s="75"/>
      <c r="DX130" s="75"/>
      <c r="DY130" s="75"/>
      <c r="DZ130" s="75"/>
      <c r="EA130" s="75"/>
      <c r="EB130" s="75"/>
      <c r="EC130" s="75"/>
      <c r="ED130" s="75"/>
      <c r="EE130" s="75"/>
      <c r="EF130" s="75"/>
      <c r="EG130" s="75"/>
      <c r="EH130" s="75"/>
      <c r="EI130" s="75"/>
      <c r="EJ130" s="75"/>
      <c r="EK130" s="75"/>
      <c r="EL130" s="75"/>
      <c r="EM130" s="75"/>
      <c r="EN130" s="75"/>
      <c r="EO130" s="75"/>
      <c r="EP130" s="75"/>
      <c r="EQ130" s="75"/>
      <c r="ER130" s="75"/>
      <c r="ES130" s="75"/>
      <c r="ET130" s="75"/>
      <c r="EU130" s="75"/>
      <c r="EV130" s="75"/>
      <c r="EW130" s="75"/>
      <c r="EX130" s="75"/>
      <c r="EY130" s="75"/>
      <c r="EZ130" s="75"/>
      <c r="FA130" s="75"/>
      <c r="FB130" s="75"/>
      <c r="FC130" s="75"/>
      <c r="FD130" s="75"/>
      <c r="FE130" s="75"/>
      <c r="FF130" s="75"/>
      <c r="FG130" s="75"/>
      <c r="FH130" s="75"/>
      <c r="FI130" s="75"/>
      <c r="FJ130" s="75"/>
      <c r="FK130" s="75"/>
      <c r="FL130" s="75"/>
      <c r="FM130" s="75"/>
      <c r="FN130" s="75"/>
      <c r="FO130" s="75"/>
      <c r="FP130" s="75"/>
      <c r="FQ130" s="75"/>
      <c r="FR130" s="75"/>
      <c r="FS130" s="75"/>
      <c r="FT130" s="75"/>
      <c r="FU130" s="75"/>
      <c r="FV130" s="75"/>
      <c r="FW130" s="75"/>
      <c r="FX130" s="75"/>
      <c r="FY130" s="75"/>
      <c r="FZ130" s="75"/>
      <c r="GA130" s="75"/>
      <c r="GB130" s="75"/>
      <c r="GC130" s="75"/>
      <c r="GD130" s="75"/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/>
      <c r="GR130" s="75"/>
      <c r="GS130" s="75"/>
      <c r="GT130" s="75"/>
      <c r="GU130" s="75"/>
      <c r="GV130" s="75"/>
      <c r="GW130" s="75"/>
      <c r="GX130" s="75"/>
      <c r="GY130" s="75"/>
      <c r="GZ130" s="75"/>
      <c r="HA130" s="75"/>
      <c r="HB130" s="75"/>
      <c r="HC130" s="75"/>
      <c r="HD130" s="75"/>
      <c r="HE130" s="75"/>
      <c r="HF130" s="75"/>
      <c r="HG130" s="75"/>
      <c r="HH130" s="75"/>
      <c r="HI130" s="75"/>
      <c r="HJ130" s="75"/>
      <c r="HK130" s="75"/>
      <c r="HL130" s="75"/>
      <c r="HM130" s="75"/>
      <c r="HN130" s="75"/>
      <c r="HO130" s="75"/>
      <c r="HP130" s="75"/>
      <c r="HQ130" s="75"/>
      <c r="HR130" s="75"/>
    </row>
    <row r="131" spans="1:226" s="362" customFormat="1" ht="18.75" x14ac:dyDescent="0.45">
      <c r="A131" s="385"/>
      <c r="B131" s="181"/>
      <c r="C131" s="60"/>
      <c r="D131" s="177" t="s">
        <v>30</v>
      </c>
      <c r="E131" s="177"/>
      <c r="F131" s="177"/>
      <c r="G131" s="178"/>
      <c r="H131" s="68"/>
      <c r="I131" s="68"/>
      <c r="J131" s="68"/>
      <c r="K131" s="68"/>
      <c r="L131" s="180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  <c r="BV131" s="177"/>
      <c r="BW131" s="177"/>
      <c r="BX131" s="177"/>
      <c r="BY131" s="177"/>
      <c r="BZ131" s="177"/>
      <c r="CA131" s="177"/>
      <c r="CB131" s="177"/>
      <c r="CC131" s="177"/>
      <c r="CD131" s="177"/>
      <c r="CE131" s="177"/>
      <c r="CF131" s="177"/>
      <c r="CG131" s="177"/>
      <c r="CH131" s="177"/>
      <c r="CI131" s="177"/>
      <c r="CJ131" s="177"/>
      <c r="CK131" s="177"/>
      <c r="CL131" s="177"/>
      <c r="CM131" s="177"/>
      <c r="CN131" s="177"/>
      <c r="CO131" s="177"/>
      <c r="CP131" s="177"/>
      <c r="CQ131" s="177"/>
      <c r="CR131" s="177"/>
      <c r="CS131" s="177"/>
      <c r="CT131" s="177"/>
      <c r="CU131" s="177"/>
      <c r="CV131" s="177"/>
      <c r="CW131" s="177"/>
      <c r="CX131" s="177"/>
      <c r="CY131" s="177"/>
      <c r="CZ131" s="177"/>
      <c r="DA131" s="177"/>
      <c r="DB131" s="177"/>
      <c r="DC131" s="177"/>
      <c r="DD131" s="177"/>
      <c r="DE131" s="177"/>
      <c r="DF131" s="177"/>
      <c r="DG131" s="177"/>
      <c r="DH131" s="177"/>
      <c r="DI131" s="177"/>
      <c r="DJ131" s="177"/>
      <c r="DK131" s="177"/>
      <c r="DL131" s="177"/>
      <c r="DM131" s="177"/>
      <c r="DN131" s="177"/>
      <c r="DO131" s="177"/>
      <c r="DP131" s="177"/>
      <c r="DQ131" s="177"/>
      <c r="DR131" s="177"/>
      <c r="DS131" s="177"/>
      <c r="DT131" s="177"/>
      <c r="DU131" s="177"/>
      <c r="DV131" s="177"/>
      <c r="DW131" s="177"/>
      <c r="DX131" s="177"/>
      <c r="DY131" s="177"/>
      <c r="DZ131" s="177"/>
      <c r="EA131" s="177"/>
      <c r="EB131" s="177"/>
      <c r="EC131" s="177"/>
      <c r="ED131" s="177"/>
      <c r="EE131" s="177"/>
      <c r="EF131" s="177"/>
      <c r="EG131" s="177"/>
      <c r="EH131" s="177"/>
      <c r="EI131" s="177"/>
      <c r="EJ131" s="177"/>
      <c r="EK131" s="177"/>
      <c r="EL131" s="177"/>
      <c r="EM131" s="177"/>
      <c r="EN131" s="177"/>
      <c r="EO131" s="177"/>
      <c r="EP131" s="177"/>
      <c r="EQ131" s="177"/>
      <c r="ER131" s="177"/>
      <c r="ES131" s="177"/>
      <c r="ET131" s="177"/>
      <c r="EU131" s="177"/>
      <c r="EV131" s="177"/>
      <c r="EW131" s="177"/>
      <c r="EX131" s="177"/>
      <c r="EY131" s="177"/>
      <c r="EZ131" s="177"/>
      <c r="FA131" s="177"/>
      <c r="FB131" s="177"/>
      <c r="FC131" s="177"/>
      <c r="FD131" s="177"/>
      <c r="FE131" s="177"/>
      <c r="FF131" s="177"/>
      <c r="FG131" s="177"/>
      <c r="FH131" s="177"/>
      <c r="FI131" s="177"/>
      <c r="FJ131" s="177"/>
      <c r="FK131" s="177"/>
      <c r="FL131" s="177"/>
      <c r="FM131" s="177"/>
      <c r="FN131" s="177"/>
      <c r="FO131" s="177"/>
      <c r="FP131" s="177"/>
      <c r="FQ131" s="177"/>
      <c r="FR131" s="177"/>
      <c r="FS131" s="177"/>
      <c r="FT131" s="177"/>
      <c r="FU131" s="177"/>
      <c r="FV131" s="177"/>
      <c r="FW131" s="177"/>
      <c r="FX131" s="177"/>
      <c r="FY131" s="177"/>
      <c r="FZ131" s="177"/>
      <c r="GA131" s="177"/>
      <c r="GB131" s="177"/>
      <c r="GC131" s="177"/>
      <c r="GD131" s="177"/>
      <c r="GE131" s="177"/>
      <c r="GF131" s="177"/>
      <c r="GG131" s="177"/>
      <c r="GH131" s="177"/>
      <c r="GI131" s="177"/>
      <c r="GJ131" s="177"/>
      <c r="GK131" s="177"/>
      <c r="GL131" s="177"/>
      <c r="GM131" s="177"/>
      <c r="GN131" s="177"/>
      <c r="GO131" s="177"/>
      <c r="GP131" s="177"/>
      <c r="GQ131" s="177"/>
      <c r="GR131" s="177"/>
      <c r="GS131" s="177"/>
      <c r="GT131" s="177"/>
      <c r="GU131" s="177"/>
      <c r="GV131" s="177"/>
      <c r="GW131" s="177"/>
      <c r="GX131" s="177"/>
      <c r="GY131" s="177"/>
      <c r="GZ131" s="177"/>
      <c r="HA131" s="177"/>
      <c r="HB131" s="177"/>
      <c r="HC131" s="177"/>
      <c r="HD131" s="177"/>
      <c r="HE131" s="177"/>
      <c r="HF131" s="177"/>
      <c r="HG131" s="177"/>
      <c r="HH131" s="177"/>
      <c r="HI131" s="177"/>
      <c r="HJ131" s="177"/>
      <c r="HK131" s="177"/>
      <c r="HL131" s="177"/>
      <c r="HM131" s="177"/>
      <c r="HN131" s="177"/>
      <c r="HO131" s="177"/>
      <c r="HP131" s="177"/>
      <c r="HQ131" s="177"/>
      <c r="HR131" s="177"/>
    </row>
    <row r="132" spans="1:226" s="362" customFormat="1" ht="18.75" x14ac:dyDescent="0.45">
      <c r="A132" s="385"/>
      <c r="B132" s="181"/>
      <c r="C132" s="60"/>
      <c r="D132" s="81">
        <v>1</v>
      </c>
      <c r="E132" s="181" t="s">
        <v>313</v>
      </c>
      <c r="F132" s="181"/>
      <c r="G132" s="182"/>
      <c r="H132" s="158" t="s">
        <v>75</v>
      </c>
      <c r="I132" s="158">
        <v>4</v>
      </c>
      <c r="J132" s="158"/>
      <c r="K132" s="158"/>
      <c r="L132" s="180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  <c r="DL132" s="177"/>
      <c r="DM132" s="177"/>
      <c r="DN132" s="177"/>
      <c r="DO132" s="177"/>
      <c r="DP132" s="177"/>
      <c r="DQ132" s="177"/>
      <c r="DR132" s="177"/>
      <c r="DS132" s="177"/>
      <c r="DT132" s="177"/>
      <c r="DU132" s="177"/>
      <c r="DV132" s="177"/>
      <c r="DW132" s="177"/>
      <c r="DX132" s="177"/>
      <c r="DY132" s="177"/>
      <c r="DZ132" s="177"/>
      <c r="EA132" s="177"/>
      <c r="EB132" s="177"/>
      <c r="EC132" s="177"/>
      <c r="ED132" s="177"/>
      <c r="EE132" s="177"/>
      <c r="EF132" s="177"/>
      <c r="EG132" s="177"/>
      <c r="EH132" s="177"/>
      <c r="EI132" s="177"/>
      <c r="EJ132" s="177"/>
      <c r="EK132" s="177"/>
      <c r="EL132" s="177"/>
      <c r="EM132" s="177"/>
      <c r="EN132" s="177"/>
      <c r="EO132" s="177"/>
      <c r="EP132" s="177"/>
      <c r="EQ132" s="177"/>
      <c r="ER132" s="177"/>
      <c r="ES132" s="177"/>
      <c r="ET132" s="177"/>
      <c r="EU132" s="177"/>
      <c r="EV132" s="177"/>
      <c r="EW132" s="177"/>
      <c r="EX132" s="177"/>
      <c r="EY132" s="177"/>
      <c r="EZ132" s="177"/>
      <c r="FA132" s="177"/>
      <c r="FB132" s="177"/>
      <c r="FC132" s="177"/>
      <c r="FD132" s="177"/>
      <c r="FE132" s="177"/>
      <c r="FF132" s="177"/>
      <c r="FG132" s="177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77"/>
      <c r="GR132" s="177"/>
      <c r="GS132" s="177"/>
      <c r="GT132" s="177"/>
      <c r="GU132" s="177"/>
      <c r="GV132" s="177"/>
      <c r="GW132" s="177"/>
      <c r="GX132" s="177"/>
      <c r="GY132" s="177"/>
      <c r="GZ132" s="177"/>
      <c r="HA132" s="177"/>
      <c r="HB132" s="177"/>
      <c r="HC132" s="177"/>
      <c r="HD132" s="177"/>
      <c r="HE132" s="177"/>
      <c r="HF132" s="177"/>
      <c r="HG132" s="177"/>
      <c r="HH132" s="177"/>
      <c r="HI132" s="177"/>
      <c r="HJ132" s="177"/>
      <c r="HK132" s="177"/>
      <c r="HL132" s="177"/>
      <c r="HM132" s="177"/>
      <c r="HN132" s="177"/>
      <c r="HO132" s="177"/>
      <c r="HP132" s="177"/>
      <c r="HQ132" s="177"/>
      <c r="HR132" s="177"/>
    </row>
    <row r="133" spans="1:226" s="362" customFormat="1" ht="18.75" x14ac:dyDescent="0.45">
      <c r="A133" s="385"/>
      <c r="B133" s="181"/>
      <c r="C133" s="60"/>
      <c r="D133" s="81"/>
      <c r="E133" s="181" t="s">
        <v>77</v>
      </c>
      <c r="F133" s="181" t="s">
        <v>78</v>
      </c>
      <c r="G133" s="182"/>
      <c r="H133" s="158"/>
      <c r="I133" s="158"/>
      <c r="J133" s="158"/>
      <c r="K133" s="158"/>
      <c r="L133" s="180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7"/>
      <c r="BV133" s="177"/>
      <c r="BW133" s="177"/>
      <c r="BX133" s="177"/>
      <c r="BY133" s="177"/>
      <c r="BZ133" s="177"/>
      <c r="CA133" s="177"/>
      <c r="CB133" s="177"/>
      <c r="CC133" s="177"/>
      <c r="CD133" s="177"/>
      <c r="CE133" s="177"/>
      <c r="CF133" s="177"/>
      <c r="CG133" s="177"/>
      <c r="CH133" s="177"/>
      <c r="CI133" s="177"/>
      <c r="CJ133" s="177"/>
      <c r="CK133" s="177"/>
      <c r="CL133" s="177"/>
      <c r="CM133" s="177"/>
      <c r="CN133" s="177"/>
      <c r="CO133" s="177"/>
      <c r="CP133" s="177"/>
      <c r="CQ133" s="177"/>
      <c r="CR133" s="177"/>
      <c r="CS133" s="177"/>
      <c r="CT133" s="177"/>
      <c r="CU133" s="177"/>
      <c r="CV133" s="177"/>
      <c r="CW133" s="177"/>
      <c r="CX133" s="177"/>
      <c r="CY133" s="177"/>
      <c r="CZ133" s="177"/>
      <c r="DA133" s="177"/>
      <c r="DB133" s="177"/>
      <c r="DC133" s="177"/>
      <c r="DD133" s="177"/>
      <c r="DE133" s="177"/>
      <c r="DF133" s="177"/>
      <c r="DG133" s="177"/>
      <c r="DH133" s="177"/>
      <c r="DI133" s="177"/>
      <c r="DJ133" s="177"/>
      <c r="DK133" s="177"/>
      <c r="DL133" s="177"/>
      <c r="DM133" s="177"/>
      <c r="DN133" s="177"/>
      <c r="DO133" s="177"/>
      <c r="DP133" s="177"/>
      <c r="DQ133" s="177"/>
      <c r="DR133" s="177"/>
      <c r="DS133" s="177"/>
      <c r="DT133" s="177"/>
      <c r="DU133" s="177"/>
      <c r="DV133" s="177"/>
      <c r="DW133" s="177"/>
      <c r="DX133" s="177"/>
      <c r="DY133" s="177"/>
      <c r="DZ133" s="177"/>
      <c r="EA133" s="177"/>
      <c r="EB133" s="177"/>
      <c r="EC133" s="177"/>
      <c r="ED133" s="177"/>
      <c r="EE133" s="177"/>
      <c r="EF133" s="177"/>
      <c r="EG133" s="177"/>
      <c r="EH133" s="177"/>
      <c r="EI133" s="177"/>
      <c r="EJ133" s="177"/>
      <c r="EK133" s="177"/>
      <c r="EL133" s="177"/>
      <c r="EM133" s="177"/>
      <c r="EN133" s="177"/>
      <c r="EO133" s="177"/>
      <c r="EP133" s="177"/>
      <c r="EQ133" s="177"/>
      <c r="ER133" s="177"/>
      <c r="ES133" s="177"/>
      <c r="ET133" s="177"/>
      <c r="EU133" s="177"/>
      <c r="EV133" s="177"/>
      <c r="EW133" s="177"/>
      <c r="EX133" s="177"/>
      <c r="EY133" s="177"/>
      <c r="EZ133" s="177"/>
      <c r="FA133" s="177"/>
      <c r="FB133" s="177"/>
      <c r="FC133" s="177"/>
      <c r="FD133" s="177"/>
      <c r="FE133" s="177"/>
      <c r="FF133" s="177"/>
      <c r="FG133" s="177"/>
      <c r="FH133" s="177"/>
      <c r="FI133" s="177"/>
      <c r="FJ133" s="177"/>
      <c r="FK133" s="177"/>
      <c r="FL133" s="177"/>
      <c r="FM133" s="177"/>
      <c r="FN133" s="177"/>
      <c r="FO133" s="177"/>
      <c r="FP133" s="177"/>
      <c r="FQ133" s="177"/>
      <c r="FR133" s="177"/>
      <c r="FS133" s="177"/>
      <c r="FT133" s="177"/>
      <c r="FU133" s="177"/>
      <c r="FV133" s="177"/>
      <c r="FW133" s="177"/>
      <c r="FX133" s="177"/>
      <c r="FY133" s="177"/>
      <c r="FZ133" s="177"/>
      <c r="GA133" s="177"/>
      <c r="GB133" s="177"/>
      <c r="GC133" s="177"/>
      <c r="GD133" s="177"/>
      <c r="GE133" s="177"/>
      <c r="GF133" s="177"/>
      <c r="GG133" s="177"/>
      <c r="GH133" s="177"/>
      <c r="GI133" s="177"/>
      <c r="GJ133" s="177"/>
      <c r="GK133" s="177"/>
      <c r="GL133" s="177"/>
      <c r="GM133" s="177"/>
      <c r="GN133" s="177"/>
      <c r="GO133" s="177"/>
      <c r="GP133" s="177"/>
      <c r="GQ133" s="177"/>
      <c r="GR133" s="177"/>
      <c r="GS133" s="177"/>
      <c r="GT133" s="177"/>
      <c r="GU133" s="177"/>
      <c r="GV133" s="177"/>
      <c r="GW133" s="177"/>
      <c r="GX133" s="177"/>
      <c r="GY133" s="177"/>
      <c r="GZ133" s="177"/>
      <c r="HA133" s="177"/>
      <c r="HB133" s="177"/>
      <c r="HC133" s="177"/>
      <c r="HD133" s="177"/>
      <c r="HE133" s="177"/>
      <c r="HF133" s="177"/>
      <c r="HG133" s="177"/>
      <c r="HH133" s="177"/>
      <c r="HI133" s="177"/>
      <c r="HJ133" s="177"/>
      <c r="HK133" s="177"/>
      <c r="HL133" s="177"/>
      <c r="HM133" s="177"/>
      <c r="HN133" s="177"/>
      <c r="HO133" s="177"/>
      <c r="HP133" s="177"/>
      <c r="HQ133" s="177"/>
      <c r="HR133" s="177"/>
    </row>
    <row r="134" spans="1:226" s="362" customFormat="1" ht="18.75" x14ac:dyDescent="0.45">
      <c r="A134" s="385"/>
      <c r="B134" s="181"/>
      <c r="C134" s="60"/>
      <c r="D134" s="81"/>
      <c r="E134" s="181" t="s">
        <v>80</v>
      </c>
      <c r="F134" s="181" t="s">
        <v>81</v>
      </c>
      <c r="G134" s="182"/>
      <c r="H134" s="158"/>
      <c r="I134" s="158"/>
      <c r="J134" s="158"/>
      <c r="K134" s="158"/>
      <c r="L134" s="180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/>
      <c r="FE134" s="177"/>
      <c r="FF134" s="177"/>
      <c r="FG134" s="177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77"/>
      <c r="HF134" s="177"/>
      <c r="HG134" s="177"/>
      <c r="HH134" s="177"/>
      <c r="HI134" s="177"/>
      <c r="HJ134" s="177"/>
      <c r="HK134" s="177"/>
      <c r="HL134" s="177"/>
      <c r="HM134" s="177"/>
      <c r="HN134" s="177"/>
      <c r="HO134" s="177"/>
      <c r="HP134" s="177"/>
      <c r="HQ134" s="177"/>
      <c r="HR134" s="177"/>
    </row>
    <row r="135" spans="1:226" s="362" customFormat="1" ht="18.75" x14ac:dyDescent="0.45">
      <c r="A135" s="385"/>
      <c r="B135" s="181"/>
      <c r="C135" s="60"/>
      <c r="D135" s="81"/>
      <c r="E135" s="181" t="s">
        <v>84</v>
      </c>
      <c r="F135" s="181" t="s">
        <v>320</v>
      </c>
      <c r="G135" s="182"/>
      <c r="H135" s="158"/>
      <c r="I135" s="158"/>
      <c r="J135" s="158"/>
      <c r="K135" s="158"/>
      <c r="L135" s="131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7"/>
      <c r="DS135" s="177"/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7"/>
      <c r="EF135" s="177"/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7"/>
      <c r="ES135" s="177"/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/>
      <c r="FE135" s="177"/>
      <c r="FF135" s="177"/>
      <c r="FG135" s="177"/>
      <c r="FH135" s="177"/>
      <c r="FI135" s="177"/>
      <c r="FJ135" s="177"/>
      <c r="FK135" s="177"/>
      <c r="FL135" s="177"/>
      <c r="FM135" s="177"/>
      <c r="FN135" s="177"/>
      <c r="FO135" s="177"/>
      <c r="FP135" s="177"/>
      <c r="FQ135" s="177"/>
      <c r="FR135" s="177"/>
      <c r="FS135" s="177"/>
      <c r="FT135" s="177"/>
      <c r="FU135" s="177"/>
      <c r="FV135" s="177"/>
      <c r="FW135" s="177"/>
      <c r="FX135" s="177"/>
      <c r="FY135" s="177"/>
      <c r="FZ135" s="177"/>
      <c r="GA135" s="177"/>
      <c r="GB135" s="177"/>
      <c r="GC135" s="177"/>
      <c r="GD135" s="177"/>
      <c r="GE135" s="177"/>
      <c r="GF135" s="177"/>
      <c r="GG135" s="177"/>
      <c r="GH135" s="177"/>
      <c r="GI135" s="177"/>
      <c r="GJ135" s="177"/>
      <c r="GK135" s="177"/>
      <c r="GL135" s="177"/>
      <c r="GM135" s="177"/>
      <c r="GN135" s="177"/>
      <c r="GO135" s="177"/>
      <c r="GP135" s="177"/>
      <c r="GQ135" s="177"/>
      <c r="GR135" s="177"/>
      <c r="GS135" s="177"/>
      <c r="GT135" s="177"/>
      <c r="GU135" s="177"/>
      <c r="GV135" s="177"/>
      <c r="GW135" s="177"/>
      <c r="GX135" s="177"/>
      <c r="GY135" s="177"/>
      <c r="GZ135" s="177"/>
      <c r="HA135" s="177"/>
      <c r="HB135" s="177"/>
      <c r="HC135" s="177"/>
      <c r="HD135" s="177"/>
      <c r="HE135" s="177"/>
      <c r="HF135" s="177"/>
      <c r="HG135" s="177"/>
      <c r="HH135" s="177"/>
      <c r="HI135" s="177"/>
      <c r="HJ135" s="177"/>
      <c r="HK135" s="177"/>
      <c r="HL135" s="177"/>
      <c r="HM135" s="177"/>
      <c r="HN135" s="177"/>
      <c r="HO135" s="177"/>
      <c r="HP135" s="177"/>
      <c r="HQ135" s="177"/>
      <c r="HR135" s="177"/>
    </row>
    <row r="136" spans="1:226" s="362" customFormat="1" ht="18.75" x14ac:dyDescent="0.45">
      <c r="A136" s="385"/>
      <c r="B136" s="181"/>
      <c r="C136" s="60"/>
      <c r="D136" s="81"/>
      <c r="E136" s="181" t="s">
        <v>88</v>
      </c>
      <c r="F136" s="181" t="s">
        <v>89</v>
      </c>
      <c r="G136" s="182"/>
      <c r="H136" s="158"/>
      <c r="I136" s="158"/>
      <c r="J136" s="158"/>
      <c r="K136" s="158"/>
      <c r="L136" s="131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/>
      <c r="FE136" s="177"/>
      <c r="FF136" s="177"/>
      <c r="FG136" s="177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77"/>
      <c r="HF136" s="177"/>
      <c r="HG136" s="177"/>
      <c r="HH136" s="177"/>
      <c r="HI136" s="177"/>
      <c r="HJ136" s="177"/>
      <c r="HK136" s="177"/>
      <c r="HL136" s="177"/>
      <c r="HM136" s="177"/>
      <c r="HN136" s="177"/>
      <c r="HO136" s="177"/>
      <c r="HP136" s="177"/>
      <c r="HQ136" s="177"/>
      <c r="HR136" s="177"/>
    </row>
    <row r="137" spans="1:226" s="362" customFormat="1" ht="18.75" x14ac:dyDescent="0.45">
      <c r="A137" s="385"/>
      <c r="B137" s="181"/>
      <c r="C137" s="60"/>
      <c r="D137" s="81">
        <v>2</v>
      </c>
      <c r="E137" s="181" t="s">
        <v>324</v>
      </c>
      <c r="F137" s="181"/>
      <c r="G137" s="182"/>
      <c r="H137" s="158" t="s">
        <v>325</v>
      </c>
      <c r="I137" s="158">
        <v>4</v>
      </c>
      <c r="J137" s="158"/>
      <c r="K137" s="158"/>
      <c r="L137" s="131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  <c r="DA137" s="177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7"/>
      <c r="DL137" s="177"/>
      <c r="DM137" s="177"/>
      <c r="DN137" s="177"/>
      <c r="DO137" s="177"/>
      <c r="DP137" s="177"/>
      <c r="DQ137" s="177"/>
      <c r="DR137" s="177"/>
      <c r="DS137" s="177"/>
      <c r="DT137" s="177"/>
      <c r="DU137" s="177"/>
      <c r="DV137" s="177"/>
      <c r="DW137" s="177"/>
      <c r="DX137" s="177"/>
      <c r="DY137" s="177"/>
      <c r="DZ137" s="177"/>
      <c r="EA137" s="177"/>
      <c r="EB137" s="177"/>
      <c r="EC137" s="177"/>
      <c r="ED137" s="177"/>
      <c r="EE137" s="177"/>
      <c r="EF137" s="177"/>
      <c r="EG137" s="177"/>
      <c r="EH137" s="177"/>
      <c r="EI137" s="177"/>
      <c r="EJ137" s="177"/>
      <c r="EK137" s="177"/>
      <c r="EL137" s="177"/>
      <c r="EM137" s="177"/>
      <c r="EN137" s="177"/>
      <c r="EO137" s="177"/>
      <c r="EP137" s="177"/>
      <c r="EQ137" s="177"/>
      <c r="ER137" s="177"/>
      <c r="ES137" s="177"/>
      <c r="ET137" s="177"/>
      <c r="EU137" s="177"/>
      <c r="EV137" s="177"/>
      <c r="EW137" s="177"/>
      <c r="EX137" s="177"/>
      <c r="EY137" s="177"/>
      <c r="EZ137" s="177"/>
      <c r="FA137" s="177"/>
      <c r="FB137" s="177"/>
      <c r="FC137" s="177"/>
      <c r="FD137" s="177"/>
      <c r="FE137" s="177"/>
      <c r="FF137" s="177"/>
      <c r="FG137" s="177"/>
      <c r="FH137" s="177"/>
      <c r="FI137" s="177"/>
      <c r="FJ137" s="177"/>
      <c r="FK137" s="177"/>
      <c r="FL137" s="177"/>
      <c r="FM137" s="177"/>
      <c r="FN137" s="177"/>
      <c r="FO137" s="177"/>
      <c r="FP137" s="177"/>
      <c r="FQ137" s="177"/>
      <c r="FR137" s="177"/>
      <c r="FS137" s="177"/>
      <c r="FT137" s="177"/>
      <c r="FU137" s="177"/>
      <c r="FV137" s="177"/>
      <c r="FW137" s="177"/>
      <c r="FX137" s="177"/>
      <c r="FY137" s="177"/>
      <c r="FZ137" s="177"/>
      <c r="GA137" s="177"/>
      <c r="GB137" s="177"/>
      <c r="GC137" s="177"/>
      <c r="GD137" s="177"/>
      <c r="GE137" s="177"/>
      <c r="GF137" s="177"/>
      <c r="GG137" s="177"/>
      <c r="GH137" s="177"/>
      <c r="GI137" s="177"/>
      <c r="GJ137" s="177"/>
      <c r="GK137" s="177"/>
      <c r="GL137" s="177"/>
      <c r="GM137" s="177"/>
      <c r="GN137" s="177"/>
      <c r="GO137" s="177"/>
      <c r="GP137" s="177"/>
      <c r="GQ137" s="177"/>
      <c r="GR137" s="177"/>
      <c r="GS137" s="177"/>
      <c r="GT137" s="177"/>
      <c r="GU137" s="177"/>
      <c r="GV137" s="177"/>
      <c r="GW137" s="177"/>
      <c r="GX137" s="177"/>
      <c r="GY137" s="177"/>
      <c r="GZ137" s="177"/>
      <c r="HA137" s="177"/>
      <c r="HB137" s="177"/>
      <c r="HC137" s="177"/>
      <c r="HD137" s="177"/>
      <c r="HE137" s="177"/>
      <c r="HF137" s="177"/>
      <c r="HG137" s="177"/>
      <c r="HH137" s="177"/>
      <c r="HI137" s="177"/>
      <c r="HJ137" s="177"/>
      <c r="HK137" s="177"/>
      <c r="HL137" s="177"/>
      <c r="HM137" s="177"/>
      <c r="HN137" s="177"/>
      <c r="HO137" s="177"/>
      <c r="HP137" s="177"/>
      <c r="HQ137" s="177"/>
      <c r="HR137" s="177"/>
    </row>
    <row r="138" spans="1:226" s="362" customFormat="1" ht="18.75" x14ac:dyDescent="0.45">
      <c r="A138" s="385"/>
      <c r="B138" s="181"/>
      <c r="C138" s="60"/>
      <c r="D138" s="81">
        <v>3</v>
      </c>
      <c r="E138" s="181" t="s">
        <v>328</v>
      </c>
      <c r="F138" s="181"/>
      <c r="G138" s="182"/>
      <c r="H138" s="158" t="s">
        <v>119</v>
      </c>
      <c r="I138" s="158" t="s">
        <v>329</v>
      </c>
      <c r="J138" s="158"/>
      <c r="K138" s="158"/>
      <c r="L138" s="131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77"/>
      <c r="HG138" s="177"/>
      <c r="HH138" s="177"/>
      <c r="HI138" s="177"/>
      <c r="HJ138" s="177"/>
      <c r="HK138" s="177"/>
      <c r="HL138" s="177"/>
      <c r="HM138" s="177"/>
      <c r="HN138" s="177"/>
      <c r="HO138" s="177"/>
      <c r="HP138" s="177"/>
      <c r="HQ138" s="177"/>
      <c r="HR138" s="177"/>
    </row>
    <row r="139" spans="1:226" s="362" customFormat="1" ht="18.75" x14ac:dyDescent="0.45">
      <c r="A139" s="385"/>
      <c r="B139" s="181"/>
      <c r="C139" s="60"/>
      <c r="D139" s="81"/>
      <c r="E139" s="181" t="s">
        <v>332</v>
      </c>
      <c r="F139" s="181"/>
      <c r="G139" s="182"/>
      <c r="H139" s="158"/>
      <c r="I139" s="158"/>
      <c r="J139" s="158"/>
      <c r="K139" s="158"/>
      <c r="L139" s="131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177"/>
      <c r="EI139" s="177"/>
      <c r="EJ139" s="177"/>
      <c r="EK139" s="177"/>
      <c r="EL139" s="177"/>
      <c r="EM139" s="177"/>
      <c r="EN139" s="177"/>
      <c r="EO139" s="177"/>
      <c r="EP139" s="177"/>
      <c r="EQ139" s="177"/>
      <c r="ER139" s="177"/>
      <c r="ES139" s="177"/>
      <c r="ET139" s="177"/>
      <c r="EU139" s="177"/>
      <c r="EV139" s="177"/>
      <c r="EW139" s="177"/>
      <c r="EX139" s="177"/>
      <c r="EY139" s="177"/>
      <c r="EZ139" s="177"/>
      <c r="FA139" s="177"/>
      <c r="FB139" s="177"/>
      <c r="FC139" s="177"/>
      <c r="FD139" s="177"/>
      <c r="FE139" s="177"/>
      <c r="FF139" s="177"/>
      <c r="FG139" s="177"/>
      <c r="FH139" s="177"/>
      <c r="FI139" s="177"/>
      <c r="FJ139" s="177"/>
      <c r="FK139" s="177"/>
      <c r="FL139" s="177"/>
      <c r="FM139" s="177"/>
      <c r="FN139" s="177"/>
      <c r="FO139" s="177"/>
      <c r="FP139" s="177"/>
      <c r="FQ139" s="177"/>
      <c r="FR139" s="177"/>
      <c r="FS139" s="177"/>
      <c r="FT139" s="177"/>
      <c r="FU139" s="177"/>
      <c r="FV139" s="177"/>
      <c r="FW139" s="177"/>
      <c r="FX139" s="177"/>
      <c r="FY139" s="177"/>
      <c r="FZ139" s="177"/>
      <c r="GA139" s="177"/>
      <c r="GB139" s="177"/>
      <c r="GC139" s="177"/>
      <c r="GD139" s="177"/>
      <c r="GE139" s="177"/>
      <c r="GF139" s="177"/>
      <c r="GG139" s="177"/>
      <c r="GH139" s="177"/>
      <c r="GI139" s="177"/>
      <c r="GJ139" s="177"/>
      <c r="GK139" s="177"/>
      <c r="GL139" s="177"/>
      <c r="GM139" s="177"/>
      <c r="GN139" s="177"/>
      <c r="GO139" s="177"/>
      <c r="GP139" s="177"/>
      <c r="GQ139" s="177"/>
      <c r="GR139" s="177"/>
      <c r="GS139" s="177"/>
      <c r="GT139" s="177"/>
      <c r="GU139" s="177"/>
      <c r="GV139" s="177"/>
      <c r="GW139" s="177"/>
      <c r="GX139" s="177"/>
      <c r="GY139" s="177"/>
      <c r="GZ139" s="177"/>
      <c r="HA139" s="177"/>
      <c r="HB139" s="177"/>
      <c r="HC139" s="177"/>
      <c r="HD139" s="177"/>
      <c r="HE139" s="177"/>
      <c r="HF139" s="177"/>
      <c r="HG139" s="177"/>
      <c r="HH139" s="177"/>
      <c r="HI139" s="177"/>
      <c r="HJ139" s="177"/>
      <c r="HK139" s="177"/>
      <c r="HL139" s="177"/>
      <c r="HM139" s="177"/>
      <c r="HN139" s="177"/>
      <c r="HO139" s="177"/>
      <c r="HP139" s="177"/>
      <c r="HQ139" s="177"/>
      <c r="HR139" s="177"/>
    </row>
    <row r="140" spans="1:226" s="362" customFormat="1" ht="18.75" x14ac:dyDescent="0.45">
      <c r="A140" s="388"/>
      <c r="B140" s="221"/>
      <c r="C140" s="459"/>
      <c r="D140" s="513">
        <v>4</v>
      </c>
      <c r="E140" s="512" t="s">
        <v>335</v>
      </c>
      <c r="F140" s="604"/>
      <c r="G140" s="950"/>
      <c r="H140" s="392" t="s">
        <v>336</v>
      </c>
      <c r="I140" s="392">
        <v>8</v>
      </c>
      <c r="J140" s="392"/>
      <c r="K140" s="392"/>
      <c r="L140" s="466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  <c r="DL140" s="177"/>
      <c r="DM140" s="177"/>
      <c r="DN140" s="177"/>
      <c r="DO140" s="177"/>
      <c r="DP140" s="177"/>
      <c r="DQ140" s="177"/>
      <c r="DR140" s="177"/>
      <c r="DS140" s="177"/>
      <c r="DT140" s="177"/>
      <c r="DU140" s="177"/>
      <c r="DV140" s="177"/>
      <c r="DW140" s="177"/>
      <c r="DX140" s="177"/>
      <c r="DY140" s="177"/>
      <c r="DZ140" s="177"/>
      <c r="EA140" s="177"/>
      <c r="EB140" s="177"/>
      <c r="EC140" s="177"/>
      <c r="ED140" s="177"/>
      <c r="EE140" s="177"/>
      <c r="EF140" s="177"/>
      <c r="EG140" s="177"/>
      <c r="EH140" s="177"/>
      <c r="EI140" s="177"/>
      <c r="EJ140" s="177"/>
      <c r="EK140" s="177"/>
      <c r="EL140" s="177"/>
      <c r="EM140" s="177"/>
      <c r="EN140" s="177"/>
      <c r="EO140" s="177"/>
      <c r="EP140" s="177"/>
      <c r="EQ140" s="177"/>
      <c r="ER140" s="177"/>
      <c r="ES140" s="177"/>
      <c r="ET140" s="177"/>
      <c r="EU140" s="177"/>
      <c r="EV140" s="177"/>
      <c r="EW140" s="177"/>
      <c r="EX140" s="177"/>
      <c r="EY140" s="177"/>
      <c r="EZ140" s="177"/>
      <c r="FA140" s="177"/>
      <c r="FB140" s="177"/>
      <c r="FC140" s="177"/>
      <c r="FD140" s="177"/>
      <c r="FE140" s="177"/>
      <c r="FF140" s="177"/>
      <c r="FG140" s="177"/>
      <c r="FH140" s="177"/>
      <c r="FI140" s="177"/>
      <c r="FJ140" s="177"/>
      <c r="FK140" s="177"/>
      <c r="FL140" s="177"/>
      <c r="FM140" s="177"/>
      <c r="FN140" s="177"/>
      <c r="FO140" s="177"/>
      <c r="FP140" s="177"/>
      <c r="FQ140" s="177"/>
      <c r="FR140" s="177"/>
      <c r="FS140" s="177"/>
      <c r="FT140" s="177"/>
      <c r="FU140" s="177"/>
      <c r="FV140" s="177"/>
      <c r="FW140" s="177"/>
      <c r="FX140" s="177"/>
      <c r="FY140" s="177"/>
      <c r="FZ140" s="177"/>
      <c r="GA140" s="177"/>
      <c r="GB140" s="177"/>
      <c r="GC140" s="177"/>
      <c r="GD140" s="177"/>
      <c r="GE140" s="177"/>
      <c r="GF140" s="177"/>
      <c r="GG140" s="177"/>
      <c r="GH140" s="177"/>
      <c r="GI140" s="177"/>
      <c r="GJ140" s="177"/>
      <c r="GK140" s="177"/>
      <c r="GL140" s="177"/>
      <c r="GM140" s="177"/>
      <c r="GN140" s="177"/>
      <c r="GO140" s="177"/>
      <c r="GP140" s="177"/>
      <c r="GQ140" s="177"/>
      <c r="GR140" s="177"/>
      <c r="GS140" s="177"/>
      <c r="GT140" s="177"/>
      <c r="GU140" s="177"/>
      <c r="GV140" s="177"/>
      <c r="GW140" s="177"/>
      <c r="GX140" s="177"/>
      <c r="GY140" s="177"/>
      <c r="GZ140" s="177"/>
      <c r="HA140" s="177"/>
      <c r="HB140" s="177"/>
      <c r="HC140" s="177"/>
      <c r="HD140" s="177"/>
      <c r="HE140" s="177"/>
      <c r="HF140" s="177"/>
      <c r="HG140" s="177"/>
      <c r="HH140" s="177"/>
      <c r="HI140" s="177"/>
      <c r="HJ140" s="177"/>
      <c r="HK140" s="177"/>
      <c r="HL140" s="177"/>
      <c r="HM140" s="177"/>
      <c r="HN140" s="177"/>
      <c r="HO140" s="177"/>
      <c r="HP140" s="177"/>
      <c r="HQ140" s="177"/>
      <c r="HR140" s="177"/>
    </row>
    <row r="141" spans="1:226" s="362" customFormat="1" ht="18.75" x14ac:dyDescent="0.45">
      <c r="A141" s="357"/>
      <c r="B141" s="177"/>
      <c r="C141" s="60">
        <v>12</v>
      </c>
      <c r="D141" s="443" t="s">
        <v>427</v>
      </c>
      <c r="E141" s="177"/>
      <c r="F141" s="177"/>
      <c r="G141" s="178"/>
      <c r="H141" s="68"/>
      <c r="I141" s="68"/>
      <c r="J141" s="68"/>
      <c r="K141" s="68"/>
      <c r="L141" s="80" t="s">
        <v>61</v>
      </c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  <c r="DL141" s="177"/>
      <c r="DM141" s="177"/>
      <c r="DN141" s="177"/>
      <c r="DO141" s="177"/>
      <c r="DP141" s="177"/>
      <c r="DQ141" s="177"/>
      <c r="DR141" s="177"/>
      <c r="DS141" s="177"/>
      <c r="DT141" s="177"/>
      <c r="DU141" s="177"/>
      <c r="DV141" s="177"/>
      <c r="DW141" s="177"/>
      <c r="DX141" s="177"/>
      <c r="DY141" s="177"/>
      <c r="DZ141" s="177"/>
      <c r="EA141" s="177"/>
      <c r="EB141" s="177"/>
      <c r="EC141" s="177"/>
      <c r="ED141" s="177"/>
      <c r="EE141" s="177"/>
      <c r="EF141" s="177"/>
      <c r="EG141" s="177"/>
      <c r="EH141" s="177"/>
      <c r="EI141" s="177"/>
      <c r="EJ141" s="177"/>
      <c r="EK141" s="177"/>
      <c r="EL141" s="177"/>
      <c r="EM141" s="177"/>
      <c r="EN141" s="177"/>
      <c r="EO141" s="177"/>
      <c r="EP141" s="177"/>
      <c r="EQ141" s="177"/>
      <c r="ER141" s="177"/>
      <c r="ES141" s="177"/>
      <c r="ET141" s="177"/>
      <c r="EU141" s="177"/>
      <c r="EV141" s="177"/>
      <c r="EW141" s="177"/>
      <c r="EX141" s="177"/>
      <c r="EY141" s="177"/>
      <c r="EZ141" s="177"/>
      <c r="FA141" s="177"/>
      <c r="FB141" s="177"/>
      <c r="FC141" s="177"/>
      <c r="FD141" s="177"/>
      <c r="FE141" s="177"/>
      <c r="FF141" s="177"/>
      <c r="FG141" s="177"/>
      <c r="FH141" s="177"/>
      <c r="FI141" s="177"/>
      <c r="FJ141" s="177"/>
      <c r="FK141" s="177"/>
      <c r="FL141" s="177"/>
      <c r="FM141" s="177"/>
      <c r="FN141" s="177"/>
      <c r="FO141" s="177"/>
      <c r="FP141" s="177"/>
      <c r="FQ141" s="177"/>
      <c r="FR141" s="177"/>
      <c r="FS141" s="177"/>
      <c r="FT141" s="177"/>
      <c r="FU141" s="177"/>
      <c r="FV141" s="177"/>
      <c r="FW141" s="177"/>
      <c r="FX141" s="177"/>
      <c r="FY141" s="177"/>
      <c r="FZ141" s="177"/>
      <c r="GA141" s="177"/>
      <c r="GB141" s="177"/>
      <c r="GC141" s="177"/>
      <c r="GD141" s="177"/>
      <c r="GE141" s="177"/>
      <c r="GF141" s="177"/>
      <c r="GG141" s="177"/>
      <c r="GH141" s="177"/>
      <c r="GI141" s="177"/>
      <c r="GJ141" s="177"/>
      <c r="GK141" s="177"/>
      <c r="GL141" s="177"/>
      <c r="GM141" s="177"/>
      <c r="GN141" s="177"/>
      <c r="GO141" s="177"/>
      <c r="GP141" s="177"/>
      <c r="GQ141" s="177"/>
      <c r="GR141" s="177"/>
      <c r="GS141" s="177"/>
      <c r="GT141" s="177"/>
      <c r="GU141" s="177"/>
      <c r="GV141" s="177"/>
      <c r="GW141" s="177"/>
      <c r="GX141" s="177"/>
      <c r="GY141" s="177"/>
      <c r="GZ141" s="177"/>
      <c r="HA141" s="177"/>
      <c r="HB141" s="177"/>
      <c r="HC141" s="177"/>
      <c r="HD141" s="177"/>
      <c r="HE141" s="177"/>
      <c r="HF141" s="177"/>
      <c r="HG141" s="177"/>
      <c r="HH141" s="177"/>
      <c r="HI141" s="177"/>
      <c r="HJ141" s="177"/>
      <c r="HK141" s="177"/>
      <c r="HL141" s="177"/>
      <c r="HM141" s="177"/>
      <c r="HN141" s="177"/>
      <c r="HO141" s="177"/>
      <c r="HP141" s="177"/>
      <c r="HQ141" s="177"/>
      <c r="HR141" s="177"/>
    </row>
    <row r="142" spans="1:226" s="496" customFormat="1" ht="18.75" x14ac:dyDescent="0.2">
      <c r="A142" s="492"/>
      <c r="B142" s="254"/>
      <c r="C142" s="168"/>
      <c r="D142" s="493" t="s">
        <v>428</v>
      </c>
      <c r="E142" s="254"/>
      <c r="F142" s="254"/>
      <c r="G142" s="457"/>
      <c r="H142" s="86"/>
      <c r="I142" s="86"/>
      <c r="J142" s="86"/>
      <c r="K142" s="86"/>
      <c r="L142" s="396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4"/>
      <c r="BA142" s="254"/>
      <c r="BB142" s="254"/>
      <c r="BC142" s="254"/>
      <c r="BD142" s="254"/>
      <c r="BE142" s="254"/>
      <c r="BF142" s="254"/>
      <c r="BG142" s="254"/>
      <c r="BH142" s="254"/>
      <c r="BI142" s="254"/>
      <c r="BJ142" s="254"/>
      <c r="BK142" s="254"/>
      <c r="BL142" s="254"/>
      <c r="BM142" s="254"/>
      <c r="BN142" s="254"/>
      <c r="BO142" s="254"/>
      <c r="BP142" s="254"/>
      <c r="BQ142" s="254"/>
      <c r="BR142" s="254"/>
      <c r="BS142" s="254"/>
      <c r="BT142" s="254"/>
      <c r="BU142" s="254"/>
      <c r="BV142" s="254"/>
      <c r="BW142" s="254"/>
      <c r="BX142" s="254"/>
      <c r="BY142" s="254"/>
      <c r="BZ142" s="254"/>
      <c r="CA142" s="254"/>
      <c r="CB142" s="254"/>
      <c r="CC142" s="254"/>
      <c r="CD142" s="254"/>
      <c r="CE142" s="254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254"/>
      <c r="CQ142" s="254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254"/>
      <c r="DC142" s="254"/>
      <c r="DD142" s="254"/>
      <c r="DE142" s="254"/>
      <c r="DF142" s="254"/>
      <c r="DG142" s="254"/>
      <c r="DH142" s="254"/>
      <c r="DI142" s="254"/>
      <c r="DJ142" s="254"/>
      <c r="DK142" s="254"/>
      <c r="DL142" s="254"/>
      <c r="DM142" s="254"/>
      <c r="DN142" s="254"/>
      <c r="DO142" s="254"/>
      <c r="DP142" s="254"/>
      <c r="DQ142" s="254"/>
      <c r="DR142" s="254"/>
      <c r="DS142" s="254"/>
      <c r="DT142" s="254"/>
      <c r="DU142" s="254"/>
      <c r="DV142" s="254"/>
      <c r="DW142" s="254"/>
      <c r="DX142" s="254"/>
      <c r="DY142" s="254"/>
      <c r="DZ142" s="254"/>
      <c r="EA142" s="254"/>
      <c r="EB142" s="254"/>
      <c r="EC142" s="254"/>
      <c r="ED142" s="254"/>
      <c r="EE142" s="254"/>
      <c r="EF142" s="254"/>
      <c r="EG142" s="254"/>
      <c r="EH142" s="254"/>
      <c r="EI142" s="254"/>
      <c r="EJ142" s="254"/>
      <c r="EK142" s="254"/>
      <c r="EL142" s="254"/>
      <c r="EM142" s="254"/>
      <c r="EN142" s="254"/>
      <c r="EO142" s="254"/>
      <c r="EP142" s="254"/>
      <c r="EQ142" s="254"/>
      <c r="ER142" s="254"/>
      <c r="ES142" s="254"/>
      <c r="ET142" s="254"/>
      <c r="EU142" s="254"/>
      <c r="EV142" s="254"/>
      <c r="EW142" s="254"/>
      <c r="EX142" s="254"/>
      <c r="EY142" s="254"/>
      <c r="EZ142" s="254"/>
      <c r="FA142" s="254"/>
      <c r="FB142" s="254"/>
      <c r="FC142" s="254"/>
      <c r="FD142" s="254"/>
      <c r="FE142" s="254"/>
      <c r="FF142" s="254"/>
      <c r="FG142" s="254"/>
      <c r="FH142" s="254"/>
      <c r="FI142" s="254"/>
      <c r="FJ142" s="254"/>
      <c r="FK142" s="254"/>
      <c r="FL142" s="254"/>
      <c r="FM142" s="254"/>
      <c r="FN142" s="254"/>
      <c r="FO142" s="254"/>
      <c r="FP142" s="254"/>
      <c r="FQ142" s="254"/>
      <c r="FR142" s="254"/>
      <c r="FS142" s="254"/>
      <c r="FT142" s="254"/>
      <c r="FU142" s="254"/>
      <c r="FV142" s="254"/>
      <c r="FW142" s="254"/>
      <c r="FX142" s="254"/>
      <c r="FY142" s="254"/>
      <c r="FZ142" s="254"/>
      <c r="GA142" s="254"/>
      <c r="GB142" s="254"/>
      <c r="GC142" s="254"/>
      <c r="GD142" s="254"/>
      <c r="GE142" s="254"/>
      <c r="GF142" s="254"/>
      <c r="GG142" s="254"/>
      <c r="GH142" s="254"/>
      <c r="GI142" s="254"/>
      <c r="GJ142" s="254"/>
      <c r="GK142" s="254"/>
      <c r="GL142" s="254"/>
      <c r="GM142" s="254"/>
      <c r="GN142" s="254"/>
      <c r="GO142" s="254"/>
      <c r="GP142" s="254"/>
      <c r="GQ142" s="254"/>
      <c r="GR142" s="254"/>
      <c r="GS142" s="254"/>
      <c r="GT142" s="254"/>
      <c r="GU142" s="254"/>
      <c r="GV142" s="254"/>
      <c r="GW142" s="254"/>
      <c r="GX142" s="254"/>
      <c r="GY142" s="254"/>
      <c r="GZ142" s="254"/>
      <c r="HA142" s="254"/>
      <c r="HB142" s="254"/>
      <c r="HC142" s="254"/>
      <c r="HD142" s="254"/>
      <c r="HE142" s="254"/>
      <c r="HF142" s="254"/>
      <c r="HG142" s="254"/>
      <c r="HH142" s="254"/>
      <c r="HI142" s="254"/>
      <c r="HJ142" s="254"/>
      <c r="HK142" s="254"/>
      <c r="HL142" s="254"/>
      <c r="HM142" s="254"/>
      <c r="HN142" s="254"/>
      <c r="HO142" s="254"/>
      <c r="HP142" s="254"/>
      <c r="HQ142" s="254"/>
      <c r="HR142" s="254"/>
    </row>
    <row r="143" spans="1:226" s="172" customFormat="1" ht="18.75" x14ac:dyDescent="0.2">
      <c r="A143" s="166"/>
      <c r="B143" s="167"/>
      <c r="C143" s="168"/>
      <c r="D143" s="497" t="s">
        <v>19</v>
      </c>
      <c r="E143" s="167"/>
      <c r="F143" s="167"/>
      <c r="G143" s="170"/>
      <c r="H143" s="171"/>
      <c r="L143" s="194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</row>
    <row r="144" spans="1:226" s="172" customFormat="1" ht="18.75" x14ac:dyDescent="0.2">
      <c r="A144" s="166"/>
      <c r="B144" s="167"/>
      <c r="C144" s="168"/>
      <c r="D144" s="169"/>
      <c r="E144" s="82" t="s">
        <v>431</v>
      </c>
      <c r="F144" s="167"/>
      <c r="G144" s="170"/>
      <c r="H144" s="171"/>
      <c r="L144" s="131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167"/>
      <c r="DH144" s="167"/>
      <c r="DI144" s="167"/>
      <c r="DJ144" s="167"/>
      <c r="DK144" s="167"/>
      <c r="DL144" s="167"/>
      <c r="DM144" s="16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  <c r="EY144" s="167"/>
      <c r="EZ144" s="167"/>
      <c r="FA144" s="167"/>
      <c r="FB144" s="167"/>
      <c r="FC144" s="167"/>
      <c r="FD144" s="167"/>
      <c r="FE144" s="167"/>
      <c r="FF144" s="167"/>
      <c r="FG144" s="167"/>
      <c r="FH144" s="167"/>
      <c r="FI144" s="167"/>
      <c r="FJ144" s="167"/>
      <c r="FK144" s="167"/>
      <c r="FL144" s="167"/>
      <c r="FM144" s="167"/>
      <c r="FN144" s="167"/>
      <c r="FO144" s="167"/>
      <c r="FP144" s="167"/>
      <c r="FQ144" s="167"/>
      <c r="FR144" s="167"/>
      <c r="FS144" s="167"/>
      <c r="FT144" s="167"/>
      <c r="FU144" s="167"/>
      <c r="FV144" s="167"/>
      <c r="FW144" s="167"/>
      <c r="FX144" s="167"/>
      <c r="FY144" s="167"/>
      <c r="FZ144" s="167"/>
      <c r="GA144" s="167"/>
      <c r="GB144" s="167"/>
      <c r="GC144" s="167"/>
      <c r="GD144" s="167"/>
      <c r="GE144" s="167"/>
      <c r="GF144" s="167"/>
      <c r="GG144" s="167"/>
      <c r="GH144" s="167"/>
      <c r="GI144" s="167"/>
      <c r="GJ144" s="167"/>
      <c r="GK144" s="167"/>
      <c r="GL144" s="167"/>
      <c r="GM144" s="167"/>
      <c r="GN144" s="167"/>
      <c r="GO144" s="167"/>
      <c r="GP144" s="167"/>
      <c r="GQ144" s="167"/>
      <c r="GR144" s="167"/>
      <c r="GS144" s="167"/>
      <c r="GT144" s="167"/>
      <c r="GU144" s="167"/>
      <c r="GV144" s="167"/>
      <c r="GW144" s="167"/>
      <c r="GX144" s="167"/>
      <c r="GY144" s="167"/>
      <c r="GZ144" s="167"/>
      <c r="HA144" s="167"/>
      <c r="HB144" s="167"/>
      <c r="HC144" s="167"/>
      <c r="HD144" s="167"/>
      <c r="HE144" s="167"/>
      <c r="HF144" s="167"/>
      <c r="HG144" s="167"/>
      <c r="HH144" s="167"/>
      <c r="HI144" s="167"/>
      <c r="HJ144" s="167"/>
      <c r="HK144" s="167"/>
      <c r="HL144" s="167"/>
      <c r="HM144" s="167"/>
      <c r="HN144" s="167"/>
      <c r="HO144" s="167"/>
      <c r="HP144" s="167"/>
      <c r="HQ144" s="167"/>
      <c r="HR144" s="167"/>
    </row>
    <row r="145" spans="1:226" s="496" customFormat="1" ht="18.75" x14ac:dyDescent="0.2">
      <c r="A145" s="492"/>
      <c r="B145" s="254"/>
      <c r="C145" s="168"/>
      <c r="D145" s="254" t="s">
        <v>30</v>
      </c>
      <c r="E145" s="254"/>
      <c r="F145" s="254"/>
      <c r="G145" s="457"/>
      <c r="H145" s="86"/>
      <c r="I145" s="86"/>
      <c r="J145" s="86"/>
      <c r="K145" s="86"/>
      <c r="L145" s="131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4"/>
      <c r="BA145" s="254"/>
      <c r="BB145" s="254"/>
      <c r="BC145" s="254"/>
      <c r="BD145" s="254"/>
      <c r="BE145" s="254"/>
      <c r="BF145" s="254"/>
      <c r="BG145" s="254"/>
      <c r="BH145" s="254"/>
      <c r="BI145" s="254"/>
      <c r="BJ145" s="254"/>
      <c r="BK145" s="254"/>
      <c r="BL145" s="254"/>
      <c r="BM145" s="254"/>
      <c r="BN145" s="254"/>
      <c r="BO145" s="254"/>
      <c r="BP145" s="254"/>
      <c r="BQ145" s="254"/>
      <c r="BR145" s="254"/>
      <c r="BS145" s="254"/>
      <c r="BT145" s="254"/>
      <c r="BU145" s="254"/>
      <c r="BV145" s="254"/>
      <c r="BW145" s="254"/>
      <c r="BX145" s="254"/>
      <c r="BY145" s="254"/>
      <c r="BZ145" s="254"/>
      <c r="CA145" s="254"/>
      <c r="CB145" s="254"/>
      <c r="CC145" s="254"/>
      <c r="CD145" s="254"/>
      <c r="CE145" s="254"/>
      <c r="CF145" s="254"/>
      <c r="CG145" s="254"/>
      <c r="CH145" s="254"/>
      <c r="CI145" s="254"/>
      <c r="CJ145" s="254"/>
      <c r="CK145" s="254"/>
      <c r="CL145" s="254"/>
      <c r="CM145" s="254"/>
      <c r="CN145" s="254"/>
      <c r="CO145" s="254"/>
      <c r="CP145" s="254"/>
      <c r="CQ145" s="254"/>
      <c r="CR145" s="254"/>
      <c r="CS145" s="254"/>
      <c r="CT145" s="254"/>
      <c r="CU145" s="254"/>
      <c r="CV145" s="254"/>
      <c r="CW145" s="254"/>
      <c r="CX145" s="254"/>
      <c r="CY145" s="254"/>
      <c r="CZ145" s="254"/>
      <c r="DA145" s="254"/>
      <c r="DB145" s="254"/>
      <c r="DC145" s="254"/>
      <c r="DD145" s="254"/>
      <c r="DE145" s="254"/>
      <c r="DF145" s="254"/>
      <c r="DG145" s="254"/>
      <c r="DH145" s="254"/>
      <c r="DI145" s="254"/>
      <c r="DJ145" s="254"/>
      <c r="DK145" s="254"/>
      <c r="DL145" s="254"/>
      <c r="DM145" s="254"/>
      <c r="DN145" s="254"/>
      <c r="DO145" s="254"/>
      <c r="DP145" s="254"/>
      <c r="DQ145" s="254"/>
      <c r="DR145" s="254"/>
      <c r="DS145" s="254"/>
      <c r="DT145" s="254"/>
      <c r="DU145" s="254"/>
      <c r="DV145" s="254"/>
      <c r="DW145" s="254"/>
      <c r="DX145" s="254"/>
      <c r="DY145" s="254"/>
      <c r="DZ145" s="254"/>
      <c r="EA145" s="254"/>
      <c r="EB145" s="254"/>
      <c r="EC145" s="254"/>
      <c r="ED145" s="254"/>
      <c r="EE145" s="254"/>
      <c r="EF145" s="254"/>
      <c r="EG145" s="254"/>
      <c r="EH145" s="254"/>
      <c r="EI145" s="254"/>
      <c r="EJ145" s="254"/>
      <c r="EK145" s="254"/>
      <c r="EL145" s="254"/>
      <c r="EM145" s="254"/>
      <c r="EN145" s="254"/>
      <c r="EO145" s="254"/>
      <c r="EP145" s="254"/>
      <c r="EQ145" s="254"/>
      <c r="ER145" s="254"/>
      <c r="ES145" s="254"/>
      <c r="ET145" s="254"/>
      <c r="EU145" s="254"/>
      <c r="EV145" s="254"/>
      <c r="EW145" s="254"/>
      <c r="EX145" s="254"/>
      <c r="EY145" s="254"/>
      <c r="EZ145" s="254"/>
      <c r="FA145" s="254"/>
      <c r="FB145" s="254"/>
      <c r="FC145" s="254"/>
      <c r="FD145" s="254"/>
      <c r="FE145" s="254"/>
      <c r="FF145" s="254"/>
      <c r="FG145" s="254"/>
      <c r="FH145" s="254"/>
      <c r="FI145" s="254"/>
      <c r="FJ145" s="254"/>
      <c r="FK145" s="254"/>
      <c r="FL145" s="254"/>
      <c r="FM145" s="254"/>
      <c r="FN145" s="254"/>
      <c r="FO145" s="254"/>
      <c r="FP145" s="254"/>
      <c r="FQ145" s="254"/>
      <c r="FR145" s="254"/>
      <c r="FS145" s="254"/>
      <c r="FT145" s="254"/>
      <c r="FU145" s="254"/>
      <c r="FV145" s="254"/>
      <c r="FW145" s="254"/>
      <c r="FX145" s="254"/>
      <c r="FY145" s="254"/>
      <c r="FZ145" s="254"/>
      <c r="GA145" s="254"/>
      <c r="GB145" s="254"/>
      <c r="GC145" s="254"/>
      <c r="GD145" s="254"/>
      <c r="GE145" s="254"/>
      <c r="GF145" s="254"/>
      <c r="GG145" s="254"/>
      <c r="GH145" s="254"/>
      <c r="GI145" s="254"/>
      <c r="GJ145" s="254"/>
      <c r="GK145" s="254"/>
      <c r="GL145" s="254"/>
      <c r="GM145" s="254"/>
      <c r="GN145" s="254"/>
      <c r="GO145" s="254"/>
      <c r="GP145" s="254"/>
      <c r="GQ145" s="254"/>
      <c r="GR145" s="254"/>
      <c r="GS145" s="254"/>
      <c r="GT145" s="254"/>
      <c r="GU145" s="254"/>
      <c r="GV145" s="254"/>
      <c r="GW145" s="254"/>
      <c r="GX145" s="254"/>
      <c r="GY145" s="254"/>
      <c r="GZ145" s="254"/>
      <c r="HA145" s="254"/>
      <c r="HB145" s="254"/>
      <c r="HC145" s="254"/>
      <c r="HD145" s="254"/>
      <c r="HE145" s="254"/>
      <c r="HF145" s="254"/>
      <c r="HG145" s="254"/>
      <c r="HH145" s="254"/>
      <c r="HI145" s="254"/>
      <c r="HJ145" s="254"/>
      <c r="HK145" s="254"/>
      <c r="HL145" s="254"/>
      <c r="HM145" s="254"/>
      <c r="HN145" s="254"/>
      <c r="HO145" s="254"/>
      <c r="HP145" s="254"/>
      <c r="HQ145" s="254"/>
      <c r="HR145" s="254"/>
    </row>
    <row r="146" spans="1:226" s="496" customFormat="1" ht="18.75" x14ac:dyDescent="0.2">
      <c r="A146" s="492"/>
      <c r="B146" s="254"/>
      <c r="C146" s="168"/>
      <c r="D146" s="169">
        <v>1</v>
      </c>
      <c r="E146" s="334" t="s">
        <v>436</v>
      </c>
      <c r="F146" s="334"/>
      <c r="G146" s="335"/>
      <c r="H146" s="185" t="s">
        <v>75</v>
      </c>
      <c r="I146" s="185">
        <v>5</v>
      </c>
      <c r="J146" s="185"/>
      <c r="K146" s="185"/>
      <c r="L146" s="131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4"/>
      <c r="BA146" s="254"/>
      <c r="BB146" s="254"/>
      <c r="BC146" s="254"/>
      <c r="BD146" s="254"/>
      <c r="BE146" s="254"/>
      <c r="BF146" s="254"/>
      <c r="BG146" s="254"/>
      <c r="BH146" s="254"/>
      <c r="BI146" s="254"/>
      <c r="BJ146" s="254"/>
      <c r="BK146" s="254"/>
      <c r="BL146" s="254"/>
      <c r="BM146" s="254"/>
      <c r="BN146" s="254"/>
      <c r="BO146" s="254"/>
      <c r="BP146" s="254"/>
      <c r="BQ146" s="254"/>
      <c r="BR146" s="254"/>
      <c r="BS146" s="254"/>
      <c r="BT146" s="254"/>
      <c r="BU146" s="254"/>
      <c r="BV146" s="254"/>
      <c r="BW146" s="254"/>
      <c r="BX146" s="254"/>
      <c r="BY146" s="254"/>
      <c r="BZ146" s="254"/>
      <c r="CA146" s="254"/>
      <c r="CB146" s="254"/>
      <c r="CC146" s="254"/>
      <c r="CD146" s="254"/>
      <c r="CE146" s="254"/>
      <c r="CF146" s="254"/>
      <c r="CG146" s="254"/>
      <c r="CH146" s="254"/>
      <c r="CI146" s="254"/>
      <c r="CJ146" s="254"/>
      <c r="CK146" s="254"/>
      <c r="CL146" s="254"/>
      <c r="CM146" s="254"/>
      <c r="CN146" s="254"/>
      <c r="CO146" s="254"/>
      <c r="CP146" s="254"/>
      <c r="CQ146" s="254"/>
      <c r="CR146" s="254"/>
      <c r="CS146" s="254"/>
      <c r="CT146" s="254"/>
      <c r="CU146" s="254"/>
      <c r="CV146" s="254"/>
      <c r="CW146" s="254"/>
      <c r="CX146" s="254"/>
      <c r="CY146" s="254"/>
      <c r="CZ146" s="254"/>
      <c r="DA146" s="254"/>
      <c r="DB146" s="254"/>
      <c r="DC146" s="254"/>
      <c r="DD146" s="254"/>
      <c r="DE146" s="254"/>
      <c r="DF146" s="254"/>
      <c r="DG146" s="254"/>
      <c r="DH146" s="254"/>
      <c r="DI146" s="254"/>
      <c r="DJ146" s="254"/>
      <c r="DK146" s="254"/>
      <c r="DL146" s="254"/>
      <c r="DM146" s="254"/>
      <c r="DN146" s="254"/>
      <c r="DO146" s="254"/>
      <c r="DP146" s="254"/>
      <c r="DQ146" s="254"/>
      <c r="DR146" s="254"/>
      <c r="DS146" s="254"/>
      <c r="DT146" s="254"/>
      <c r="DU146" s="254"/>
      <c r="DV146" s="254"/>
      <c r="DW146" s="254"/>
      <c r="DX146" s="254"/>
      <c r="DY146" s="254"/>
      <c r="DZ146" s="254"/>
      <c r="EA146" s="254"/>
      <c r="EB146" s="254"/>
      <c r="EC146" s="254"/>
      <c r="ED146" s="254"/>
      <c r="EE146" s="254"/>
      <c r="EF146" s="254"/>
      <c r="EG146" s="254"/>
      <c r="EH146" s="254"/>
      <c r="EI146" s="254"/>
      <c r="EJ146" s="254"/>
      <c r="EK146" s="254"/>
      <c r="EL146" s="254"/>
      <c r="EM146" s="254"/>
      <c r="EN146" s="254"/>
      <c r="EO146" s="254"/>
      <c r="EP146" s="254"/>
      <c r="EQ146" s="254"/>
      <c r="ER146" s="254"/>
      <c r="ES146" s="254"/>
      <c r="ET146" s="254"/>
      <c r="EU146" s="254"/>
      <c r="EV146" s="254"/>
      <c r="EW146" s="254"/>
      <c r="EX146" s="254"/>
      <c r="EY146" s="254"/>
      <c r="EZ146" s="254"/>
      <c r="FA146" s="254"/>
      <c r="FB146" s="254"/>
      <c r="FC146" s="254"/>
      <c r="FD146" s="254"/>
      <c r="FE146" s="254"/>
      <c r="FF146" s="254"/>
      <c r="FG146" s="254"/>
      <c r="FH146" s="254"/>
      <c r="FI146" s="254"/>
      <c r="FJ146" s="254"/>
      <c r="FK146" s="254"/>
      <c r="FL146" s="254"/>
      <c r="FM146" s="254"/>
      <c r="FN146" s="254"/>
      <c r="FO146" s="254"/>
      <c r="FP146" s="254"/>
      <c r="FQ146" s="254"/>
      <c r="FR146" s="254"/>
      <c r="FS146" s="254"/>
      <c r="FT146" s="254"/>
      <c r="FU146" s="254"/>
      <c r="FV146" s="254"/>
      <c r="FW146" s="254"/>
      <c r="FX146" s="254"/>
      <c r="FY146" s="254"/>
      <c r="FZ146" s="254"/>
      <c r="GA146" s="254"/>
      <c r="GB146" s="254"/>
      <c r="GC146" s="254"/>
      <c r="GD146" s="254"/>
      <c r="GE146" s="254"/>
      <c r="GF146" s="254"/>
      <c r="GG146" s="254"/>
      <c r="GH146" s="254"/>
      <c r="GI146" s="254"/>
      <c r="GJ146" s="254"/>
      <c r="GK146" s="254"/>
      <c r="GL146" s="254"/>
      <c r="GM146" s="254"/>
      <c r="GN146" s="254"/>
      <c r="GO146" s="254"/>
      <c r="GP146" s="254"/>
      <c r="GQ146" s="254"/>
      <c r="GR146" s="254"/>
      <c r="GS146" s="254"/>
      <c r="GT146" s="254"/>
      <c r="GU146" s="254"/>
      <c r="GV146" s="254"/>
      <c r="GW146" s="254"/>
      <c r="GX146" s="254"/>
      <c r="GY146" s="254"/>
      <c r="GZ146" s="254"/>
      <c r="HA146" s="254"/>
      <c r="HB146" s="254"/>
      <c r="HC146" s="254"/>
      <c r="HD146" s="254"/>
      <c r="HE146" s="254"/>
      <c r="HF146" s="254"/>
      <c r="HG146" s="254"/>
      <c r="HH146" s="254"/>
      <c r="HI146" s="254"/>
      <c r="HJ146" s="254"/>
      <c r="HK146" s="254"/>
      <c r="HL146" s="254"/>
      <c r="HM146" s="254"/>
      <c r="HN146" s="254"/>
      <c r="HO146" s="254"/>
      <c r="HP146" s="254"/>
      <c r="HQ146" s="254"/>
      <c r="HR146" s="254"/>
    </row>
    <row r="147" spans="1:226" s="496" customFormat="1" ht="18.75" x14ac:dyDescent="0.2">
      <c r="A147" s="492"/>
      <c r="B147" s="254"/>
      <c r="C147" s="168"/>
      <c r="D147" s="169"/>
      <c r="E147" s="334" t="s">
        <v>439</v>
      </c>
      <c r="F147" s="334"/>
      <c r="G147" s="335"/>
      <c r="H147" s="185"/>
      <c r="I147" s="185"/>
      <c r="J147" s="185"/>
      <c r="K147" s="185"/>
      <c r="L147" s="131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4"/>
      <c r="BA147" s="254"/>
      <c r="BB147" s="254"/>
      <c r="BC147" s="254"/>
      <c r="BD147" s="254"/>
      <c r="BE147" s="254"/>
      <c r="BF147" s="254"/>
      <c r="BG147" s="254"/>
      <c r="BH147" s="254"/>
      <c r="BI147" s="254"/>
      <c r="BJ147" s="254"/>
      <c r="BK147" s="254"/>
      <c r="BL147" s="254"/>
      <c r="BM147" s="254"/>
      <c r="BN147" s="254"/>
      <c r="BO147" s="254"/>
      <c r="BP147" s="254"/>
      <c r="BQ147" s="254"/>
      <c r="BR147" s="254"/>
      <c r="BS147" s="254"/>
      <c r="BT147" s="254"/>
      <c r="BU147" s="254"/>
      <c r="BV147" s="254"/>
      <c r="BW147" s="254"/>
      <c r="BX147" s="254"/>
      <c r="BY147" s="254"/>
      <c r="BZ147" s="254"/>
      <c r="CA147" s="254"/>
      <c r="CB147" s="254"/>
      <c r="CC147" s="254"/>
      <c r="CD147" s="254"/>
      <c r="CE147" s="254"/>
      <c r="CF147" s="254"/>
      <c r="CG147" s="254"/>
      <c r="CH147" s="254"/>
      <c r="CI147" s="254"/>
      <c r="CJ147" s="254"/>
      <c r="CK147" s="254"/>
      <c r="CL147" s="254"/>
      <c r="CM147" s="254"/>
      <c r="CN147" s="254"/>
      <c r="CO147" s="254"/>
      <c r="CP147" s="254"/>
      <c r="CQ147" s="254"/>
      <c r="CR147" s="254"/>
      <c r="CS147" s="254"/>
      <c r="CT147" s="254"/>
      <c r="CU147" s="254"/>
      <c r="CV147" s="254"/>
      <c r="CW147" s="254"/>
      <c r="CX147" s="254"/>
      <c r="CY147" s="254"/>
      <c r="CZ147" s="254"/>
      <c r="DA147" s="254"/>
      <c r="DB147" s="254"/>
      <c r="DC147" s="254"/>
      <c r="DD147" s="254"/>
      <c r="DE147" s="254"/>
      <c r="DF147" s="254"/>
      <c r="DG147" s="254"/>
      <c r="DH147" s="254"/>
      <c r="DI147" s="254"/>
      <c r="DJ147" s="254"/>
      <c r="DK147" s="254"/>
      <c r="DL147" s="254"/>
      <c r="DM147" s="254"/>
      <c r="DN147" s="254"/>
      <c r="DO147" s="254"/>
      <c r="DP147" s="254"/>
      <c r="DQ147" s="254"/>
      <c r="DR147" s="254"/>
      <c r="DS147" s="254"/>
      <c r="DT147" s="254"/>
      <c r="DU147" s="254"/>
      <c r="DV147" s="254"/>
      <c r="DW147" s="254"/>
      <c r="DX147" s="254"/>
      <c r="DY147" s="254"/>
      <c r="DZ147" s="254"/>
      <c r="EA147" s="254"/>
      <c r="EB147" s="254"/>
      <c r="EC147" s="254"/>
      <c r="ED147" s="254"/>
      <c r="EE147" s="254"/>
      <c r="EF147" s="254"/>
      <c r="EG147" s="254"/>
      <c r="EH147" s="254"/>
      <c r="EI147" s="254"/>
      <c r="EJ147" s="254"/>
      <c r="EK147" s="254"/>
      <c r="EL147" s="254"/>
      <c r="EM147" s="254"/>
      <c r="EN147" s="254"/>
      <c r="EO147" s="254"/>
      <c r="EP147" s="254"/>
      <c r="EQ147" s="254"/>
      <c r="ER147" s="254"/>
      <c r="ES147" s="254"/>
      <c r="ET147" s="254"/>
      <c r="EU147" s="254"/>
      <c r="EV147" s="254"/>
      <c r="EW147" s="254"/>
      <c r="EX147" s="254"/>
      <c r="EY147" s="254"/>
      <c r="EZ147" s="254"/>
      <c r="FA147" s="254"/>
      <c r="FB147" s="254"/>
      <c r="FC147" s="254"/>
      <c r="FD147" s="254"/>
      <c r="FE147" s="254"/>
      <c r="FF147" s="254"/>
      <c r="FG147" s="254"/>
      <c r="FH147" s="254"/>
      <c r="FI147" s="254"/>
      <c r="FJ147" s="254"/>
      <c r="FK147" s="254"/>
      <c r="FL147" s="254"/>
      <c r="FM147" s="254"/>
      <c r="FN147" s="254"/>
      <c r="FO147" s="254"/>
      <c r="FP147" s="254"/>
      <c r="FQ147" s="254"/>
      <c r="FR147" s="254"/>
      <c r="FS147" s="254"/>
      <c r="FT147" s="254"/>
      <c r="FU147" s="254"/>
      <c r="FV147" s="254"/>
      <c r="FW147" s="254"/>
      <c r="FX147" s="254"/>
      <c r="FY147" s="254"/>
      <c r="FZ147" s="254"/>
      <c r="GA147" s="254"/>
      <c r="GB147" s="254"/>
      <c r="GC147" s="254"/>
      <c r="GD147" s="254"/>
      <c r="GE147" s="254"/>
      <c r="GF147" s="254"/>
      <c r="GG147" s="254"/>
      <c r="GH147" s="254"/>
      <c r="GI147" s="254"/>
      <c r="GJ147" s="254"/>
      <c r="GK147" s="254"/>
      <c r="GL147" s="254"/>
      <c r="GM147" s="254"/>
      <c r="GN147" s="254"/>
      <c r="GO147" s="254"/>
      <c r="GP147" s="254"/>
      <c r="GQ147" s="254"/>
      <c r="GR147" s="254"/>
      <c r="GS147" s="254"/>
      <c r="GT147" s="254"/>
      <c r="GU147" s="254"/>
      <c r="GV147" s="254"/>
      <c r="GW147" s="254"/>
      <c r="GX147" s="254"/>
      <c r="GY147" s="254"/>
      <c r="GZ147" s="254"/>
      <c r="HA147" s="254"/>
      <c r="HB147" s="254"/>
      <c r="HC147" s="254"/>
      <c r="HD147" s="254"/>
      <c r="HE147" s="254"/>
      <c r="HF147" s="254"/>
      <c r="HG147" s="254"/>
      <c r="HH147" s="254"/>
      <c r="HI147" s="254"/>
      <c r="HJ147" s="254"/>
      <c r="HK147" s="254"/>
      <c r="HL147" s="254"/>
      <c r="HM147" s="254"/>
      <c r="HN147" s="254"/>
      <c r="HO147" s="254"/>
      <c r="HP147" s="254"/>
      <c r="HQ147" s="254"/>
      <c r="HR147" s="254"/>
    </row>
    <row r="148" spans="1:226" s="496" customFormat="1" ht="18.75" x14ac:dyDescent="0.2">
      <c r="A148" s="492"/>
      <c r="B148" s="254"/>
      <c r="C148" s="168"/>
      <c r="D148" s="169"/>
      <c r="E148" s="334" t="s">
        <v>77</v>
      </c>
      <c r="F148" s="334" t="s">
        <v>442</v>
      </c>
      <c r="G148" s="335"/>
      <c r="H148" s="185"/>
      <c r="I148" s="185"/>
      <c r="J148" s="185"/>
      <c r="K148" s="185"/>
      <c r="L148" s="131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4"/>
      <c r="BA148" s="254"/>
      <c r="BB148" s="254"/>
      <c r="BC148" s="254"/>
      <c r="BD148" s="254"/>
      <c r="BE148" s="254"/>
      <c r="BF148" s="254"/>
      <c r="BG148" s="254"/>
      <c r="BH148" s="254"/>
      <c r="BI148" s="254"/>
      <c r="BJ148" s="254"/>
      <c r="BK148" s="254"/>
      <c r="BL148" s="254"/>
      <c r="BM148" s="254"/>
      <c r="BN148" s="254"/>
      <c r="BO148" s="254"/>
      <c r="BP148" s="254"/>
      <c r="BQ148" s="254"/>
      <c r="BR148" s="254"/>
      <c r="BS148" s="254"/>
      <c r="BT148" s="254"/>
      <c r="BU148" s="254"/>
      <c r="BV148" s="254"/>
      <c r="BW148" s="254"/>
      <c r="BX148" s="254"/>
      <c r="BY148" s="254"/>
      <c r="BZ148" s="254"/>
      <c r="CA148" s="254"/>
      <c r="CB148" s="254"/>
      <c r="CC148" s="254"/>
      <c r="CD148" s="254"/>
      <c r="CE148" s="254"/>
      <c r="CF148" s="254"/>
      <c r="CG148" s="254"/>
      <c r="CH148" s="254"/>
      <c r="CI148" s="254"/>
      <c r="CJ148" s="254"/>
      <c r="CK148" s="254"/>
      <c r="CL148" s="254"/>
      <c r="CM148" s="254"/>
      <c r="CN148" s="254"/>
      <c r="CO148" s="254"/>
      <c r="CP148" s="254"/>
      <c r="CQ148" s="254"/>
      <c r="CR148" s="254"/>
      <c r="CS148" s="254"/>
      <c r="CT148" s="254"/>
      <c r="CU148" s="254"/>
      <c r="CV148" s="254"/>
      <c r="CW148" s="254"/>
      <c r="CX148" s="254"/>
      <c r="CY148" s="254"/>
      <c r="CZ148" s="254"/>
      <c r="DA148" s="254"/>
      <c r="DB148" s="254"/>
      <c r="DC148" s="254"/>
      <c r="DD148" s="254"/>
      <c r="DE148" s="254"/>
      <c r="DF148" s="254"/>
      <c r="DG148" s="254"/>
      <c r="DH148" s="254"/>
      <c r="DI148" s="254"/>
      <c r="DJ148" s="254"/>
      <c r="DK148" s="254"/>
      <c r="DL148" s="254"/>
      <c r="DM148" s="254"/>
      <c r="DN148" s="254"/>
      <c r="DO148" s="254"/>
      <c r="DP148" s="254"/>
      <c r="DQ148" s="254"/>
      <c r="DR148" s="254"/>
      <c r="DS148" s="254"/>
      <c r="DT148" s="254"/>
      <c r="DU148" s="254"/>
      <c r="DV148" s="254"/>
      <c r="DW148" s="254"/>
      <c r="DX148" s="254"/>
      <c r="DY148" s="254"/>
      <c r="DZ148" s="254"/>
      <c r="EA148" s="254"/>
      <c r="EB148" s="254"/>
      <c r="EC148" s="254"/>
      <c r="ED148" s="254"/>
      <c r="EE148" s="254"/>
      <c r="EF148" s="254"/>
      <c r="EG148" s="254"/>
      <c r="EH148" s="254"/>
      <c r="EI148" s="254"/>
      <c r="EJ148" s="254"/>
      <c r="EK148" s="254"/>
      <c r="EL148" s="254"/>
      <c r="EM148" s="254"/>
      <c r="EN148" s="254"/>
      <c r="EO148" s="254"/>
      <c r="EP148" s="254"/>
      <c r="EQ148" s="254"/>
      <c r="ER148" s="254"/>
      <c r="ES148" s="254"/>
      <c r="ET148" s="254"/>
      <c r="EU148" s="254"/>
      <c r="EV148" s="254"/>
      <c r="EW148" s="254"/>
      <c r="EX148" s="254"/>
      <c r="EY148" s="254"/>
      <c r="EZ148" s="254"/>
      <c r="FA148" s="254"/>
      <c r="FB148" s="254"/>
      <c r="FC148" s="254"/>
      <c r="FD148" s="254"/>
      <c r="FE148" s="254"/>
      <c r="FF148" s="254"/>
      <c r="FG148" s="254"/>
      <c r="FH148" s="254"/>
      <c r="FI148" s="254"/>
      <c r="FJ148" s="254"/>
      <c r="FK148" s="254"/>
      <c r="FL148" s="254"/>
      <c r="FM148" s="254"/>
      <c r="FN148" s="254"/>
      <c r="FO148" s="254"/>
      <c r="FP148" s="254"/>
      <c r="FQ148" s="254"/>
      <c r="FR148" s="254"/>
      <c r="FS148" s="254"/>
      <c r="FT148" s="254"/>
      <c r="FU148" s="254"/>
      <c r="FV148" s="254"/>
      <c r="FW148" s="254"/>
      <c r="FX148" s="254"/>
      <c r="FY148" s="254"/>
      <c r="FZ148" s="254"/>
      <c r="GA148" s="254"/>
      <c r="GB148" s="254"/>
      <c r="GC148" s="254"/>
      <c r="GD148" s="254"/>
      <c r="GE148" s="254"/>
      <c r="GF148" s="254"/>
      <c r="GG148" s="254"/>
      <c r="GH148" s="254"/>
      <c r="GI148" s="254"/>
      <c r="GJ148" s="254"/>
      <c r="GK148" s="254"/>
      <c r="GL148" s="254"/>
      <c r="GM148" s="254"/>
      <c r="GN148" s="254"/>
      <c r="GO148" s="254"/>
      <c r="GP148" s="254"/>
      <c r="GQ148" s="254"/>
      <c r="GR148" s="254"/>
      <c r="GS148" s="254"/>
      <c r="GT148" s="254"/>
      <c r="GU148" s="254"/>
      <c r="GV148" s="254"/>
      <c r="GW148" s="254"/>
      <c r="GX148" s="254"/>
      <c r="GY148" s="254"/>
      <c r="GZ148" s="254"/>
      <c r="HA148" s="254"/>
      <c r="HB148" s="254"/>
      <c r="HC148" s="254"/>
      <c r="HD148" s="254"/>
      <c r="HE148" s="254"/>
      <c r="HF148" s="254"/>
      <c r="HG148" s="254"/>
      <c r="HH148" s="254"/>
      <c r="HI148" s="254"/>
      <c r="HJ148" s="254"/>
      <c r="HK148" s="254"/>
      <c r="HL148" s="254"/>
      <c r="HM148" s="254"/>
      <c r="HN148" s="254"/>
      <c r="HO148" s="254"/>
      <c r="HP148" s="254"/>
      <c r="HQ148" s="254"/>
      <c r="HR148" s="254"/>
    </row>
    <row r="149" spans="1:226" s="496" customFormat="1" ht="18.75" x14ac:dyDescent="0.2">
      <c r="A149" s="492"/>
      <c r="B149" s="254"/>
      <c r="C149" s="168"/>
      <c r="D149" s="169"/>
      <c r="E149" s="334"/>
      <c r="F149" s="334" t="s">
        <v>444</v>
      </c>
      <c r="G149" s="335"/>
      <c r="H149" s="185"/>
      <c r="I149" s="185"/>
      <c r="J149" s="185"/>
      <c r="K149" s="185"/>
      <c r="L149" s="131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4"/>
      <c r="BA149" s="254"/>
      <c r="BB149" s="254"/>
      <c r="BC149" s="254"/>
      <c r="BD149" s="254"/>
      <c r="BE149" s="254"/>
      <c r="BF149" s="254"/>
      <c r="BG149" s="254"/>
      <c r="BH149" s="254"/>
      <c r="BI149" s="254"/>
      <c r="BJ149" s="254"/>
      <c r="BK149" s="254"/>
      <c r="BL149" s="254"/>
      <c r="BM149" s="254"/>
      <c r="BN149" s="254"/>
      <c r="BO149" s="254"/>
      <c r="BP149" s="254"/>
      <c r="BQ149" s="254"/>
      <c r="BR149" s="254"/>
      <c r="BS149" s="254"/>
      <c r="BT149" s="254"/>
      <c r="BU149" s="254"/>
      <c r="BV149" s="254"/>
      <c r="BW149" s="254"/>
      <c r="BX149" s="254"/>
      <c r="BY149" s="254"/>
      <c r="BZ149" s="254"/>
      <c r="CA149" s="254"/>
      <c r="CB149" s="254"/>
      <c r="CC149" s="254"/>
      <c r="CD149" s="254"/>
      <c r="CE149" s="254"/>
      <c r="CF149" s="254"/>
      <c r="CG149" s="254"/>
      <c r="CH149" s="254"/>
      <c r="CI149" s="254"/>
      <c r="CJ149" s="254"/>
      <c r="CK149" s="254"/>
      <c r="CL149" s="254"/>
      <c r="CM149" s="254"/>
      <c r="CN149" s="254"/>
      <c r="CO149" s="254"/>
      <c r="CP149" s="254"/>
      <c r="CQ149" s="254"/>
      <c r="CR149" s="254"/>
      <c r="CS149" s="254"/>
      <c r="CT149" s="254"/>
      <c r="CU149" s="254"/>
      <c r="CV149" s="254"/>
      <c r="CW149" s="254"/>
      <c r="CX149" s="254"/>
      <c r="CY149" s="254"/>
      <c r="CZ149" s="254"/>
      <c r="DA149" s="254"/>
      <c r="DB149" s="254"/>
      <c r="DC149" s="254"/>
      <c r="DD149" s="254"/>
      <c r="DE149" s="254"/>
      <c r="DF149" s="254"/>
      <c r="DG149" s="254"/>
      <c r="DH149" s="254"/>
      <c r="DI149" s="254"/>
      <c r="DJ149" s="254"/>
      <c r="DK149" s="254"/>
      <c r="DL149" s="254"/>
      <c r="DM149" s="254"/>
      <c r="DN149" s="254"/>
      <c r="DO149" s="254"/>
      <c r="DP149" s="254"/>
      <c r="DQ149" s="254"/>
      <c r="DR149" s="254"/>
      <c r="DS149" s="254"/>
      <c r="DT149" s="254"/>
      <c r="DU149" s="254"/>
      <c r="DV149" s="254"/>
      <c r="DW149" s="254"/>
      <c r="DX149" s="254"/>
      <c r="DY149" s="254"/>
      <c r="DZ149" s="254"/>
      <c r="EA149" s="254"/>
      <c r="EB149" s="254"/>
      <c r="EC149" s="254"/>
      <c r="ED149" s="254"/>
      <c r="EE149" s="254"/>
      <c r="EF149" s="254"/>
      <c r="EG149" s="254"/>
      <c r="EH149" s="254"/>
      <c r="EI149" s="254"/>
      <c r="EJ149" s="254"/>
      <c r="EK149" s="254"/>
      <c r="EL149" s="254"/>
      <c r="EM149" s="254"/>
      <c r="EN149" s="254"/>
      <c r="EO149" s="254"/>
      <c r="EP149" s="254"/>
      <c r="EQ149" s="254"/>
      <c r="ER149" s="254"/>
      <c r="ES149" s="254"/>
      <c r="ET149" s="254"/>
      <c r="EU149" s="254"/>
      <c r="EV149" s="254"/>
      <c r="EW149" s="254"/>
      <c r="EX149" s="254"/>
      <c r="EY149" s="254"/>
      <c r="EZ149" s="254"/>
      <c r="FA149" s="254"/>
      <c r="FB149" s="254"/>
      <c r="FC149" s="254"/>
      <c r="FD149" s="254"/>
      <c r="FE149" s="254"/>
      <c r="FF149" s="254"/>
      <c r="FG149" s="254"/>
      <c r="FH149" s="254"/>
      <c r="FI149" s="254"/>
      <c r="FJ149" s="254"/>
      <c r="FK149" s="254"/>
      <c r="FL149" s="254"/>
      <c r="FM149" s="254"/>
      <c r="FN149" s="254"/>
      <c r="FO149" s="254"/>
      <c r="FP149" s="254"/>
      <c r="FQ149" s="254"/>
      <c r="FR149" s="254"/>
      <c r="FS149" s="254"/>
      <c r="FT149" s="254"/>
      <c r="FU149" s="254"/>
      <c r="FV149" s="254"/>
      <c r="FW149" s="254"/>
      <c r="FX149" s="254"/>
      <c r="FY149" s="254"/>
      <c r="FZ149" s="254"/>
      <c r="GA149" s="254"/>
      <c r="GB149" s="254"/>
      <c r="GC149" s="254"/>
      <c r="GD149" s="254"/>
      <c r="GE149" s="254"/>
      <c r="GF149" s="254"/>
      <c r="GG149" s="254"/>
      <c r="GH149" s="254"/>
      <c r="GI149" s="254"/>
      <c r="GJ149" s="254"/>
      <c r="GK149" s="254"/>
      <c r="GL149" s="254"/>
      <c r="GM149" s="254"/>
      <c r="GN149" s="254"/>
      <c r="GO149" s="254"/>
      <c r="GP149" s="254"/>
      <c r="GQ149" s="254"/>
      <c r="GR149" s="254"/>
      <c r="GS149" s="254"/>
      <c r="GT149" s="254"/>
      <c r="GU149" s="254"/>
      <c r="GV149" s="254"/>
      <c r="GW149" s="254"/>
      <c r="GX149" s="254"/>
      <c r="GY149" s="254"/>
      <c r="GZ149" s="254"/>
      <c r="HA149" s="254"/>
      <c r="HB149" s="254"/>
      <c r="HC149" s="254"/>
      <c r="HD149" s="254"/>
      <c r="HE149" s="254"/>
      <c r="HF149" s="254"/>
      <c r="HG149" s="254"/>
      <c r="HH149" s="254"/>
      <c r="HI149" s="254"/>
      <c r="HJ149" s="254"/>
      <c r="HK149" s="254"/>
      <c r="HL149" s="254"/>
      <c r="HM149" s="254"/>
      <c r="HN149" s="254"/>
      <c r="HO149" s="254"/>
      <c r="HP149" s="254"/>
      <c r="HQ149" s="254"/>
      <c r="HR149" s="254"/>
    </row>
    <row r="150" spans="1:226" s="496" customFormat="1" ht="18.75" x14ac:dyDescent="0.2">
      <c r="A150" s="492"/>
      <c r="B150" s="254"/>
      <c r="C150" s="168"/>
      <c r="D150" s="169"/>
      <c r="E150" s="334" t="s">
        <v>80</v>
      </c>
      <c r="F150" s="334" t="s">
        <v>447</v>
      </c>
      <c r="G150" s="335"/>
      <c r="H150" s="185"/>
      <c r="I150" s="185"/>
      <c r="J150" s="185"/>
      <c r="K150" s="185"/>
      <c r="L150" s="131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4"/>
      <c r="BA150" s="254"/>
      <c r="BB150" s="254"/>
      <c r="BC150" s="254"/>
      <c r="BD150" s="254"/>
      <c r="BE150" s="254"/>
      <c r="BF150" s="254"/>
      <c r="BG150" s="254"/>
      <c r="BH150" s="254"/>
      <c r="BI150" s="254"/>
      <c r="BJ150" s="254"/>
      <c r="BK150" s="254"/>
      <c r="BL150" s="254"/>
      <c r="BM150" s="254"/>
      <c r="BN150" s="254"/>
      <c r="BO150" s="254"/>
      <c r="BP150" s="254"/>
      <c r="BQ150" s="254"/>
      <c r="BR150" s="254"/>
      <c r="BS150" s="254"/>
      <c r="BT150" s="254"/>
      <c r="BU150" s="254"/>
      <c r="BV150" s="254"/>
      <c r="BW150" s="254"/>
      <c r="BX150" s="254"/>
      <c r="BY150" s="254"/>
      <c r="BZ150" s="254"/>
      <c r="CA150" s="254"/>
      <c r="CB150" s="254"/>
      <c r="CC150" s="254"/>
      <c r="CD150" s="254"/>
      <c r="CE150" s="254"/>
      <c r="CF150" s="254"/>
      <c r="CG150" s="254"/>
      <c r="CH150" s="254"/>
      <c r="CI150" s="254"/>
      <c r="CJ150" s="254"/>
      <c r="CK150" s="254"/>
      <c r="CL150" s="254"/>
      <c r="CM150" s="254"/>
      <c r="CN150" s="254"/>
      <c r="CO150" s="254"/>
      <c r="CP150" s="254"/>
      <c r="CQ150" s="254"/>
      <c r="CR150" s="254"/>
      <c r="CS150" s="254"/>
      <c r="CT150" s="254"/>
      <c r="CU150" s="254"/>
      <c r="CV150" s="254"/>
      <c r="CW150" s="254"/>
      <c r="CX150" s="254"/>
      <c r="CY150" s="254"/>
      <c r="CZ150" s="254"/>
      <c r="DA150" s="254"/>
      <c r="DB150" s="254"/>
      <c r="DC150" s="254"/>
      <c r="DD150" s="254"/>
      <c r="DE150" s="254"/>
      <c r="DF150" s="254"/>
      <c r="DG150" s="254"/>
      <c r="DH150" s="254"/>
      <c r="DI150" s="254"/>
      <c r="DJ150" s="254"/>
      <c r="DK150" s="254"/>
      <c r="DL150" s="254"/>
      <c r="DM150" s="254"/>
      <c r="DN150" s="254"/>
      <c r="DO150" s="254"/>
      <c r="DP150" s="254"/>
      <c r="DQ150" s="254"/>
      <c r="DR150" s="254"/>
      <c r="DS150" s="254"/>
      <c r="DT150" s="254"/>
      <c r="DU150" s="254"/>
      <c r="DV150" s="254"/>
      <c r="DW150" s="254"/>
      <c r="DX150" s="254"/>
      <c r="DY150" s="254"/>
      <c r="DZ150" s="254"/>
      <c r="EA150" s="254"/>
      <c r="EB150" s="254"/>
      <c r="EC150" s="254"/>
      <c r="ED150" s="254"/>
      <c r="EE150" s="254"/>
      <c r="EF150" s="254"/>
      <c r="EG150" s="254"/>
      <c r="EH150" s="254"/>
      <c r="EI150" s="254"/>
      <c r="EJ150" s="254"/>
      <c r="EK150" s="254"/>
      <c r="EL150" s="254"/>
      <c r="EM150" s="254"/>
      <c r="EN150" s="254"/>
      <c r="EO150" s="254"/>
      <c r="EP150" s="254"/>
      <c r="EQ150" s="254"/>
      <c r="ER150" s="254"/>
      <c r="ES150" s="254"/>
      <c r="ET150" s="254"/>
      <c r="EU150" s="254"/>
      <c r="EV150" s="254"/>
      <c r="EW150" s="254"/>
      <c r="EX150" s="254"/>
      <c r="EY150" s="254"/>
      <c r="EZ150" s="254"/>
      <c r="FA150" s="254"/>
      <c r="FB150" s="254"/>
      <c r="FC150" s="254"/>
      <c r="FD150" s="254"/>
      <c r="FE150" s="254"/>
      <c r="FF150" s="254"/>
      <c r="FG150" s="254"/>
      <c r="FH150" s="254"/>
      <c r="FI150" s="254"/>
      <c r="FJ150" s="254"/>
      <c r="FK150" s="254"/>
      <c r="FL150" s="254"/>
      <c r="FM150" s="254"/>
      <c r="FN150" s="254"/>
      <c r="FO150" s="254"/>
      <c r="FP150" s="254"/>
      <c r="FQ150" s="254"/>
      <c r="FR150" s="254"/>
      <c r="FS150" s="254"/>
      <c r="FT150" s="254"/>
      <c r="FU150" s="254"/>
      <c r="FV150" s="254"/>
      <c r="FW150" s="254"/>
      <c r="FX150" s="254"/>
      <c r="FY150" s="254"/>
      <c r="FZ150" s="254"/>
      <c r="GA150" s="254"/>
      <c r="GB150" s="254"/>
      <c r="GC150" s="254"/>
      <c r="GD150" s="254"/>
      <c r="GE150" s="254"/>
      <c r="GF150" s="254"/>
      <c r="GG150" s="254"/>
      <c r="GH150" s="254"/>
      <c r="GI150" s="254"/>
      <c r="GJ150" s="254"/>
      <c r="GK150" s="254"/>
      <c r="GL150" s="254"/>
      <c r="GM150" s="254"/>
      <c r="GN150" s="254"/>
      <c r="GO150" s="254"/>
      <c r="GP150" s="254"/>
      <c r="GQ150" s="254"/>
      <c r="GR150" s="254"/>
      <c r="GS150" s="254"/>
      <c r="GT150" s="254"/>
      <c r="GU150" s="254"/>
      <c r="GV150" s="254"/>
      <c r="GW150" s="254"/>
      <c r="GX150" s="254"/>
      <c r="GY150" s="254"/>
      <c r="GZ150" s="254"/>
      <c r="HA150" s="254"/>
      <c r="HB150" s="254"/>
      <c r="HC150" s="254"/>
      <c r="HD150" s="254"/>
      <c r="HE150" s="254"/>
      <c r="HF150" s="254"/>
      <c r="HG150" s="254"/>
      <c r="HH150" s="254"/>
      <c r="HI150" s="254"/>
      <c r="HJ150" s="254"/>
      <c r="HK150" s="254"/>
      <c r="HL150" s="254"/>
      <c r="HM150" s="254"/>
      <c r="HN150" s="254"/>
      <c r="HO150" s="254"/>
      <c r="HP150" s="254"/>
      <c r="HQ150" s="254"/>
      <c r="HR150" s="254"/>
    </row>
    <row r="151" spans="1:226" s="496" customFormat="1" ht="18.75" x14ac:dyDescent="0.2">
      <c r="A151" s="492"/>
      <c r="B151" s="254"/>
      <c r="C151" s="168"/>
      <c r="D151" s="169"/>
      <c r="E151" s="334" t="s">
        <v>84</v>
      </c>
      <c r="F151" s="334" t="s">
        <v>449</v>
      </c>
      <c r="G151" s="335"/>
      <c r="H151" s="185"/>
      <c r="I151" s="185"/>
      <c r="J151" s="185"/>
      <c r="K151" s="185"/>
      <c r="L151" s="131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4"/>
      <c r="BA151" s="254"/>
      <c r="BB151" s="254"/>
      <c r="BC151" s="254"/>
      <c r="BD151" s="254"/>
      <c r="BE151" s="254"/>
      <c r="BF151" s="254"/>
      <c r="BG151" s="254"/>
      <c r="BH151" s="254"/>
      <c r="BI151" s="254"/>
      <c r="BJ151" s="254"/>
      <c r="BK151" s="254"/>
      <c r="BL151" s="254"/>
      <c r="BM151" s="254"/>
      <c r="BN151" s="254"/>
      <c r="BO151" s="254"/>
      <c r="BP151" s="254"/>
      <c r="BQ151" s="254"/>
      <c r="BR151" s="254"/>
      <c r="BS151" s="254"/>
      <c r="BT151" s="254"/>
      <c r="BU151" s="254"/>
      <c r="BV151" s="254"/>
      <c r="BW151" s="254"/>
      <c r="BX151" s="254"/>
      <c r="BY151" s="254"/>
      <c r="BZ151" s="254"/>
      <c r="CA151" s="254"/>
      <c r="CB151" s="254"/>
      <c r="CC151" s="254"/>
      <c r="CD151" s="254"/>
      <c r="CE151" s="254"/>
      <c r="CF151" s="254"/>
      <c r="CG151" s="254"/>
      <c r="CH151" s="254"/>
      <c r="CI151" s="254"/>
      <c r="CJ151" s="254"/>
      <c r="CK151" s="254"/>
      <c r="CL151" s="254"/>
      <c r="CM151" s="254"/>
      <c r="CN151" s="254"/>
      <c r="CO151" s="254"/>
      <c r="CP151" s="254"/>
      <c r="CQ151" s="254"/>
      <c r="CR151" s="254"/>
      <c r="CS151" s="254"/>
      <c r="CT151" s="254"/>
      <c r="CU151" s="254"/>
      <c r="CV151" s="254"/>
      <c r="CW151" s="254"/>
      <c r="CX151" s="254"/>
      <c r="CY151" s="254"/>
      <c r="CZ151" s="254"/>
      <c r="DA151" s="254"/>
      <c r="DB151" s="254"/>
      <c r="DC151" s="254"/>
      <c r="DD151" s="254"/>
      <c r="DE151" s="254"/>
      <c r="DF151" s="254"/>
      <c r="DG151" s="254"/>
      <c r="DH151" s="254"/>
      <c r="DI151" s="254"/>
      <c r="DJ151" s="254"/>
      <c r="DK151" s="254"/>
      <c r="DL151" s="254"/>
      <c r="DM151" s="254"/>
      <c r="DN151" s="254"/>
      <c r="DO151" s="254"/>
      <c r="DP151" s="254"/>
      <c r="DQ151" s="254"/>
      <c r="DR151" s="254"/>
      <c r="DS151" s="254"/>
      <c r="DT151" s="254"/>
      <c r="DU151" s="254"/>
      <c r="DV151" s="254"/>
      <c r="DW151" s="254"/>
      <c r="DX151" s="254"/>
      <c r="DY151" s="254"/>
      <c r="DZ151" s="254"/>
      <c r="EA151" s="254"/>
      <c r="EB151" s="254"/>
      <c r="EC151" s="254"/>
      <c r="ED151" s="254"/>
      <c r="EE151" s="254"/>
      <c r="EF151" s="254"/>
      <c r="EG151" s="254"/>
      <c r="EH151" s="254"/>
      <c r="EI151" s="254"/>
      <c r="EJ151" s="254"/>
      <c r="EK151" s="254"/>
      <c r="EL151" s="254"/>
      <c r="EM151" s="254"/>
      <c r="EN151" s="254"/>
      <c r="EO151" s="254"/>
      <c r="EP151" s="254"/>
      <c r="EQ151" s="254"/>
      <c r="ER151" s="254"/>
      <c r="ES151" s="254"/>
      <c r="ET151" s="254"/>
      <c r="EU151" s="254"/>
      <c r="EV151" s="254"/>
      <c r="EW151" s="254"/>
      <c r="EX151" s="254"/>
      <c r="EY151" s="254"/>
      <c r="EZ151" s="254"/>
      <c r="FA151" s="254"/>
      <c r="FB151" s="254"/>
      <c r="FC151" s="254"/>
      <c r="FD151" s="254"/>
      <c r="FE151" s="254"/>
      <c r="FF151" s="254"/>
      <c r="FG151" s="254"/>
      <c r="FH151" s="254"/>
      <c r="FI151" s="254"/>
      <c r="FJ151" s="254"/>
      <c r="FK151" s="254"/>
      <c r="FL151" s="254"/>
      <c r="FM151" s="254"/>
      <c r="FN151" s="254"/>
      <c r="FO151" s="254"/>
      <c r="FP151" s="254"/>
      <c r="FQ151" s="254"/>
      <c r="FR151" s="254"/>
      <c r="FS151" s="254"/>
      <c r="FT151" s="254"/>
      <c r="FU151" s="254"/>
      <c r="FV151" s="254"/>
      <c r="FW151" s="254"/>
      <c r="FX151" s="254"/>
      <c r="FY151" s="254"/>
      <c r="FZ151" s="254"/>
      <c r="GA151" s="254"/>
      <c r="GB151" s="254"/>
      <c r="GC151" s="254"/>
      <c r="GD151" s="254"/>
      <c r="GE151" s="254"/>
      <c r="GF151" s="254"/>
      <c r="GG151" s="254"/>
      <c r="GH151" s="254"/>
      <c r="GI151" s="254"/>
      <c r="GJ151" s="254"/>
      <c r="GK151" s="254"/>
      <c r="GL151" s="254"/>
      <c r="GM151" s="254"/>
      <c r="GN151" s="254"/>
      <c r="GO151" s="254"/>
      <c r="GP151" s="254"/>
      <c r="GQ151" s="254"/>
      <c r="GR151" s="254"/>
      <c r="GS151" s="254"/>
      <c r="GT151" s="254"/>
      <c r="GU151" s="254"/>
      <c r="GV151" s="254"/>
      <c r="GW151" s="254"/>
      <c r="GX151" s="254"/>
      <c r="GY151" s="254"/>
      <c r="GZ151" s="254"/>
      <c r="HA151" s="254"/>
      <c r="HB151" s="254"/>
      <c r="HC151" s="254"/>
      <c r="HD151" s="254"/>
      <c r="HE151" s="254"/>
      <c r="HF151" s="254"/>
      <c r="HG151" s="254"/>
      <c r="HH151" s="254"/>
      <c r="HI151" s="254"/>
      <c r="HJ151" s="254"/>
      <c r="HK151" s="254"/>
      <c r="HL151" s="254"/>
      <c r="HM151" s="254"/>
      <c r="HN151" s="254"/>
      <c r="HO151" s="254"/>
      <c r="HP151" s="254"/>
      <c r="HQ151" s="254"/>
      <c r="HR151" s="254"/>
    </row>
    <row r="152" spans="1:226" s="496" customFormat="1" ht="18.75" x14ac:dyDescent="0.2">
      <c r="A152" s="492"/>
      <c r="B152" s="254"/>
      <c r="C152" s="168"/>
      <c r="D152" s="169"/>
      <c r="E152" s="334" t="s">
        <v>141</v>
      </c>
      <c r="F152" s="334" t="s">
        <v>452</v>
      </c>
      <c r="G152" s="335"/>
      <c r="H152" s="185"/>
      <c r="I152" s="185"/>
      <c r="J152" s="185"/>
      <c r="K152" s="185"/>
      <c r="L152" s="131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4"/>
      <c r="BA152" s="254"/>
      <c r="BB152" s="254"/>
      <c r="BC152" s="254"/>
      <c r="BD152" s="254"/>
      <c r="BE152" s="254"/>
      <c r="BF152" s="254"/>
      <c r="BG152" s="254"/>
      <c r="BH152" s="254"/>
      <c r="BI152" s="254"/>
      <c r="BJ152" s="254"/>
      <c r="BK152" s="254"/>
      <c r="BL152" s="254"/>
      <c r="BM152" s="254"/>
      <c r="BN152" s="254"/>
      <c r="BO152" s="254"/>
      <c r="BP152" s="254"/>
      <c r="BQ152" s="254"/>
      <c r="BR152" s="254"/>
      <c r="BS152" s="254"/>
      <c r="BT152" s="254"/>
      <c r="BU152" s="254"/>
      <c r="BV152" s="254"/>
      <c r="BW152" s="254"/>
      <c r="BX152" s="254"/>
      <c r="BY152" s="254"/>
      <c r="BZ152" s="254"/>
      <c r="CA152" s="254"/>
      <c r="CB152" s="254"/>
      <c r="CC152" s="254"/>
      <c r="CD152" s="254"/>
      <c r="CE152" s="254"/>
      <c r="CF152" s="254"/>
      <c r="CG152" s="254"/>
      <c r="CH152" s="254"/>
      <c r="CI152" s="254"/>
      <c r="CJ152" s="254"/>
      <c r="CK152" s="254"/>
      <c r="CL152" s="254"/>
      <c r="CM152" s="254"/>
      <c r="CN152" s="254"/>
      <c r="CO152" s="254"/>
      <c r="CP152" s="254"/>
      <c r="CQ152" s="254"/>
      <c r="CR152" s="254"/>
      <c r="CS152" s="254"/>
      <c r="CT152" s="254"/>
      <c r="CU152" s="254"/>
      <c r="CV152" s="254"/>
      <c r="CW152" s="254"/>
      <c r="CX152" s="254"/>
      <c r="CY152" s="254"/>
      <c r="CZ152" s="254"/>
      <c r="DA152" s="254"/>
      <c r="DB152" s="254"/>
      <c r="DC152" s="254"/>
      <c r="DD152" s="254"/>
      <c r="DE152" s="254"/>
      <c r="DF152" s="254"/>
      <c r="DG152" s="254"/>
      <c r="DH152" s="254"/>
      <c r="DI152" s="254"/>
      <c r="DJ152" s="254"/>
      <c r="DK152" s="254"/>
      <c r="DL152" s="254"/>
      <c r="DM152" s="254"/>
      <c r="DN152" s="254"/>
      <c r="DO152" s="254"/>
      <c r="DP152" s="254"/>
      <c r="DQ152" s="254"/>
      <c r="DR152" s="254"/>
      <c r="DS152" s="254"/>
      <c r="DT152" s="254"/>
      <c r="DU152" s="254"/>
      <c r="DV152" s="254"/>
      <c r="DW152" s="254"/>
      <c r="DX152" s="254"/>
      <c r="DY152" s="254"/>
      <c r="DZ152" s="254"/>
      <c r="EA152" s="254"/>
      <c r="EB152" s="254"/>
      <c r="EC152" s="254"/>
      <c r="ED152" s="254"/>
      <c r="EE152" s="254"/>
      <c r="EF152" s="254"/>
      <c r="EG152" s="254"/>
      <c r="EH152" s="254"/>
      <c r="EI152" s="254"/>
      <c r="EJ152" s="254"/>
      <c r="EK152" s="254"/>
      <c r="EL152" s="254"/>
      <c r="EM152" s="254"/>
      <c r="EN152" s="254"/>
      <c r="EO152" s="254"/>
      <c r="EP152" s="254"/>
      <c r="EQ152" s="254"/>
      <c r="ER152" s="254"/>
      <c r="ES152" s="254"/>
      <c r="ET152" s="254"/>
      <c r="EU152" s="254"/>
      <c r="EV152" s="254"/>
      <c r="EW152" s="254"/>
      <c r="EX152" s="254"/>
      <c r="EY152" s="254"/>
      <c r="EZ152" s="254"/>
      <c r="FA152" s="254"/>
      <c r="FB152" s="254"/>
      <c r="FC152" s="254"/>
      <c r="FD152" s="254"/>
      <c r="FE152" s="254"/>
      <c r="FF152" s="254"/>
      <c r="FG152" s="254"/>
      <c r="FH152" s="254"/>
      <c r="FI152" s="254"/>
      <c r="FJ152" s="254"/>
      <c r="FK152" s="254"/>
      <c r="FL152" s="254"/>
      <c r="FM152" s="254"/>
      <c r="FN152" s="254"/>
      <c r="FO152" s="254"/>
      <c r="FP152" s="254"/>
      <c r="FQ152" s="254"/>
      <c r="FR152" s="254"/>
      <c r="FS152" s="254"/>
      <c r="FT152" s="254"/>
      <c r="FU152" s="254"/>
      <c r="FV152" s="254"/>
      <c r="FW152" s="254"/>
      <c r="FX152" s="254"/>
      <c r="FY152" s="254"/>
      <c r="FZ152" s="254"/>
      <c r="GA152" s="254"/>
      <c r="GB152" s="254"/>
      <c r="GC152" s="254"/>
      <c r="GD152" s="254"/>
      <c r="GE152" s="254"/>
      <c r="GF152" s="254"/>
      <c r="GG152" s="254"/>
      <c r="GH152" s="254"/>
      <c r="GI152" s="254"/>
      <c r="GJ152" s="254"/>
      <c r="GK152" s="254"/>
      <c r="GL152" s="254"/>
      <c r="GM152" s="254"/>
      <c r="GN152" s="254"/>
      <c r="GO152" s="254"/>
      <c r="GP152" s="254"/>
      <c r="GQ152" s="254"/>
      <c r="GR152" s="254"/>
      <c r="GS152" s="254"/>
      <c r="GT152" s="254"/>
      <c r="GU152" s="254"/>
      <c r="GV152" s="254"/>
      <c r="GW152" s="254"/>
      <c r="GX152" s="254"/>
      <c r="GY152" s="254"/>
      <c r="GZ152" s="254"/>
      <c r="HA152" s="254"/>
      <c r="HB152" s="254"/>
      <c r="HC152" s="254"/>
      <c r="HD152" s="254"/>
      <c r="HE152" s="254"/>
      <c r="HF152" s="254"/>
      <c r="HG152" s="254"/>
      <c r="HH152" s="254"/>
      <c r="HI152" s="254"/>
      <c r="HJ152" s="254"/>
      <c r="HK152" s="254"/>
      <c r="HL152" s="254"/>
      <c r="HM152" s="254"/>
      <c r="HN152" s="254"/>
      <c r="HO152" s="254"/>
      <c r="HP152" s="254"/>
      <c r="HQ152" s="254"/>
      <c r="HR152" s="254"/>
    </row>
    <row r="153" spans="1:226" s="496" customFormat="1" ht="18.75" x14ac:dyDescent="0.2">
      <c r="A153" s="492"/>
      <c r="B153" s="254"/>
      <c r="C153" s="168"/>
      <c r="D153" s="169"/>
      <c r="E153" s="334" t="s">
        <v>143</v>
      </c>
      <c r="F153" s="334" t="s">
        <v>455</v>
      </c>
      <c r="G153" s="335"/>
      <c r="H153" s="185"/>
      <c r="I153" s="185"/>
      <c r="J153" s="185"/>
      <c r="K153" s="185"/>
      <c r="L153" s="131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4"/>
      <c r="BA153" s="254"/>
      <c r="BB153" s="254"/>
      <c r="BC153" s="254"/>
      <c r="BD153" s="254"/>
      <c r="BE153" s="254"/>
      <c r="BF153" s="254"/>
      <c r="BG153" s="254"/>
      <c r="BH153" s="254"/>
      <c r="BI153" s="254"/>
      <c r="BJ153" s="254"/>
      <c r="BK153" s="254"/>
      <c r="BL153" s="254"/>
      <c r="BM153" s="254"/>
      <c r="BN153" s="254"/>
      <c r="BO153" s="254"/>
      <c r="BP153" s="254"/>
      <c r="BQ153" s="254"/>
      <c r="BR153" s="254"/>
      <c r="BS153" s="254"/>
      <c r="BT153" s="254"/>
      <c r="BU153" s="254"/>
      <c r="BV153" s="254"/>
      <c r="BW153" s="254"/>
      <c r="BX153" s="254"/>
      <c r="BY153" s="254"/>
      <c r="BZ153" s="254"/>
      <c r="CA153" s="254"/>
      <c r="CB153" s="254"/>
      <c r="CC153" s="254"/>
      <c r="CD153" s="254"/>
      <c r="CE153" s="254"/>
      <c r="CF153" s="254"/>
      <c r="CG153" s="254"/>
      <c r="CH153" s="254"/>
      <c r="CI153" s="254"/>
      <c r="CJ153" s="254"/>
      <c r="CK153" s="254"/>
      <c r="CL153" s="254"/>
      <c r="CM153" s="254"/>
      <c r="CN153" s="254"/>
      <c r="CO153" s="254"/>
      <c r="CP153" s="254"/>
      <c r="CQ153" s="254"/>
      <c r="CR153" s="254"/>
      <c r="CS153" s="254"/>
      <c r="CT153" s="254"/>
      <c r="CU153" s="254"/>
      <c r="CV153" s="254"/>
      <c r="CW153" s="254"/>
      <c r="CX153" s="254"/>
      <c r="CY153" s="254"/>
      <c r="CZ153" s="254"/>
      <c r="DA153" s="254"/>
      <c r="DB153" s="254"/>
      <c r="DC153" s="254"/>
      <c r="DD153" s="254"/>
      <c r="DE153" s="254"/>
      <c r="DF153" s="254"/>
      <c r="DG153" s="254"/>
      <c r="DH153" s="254"/>
      <c r="DI153" s="254"/>
      <c r="DJ153" s="254"/>
      <c r="DK153" s="254"/>
      <c r="DL153" s="254"/>
      <c r="DM153" s="254"/>
      <c r="DN153" s="254"/>
      <c r="DO153" s="254"/>
      <c r="DP153" s="254"/>
      <c r="DQ153" s="254"/>
      <c r="DR153" s="254"/>
      <c r="DS153" s="254"/>
      <c r="DT153" s="254"/>
      <c r="DU153" s="254"/>
      <c r="DV153" s="254"/>
      <c r="DW153" s="254"/>
      <c r="DX153" s="254"/>
      <c r="DY153" s="254"/>
      <c r="DZ153" s="254"/>
      <c r="EA153" s="254"/>
      <c r="EB153" s="254"/>
      <c r="EC153" s="254"/>
      <c r="ED153" s="254"/>
      <c r="EE153" s="254"/>
      <c r="EF153" s="254"/>
      <c r="EG153" s="254"/>
      <c r="EH153" s="254"/>
      <c r="EI153" s="254"/>
      <c r="EJ153" s="254"/>
      <c r="EK153" s="254"/>
      <c r="EL153" s="254"/>
      <c r="EM153" s="254"/>
      <c r="EN153" s="254"/>
      <c r="EO153" s="254"/>
      <c r="EP153" s="254"/>
      <c r="EQ153" s="254"/>
      <c r="ER153" s="254"/>
      <c r="ES153" s="254"/>
      <c r="ET153" s="254"/>
      <c r="EU153" s="254"/>
      <c r="EV153" s="254"/>
      <c r="EW153" s="254"/>
      <c r="EX153" s="254"/>
      <c r="EY153" s="254"/>
      <c r="EZ153" s="254"/>
      <c r="FA153" s="254"/>
      <c r="FB153" s="254"/>
      <c r="FC153" s="254"/>
      <c r="FD153" s="254"/>
      <c r="FE153" s="254"/>
      <c r="FF153" s="254"/>
      <c r="FG153" s="254"/>
      <c r="FH153" s="254"/>
      <c r="FI153" s="254"/>
      <c r="FJ153" s="254"/>
      <c r="FK153" s="254"/>
      <c r="FL153" s="254"/>
      <c r="FM153" s="254"/>
      <c r="FN153" s="254"/>
      <c r="FO153" s="254"/>
      <c r="FP153" s="254"/>
      <c r="FQ153" s="254"/>
      <c r="FR153" s="254"/>
      <c r="FS153" s="254"/>
      <c r="FT153" s="254"/>
      <c r="FU153" s="254"/>
      <c r="FV153" s="254"/>
      <c r="FW153" s="254"/>
      <c r="FX153" s="254"/>
      <c r="FY153" s="254"/>
      <c r="FZ153" s="254"/>
      <c r="GA153" s="254"/>
      <c r="GB153" s="254"/>
      <c r="GC153" s="254"/>
      <c r="GD153" s="254"/>
      <c r="GE153" s="254"/>
      <c r="GF153" s="254"/>
      <c r="GG153" s="254"/>
      <c r="GH153" s="254"/>
      <c r="GI153" s="254"/>
      <c r="GJ153" s="254"/>
      <c r="GK153" s="254"/>
      <c r="GL153" s="254"/>
      <c r="GM153" s="254"/>
      <c r="GN153" s="254"/>
      <c r="GO153" s="254"/>
      <c r="GP153" s="254"/>
      <c r="GQ153" s="254"/>
      <c r="GR153" s="254"/>
      <c r="GS153" s="254"/>
      <c r="GT153" s="254"/>
      <c r="GU153" s="254"/>
      <c r="GV153" s="254"/>
      <c r="GW153" s="254"/>
      <c r="GX153" s="254"/>
      <c r="GY153" s="254"/>
      <c r="GZ153" s="254"/>
      <c r="HA153" s="254"/>
      <c r="HB153" s="254"/>
      <c r="HC153" s="254"/>
      <c r="HD153" s="254"/>
      <c r="HE153" s="254"/>
      <c r="HF153" s="254"/>
      <c r="HG153" s="254"/>
      <c r="HH153" s="254"/>
      <c r="HI153" s="254"/>
      <c r="HJ153" s="254"/>
      <c r="HK153" s="254"/>
      <c r="HL153" s="254"/>
      <c r="HM153" s="254"/>
      <c r="HN153" s="254"/>
      <c r="HO153" s="254"/>
      <c r="HP153" s="254"/>
      <c r="HQ153" s="254"/>
      <c r="HR153" s="254"/>
    </row>
    <row r="154" spans="1:226" s="496" customFormat="1" ht="18.75" customHeight="1" x14ac:dyDescent="0.2">
      <c r="A154" s="492"/>
      <c r="B154" s="254"/>
      <c r="C154" s="168"/>
      <c r="D154" s="169"/>
      <c r="E154" s="334"/>
      <c r="F154" s="334" t="s">
        <v>458</v>
      </c>
      <c r="G154" s="335"/>
      <c r="H154" s="185"/>
      <c r="I154" s="185"/>
      <c r="J154" s="185"/>
      <c r="K154" s="185"/>
      <c r="L154" s="435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4"/>
      <c r="BA154" s="254"/>
      <c r="BB154" s="254"/>
      <c r="BC154" s="254"/>
      <c r="BD154" s="254"/>
      <c r="BE154" s="254"/>
      <c r="BF154" s="254"/>
      <c r="BG154" s="254"/>
      <c r="BH154" s="254"/>
      <c r="BI154" s="254"/>
      <c r="BJ154" s="254"/>
      <c r="BK154" s="254"/>
      <c r="BL154" s="254"/>
      <c r="BM154" s="254"/>
      <c r="BN154" s="254"/>
      <c r="BO154" s="254"/>
      <c r="BP154" s="254"/>
      <c r="BQ154" s="254"/>
      <c r="BR154" s="254"/>
      <c r="BS154" s="254"/>
      <c r="BT154" s="254"/>
      <c r="BU154" s="254"/>
      <c r="BV154" s="254"/>
      <c r="BW154" s="254"/>
      <c r="BX154" s="254"/>
      <c r="BY154" s="254"/>
      <c r="BZ154" s="254"/>
      <c r="CA154" s="254"/>
      <c r="CB154" s="254"/>
      <c r="CC154" s="254"/>
      <c r="CD154" s="254"/>
      <c r="CE154" s="254"/>
      <c r="CF154" s="254"/>
      <c r="CG154" s="254"/>
      <c r="CH154" s="254"/>
      <c r="CI154" s="254"/>
      <c r="CJ154" s="254"/>
      <c r="CK154" s="254"/>
      <c r="CL154" s="254"/>
      <c r="CM154" s="254"/>
      <c r="CN154" s="254"/>
      <c r="CO154" s="254"/>
      <c r="CP154" s="254"/>
      <c r="CQ154" s="254"/>
      <c r="CR154" s="254"/>
      <c r="CS154" s="254"/>
      <c r="CT154" s="254"/>
      <c r="CU154" s="254"/>
      <c r="CV154" s="254"/>
      <c r="CW154" s="254"/>
      <c r="CX154" s="254"/>
      <c r="CY154" s="254"/>
      <c r="CZ154" s="254"/>
      <c r="DA154" s="254"/>
      <c r="DB154" s="254"/>
      <c r="DC154" s="254"/>
      <c r="DD154" s="254"/>
      <c r="DE154" s="254"/>
      <c r="DF154" s="254"/>
      <c r="DG154" s="254"/>
      <c r="DH154" s="254"/>
      <c r="DI154" s="254"/>
      <c r="DJ154" s="254"/>
      <c r="DK154" s="254"/>
      <c r="DL154" s="254"/>
      <c r="DM154" s="254"/>
      <c r="DN154" s="254"/>
      <c r="DO154" s="254"/>
      <c r="DP154" s="254"/>
      <c r="DQ154" s="254"/>
      <c r="DR154" s="254"/>
      <c r="DS154" s="254"/>
      <c r="DT154" s="254"/>
      <c r="DU154" s="254"/>
      <c r="DV154" s="254"/>
      <c r="DW154" s="254"/>
      <c r="DX154" s="254"/>
      <c r="DY154" s="254"/>
      <c r="DZ154" s="254"/>
      <c r="EA154" s="254"/>
      <c r="EB154" s="254"/>
      <c r="EC154" s="254"/>
      <c r="ED154" s="254"/>
      <c r="EE154" s="254"/>
      <c r="EF154" s="254"/>
      <c r="EG154" s="254"/>
      <c r="EH154" s="254"/>
      <c r="EI154" s="254"/>
      <c r="EJ154" s="254"/>
      <c r="EK154" s="254"/>
      <c r="EL154" s="254"/>
      <c r="EM154" s="254"/>
      <c r="EN154" s="254"/>
      <c r="EO154" s="254"/>
      <c r="EP154" s="254"/>
      <c r="EQ154" s="254"/>
      <c r="ER154" s="254"/>
      <c r="ES154" s="254"/>
      <c r="ET154" s="254"/>
      <c r="EU154" s="254"/>
      <c r="EV154" s="254"/>
      <c r="EW154" s="254"/>
      <c r="EX154" s="254"/>
      <c r="EY154" s="254"/>
      <c r="EZ154" s="254"/>
      <c r="FA154" s="254"/>
      <c r="FB154" s="254"/>
      <c r="FC154" s="254"/>
      <c r="FD154" s="254"/>
      <c r="FE154" s="254"/>
      <c r="FF154" s="254"/>
      <c r="FG154" s="254"/>
      <c r="FH154" s="254"/>
      <c r="FI154" s="254"/>
      <c r="FJ154" s="254"/>
      <c r="FK154" s="254"/>
      <c r="FL154" s="254"/>
      <c r="FM154" s="254"/>
      <c r="FN154" s="254"/>
      <c r="FO154" s="254"/>
      <c r="FP154" s="254"/>
      <c r="FQ154" s="254"/>
      <c r="FR154" s="254"/>
      <c r="FS154" s="254"/>
      <c r="FT154" s="254"/>
      <c r="FU154" s="254"/>
      <c r="FV154" s="254"/>
      <c r="FW154" s="254"/>
      <c r="FX154" s="254"/>
      <c r="FY154" s="254"/>
      <c r="FZ154" s="254"/>
      <c r="GA154" s="254"/>
      <c r="GB154" s="254"/>
      <c r="GC154" s="254"/>
      <c r="GD154" s="254"/>
      <c r="GE154" s="254"/>
      <c r="GF154" s="254"/>
      <c r="GG154" s="254"/>
      <c r="GH154" s="254"/>
      <c r="GI154" s="254"/>
      <c r="GJ154" s="254"/>
      <c r="GK154" s="254"/>
      <c r="GL154" s="254"/>
      <c r="GM154" s="254"/>
      <c r="GN154" s="254"/>
      <c r="GO154" s="254"/>
      <c r="GP154" s="254"/>
      <c r="GQ154" s="254"/>
      <c r="GR154" s="254"/>
      <c r="GS154" s="254"/>
      <c r="GT154" s="254"/>
      <c r="GU154" s="254"/>
      <c r="GV154" s="254"/>
      <c r="GW154" s="254"/>
      <c r="GX154" s="254"/>
      <c r="GY154" s="254"/>
      <c r="GZ154" s="254"/>
      <c r="HA154" s="254"/>
      <c r="HB154" s="254"/>
      <c r="HC154" s="254"/>
      <c r="HD154" s="254"/>
      <c r="HE154" s="254"/>
      <c r="HF154" s="254"/>
      <c r="HG154" s="254"/>
      <c r="HH154" s="254"/>
      <c r="HI154" s="254"/>
      <c r="HJ154" s="254"/>
      <c r="HK154" s="254"/>
      <c r="HL154" s="254"/>
      <c r="HM154" s="254"/>
      <c r="HN154" s="254"/>
      <c r="HO154" s="254"/>
      <c r="HP154" s="254"/>
      <c r="HQ154" s="254"/>
      <c r="HR154" s="254"/>
    </row>
    <row r="155" spans="1:226" s="531" customFormat="1" ht="18.75" x14ac:dyDescent="0.2">
      <c r="A155" s="516"/>
      <c r="B155" s="517">
        <v>2.2999999999999998</v>
      </c>
      <c r="C155" s="518" t="s">
        <v>492</v>
      </c>
      <c r="D155" s="519"/>
      <c r="E155" s="519"/>
      <c r="F155" s="519"/>
      <c r="G155" s="520"/>
      <c r="H155" s="521"/>
      <c r="I155" s="521"/>
      <c r="J155" s="521"/>
      <c r="K155" s="521"/>
      <c r="L155" s="528"/>
      <c r="M155" s="530"/>
      <c r="N155" s="530"/>
      <c r="O155" s="530"/>
      <c r="P155" s="530"/>
      <c r="Q155" s="530"/>
      <c r="R155" s="530"/>
      <c r="S155" s="530"/>
      <c r="T155" s="530"/>
      <c r="U155" s="530"/>
      <c r="V155" s="530"/>
      <c r="W155" s="530"/>
      <c r="X155" s="530"/>
      <c r="Y155" s="530"/>
      <c r="Z155" s="530"/>
      <c r="AA155" s="530"/>
      <c r="AB155" s="530"/>
      <c r="AC155" s="530"/>
      <c r="AD155" s="530"/>
      <c r="AE155" s="530"/>
      <c r="AF155" s="530"/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530"/>
      <c r="AR155" s="530"/>
      <c r="AS155" s="530"/>
      <c r="AT155" s="530"/>
      <c r="AU155" s="530"/>
      <c r="AV155" s="530"/>
      <c r="AW155" s="530"/>
      <c r="AX155" s="530"/>
      <c r="AY155" s="530"/>
      <c r="AZ155" s="530"/>
      <c r="BA155" s="530"/>
      <c r="BB155" s="530"/>
      <c r="BC155" s="530"/>
      <c r="BD155" s="530"/>
      <c r="BE155" s="530"/>
      <c r="BF155" s="530"/>
      <c r="BG155" s="530"/>
      <c r="BH155" s="530"/>
      <c r="BI155" s="530"/>
      <c r="BJ155" s="530"/>
      <c r="BK155" s="530"/>
      <c r="BL155" s="530"/>
      <c r="BM155" s="530"/>
      <c r="BN155" s="530"/>
      <c r="BO155" s="530"/>
      <c r="BP155" s="530"/>
      <c r="BQ155" s="530"/>
      <c r="BR155" s="530"/>
      <c r="BS155" s="530"/>
      <c r="BT155" s="530"/>
      <c r="BU155" s="530"/>
      <c r="BV155" s="530"/>
      <c r="BW155" s="530"/>
      <c r="BX155" s="530"/>
      <c r="BY155" s="530"/>
      <c r="BZ155" s="530"/>
      <c r="CA155" s="530"/>
      <c r="CB155" s="530"/>
      <c r="CC155" s="530"/>
      <c r="CD155" s="530"/>
      <c r="CE155" s="530"/>
      <c r="CF155" s="530"/>
      <c r="CG155" s="530"/>
      <c r="CH155" s="530"/>
      <c r="CI155" s="530"/>
      <c r="CJ155" s="530"/>
      <c r="CK155" s="530"/>
      <c r="CL155" s="530"/>
      <c r="CM155" s="530"/>
      <c r="CN155" s="530"/>
      <c r="CO155" s="530"/>
      <c r="CP155" s="530"/>
      <c r="CQ155" s="530"/>
      <c r="CR155" s="530"/>
      <c r="CS155" s="530"/>
      <c r="CT155" s="530"/>
      <c r="CU155" s="530"/>
      <c r="CV155" s="530"/>
      <c r="CW155" s="530"/>
      <c r="CX155" s="530"/>
      <c r="CY155" s="530"/>
      <c r="CZ155" s="530"/>
      <c r="DA155" s="530"/>
      <c r="DB155" s="530"/>
      <c r="DC155" s="530"/>
      <c r="DD155" s="530"/>
      <c r="DE155" s="530"/>
      <c r="DF155" s="530"/>
      <c r="DG155" s="530"/>
      <c r="DH155" s="530"/>
      <c r="DI155" s="530"/>
      <c r="DJ155" s="530"/>
      <c r="DK155" s="530"/>
      <c r="DL155" s="530"/>
      <c r="DM155" s="530"/>
      <c r="DN155" s="530"/>
      <c r="DO155" s="530"/>
      <c r="DP155" s="530"/>
      <c r="DQ155" s="530"/>
      <c r="DR155" s="530"/>
      <c r="DS155" s="530"/>
      <c r="DT155" s="530"/>
      <c r="DU155" s="530"/>
      <c r="DV155" s="530"/>
      <c r="DW155" s="530"/>
      <c r="DX155" s="530"/>
      <c r="DY155" s="530"/>
      <c r="DZ155" s="530"/>
      <c r="EA155" s="530"/>
      <c r="EB155" s="530"/>
      <c r="EC155" s="530"/>
      <c r="ED155" s="530"/>
      <c r="EE155" s="530"/>
      <c r="EF155" s="530"/>
      <c r="EG155" s="530"/>
      <c r="EH155" s="530"/>
      <c r="EI155" s="530"/>
      <c r="EJ155" s="530"/>
      <c r="EK155" s="530"/>
      <c r="EL155" s="530"/>
      <c r="EM155" s="530"/>
      <c r="EN155" s="530"/>
      <c r="EO155" s="530"/>
      <c r="EP155" s="530"/>
      <c r="EQ155" s="530"/>
      <c r="ER155" s="530"/>
      <c r="ES155" s="530"/>
      <c r="ET155" s="530"/>
      <c r="EU155" s="530"/>
      <c r="EV155" s="530"/>
      <c r="EW155" s="530"/>
      <c r="EX155" s="530"/>
      <c r="EY155" s="530"/>
      <c r="EZ155" s="530"/>
      <c r="FA155" s="530"/>
      <c r="FB155" s="530"/>
      <c r="FC155" s="530"/>
      <c r="FD155" s="530"/>
      <c r="FE155" s="530"/>
      <c r="FF155" s="530"/>
      <c r="FG155" s="530"/>
      <c r="FH155" s="530"/>
      <c r="FI155" s="530"/>
      <c r="FJ155" s="530"/>
      <c r="FK155" s="530"/>
      <c r="FL155" s="530"/>
      <c r="FM155" s="530"/>
      <c r="FN155" s="530"/>
      <c r="FO155" s="530"/>
      <c r="FP155" s="530"/>
      <c r="FQ155" s="530"/>
      <c r="FR155" s="530"/>
      <c r="FS155" s="530"/>
      <c r="FT155" s="530"/>
      <c r="FU155" s="530"/>
      <c r="FV155" s="530"/>
      <c r="FW155" s="530"/>
      <c r="FX155" s="530"/>
      <c r="FY155" s="530"/>
      <c r="FZ155" s="530"/>
      <c r="GA155" s="530"/>
      <c r="GB155" s="530"/>
      <c r="GC155" s="530"/>
      <c r="GD155" s="530"/>
      <c r="GE155" s="530"/>
      <c r="GF155" s="530"/>
      <c r="GG155" s="530"/>
      <c r="GH155" s="530"/>
      <c r="GI155" s="530"/>
      <c r="GJ155" s="530"/>
      <c r="GK155" s="530"/>
      <c r="GL155" s="530"/>
      <c r="GM155" s="530"/>
      <c r="GN155" s="530"/>
      <c r="GO155" s="530"/>
      <c r="GP155" s="530"/>
      <c r="GQ155" s="530"/>
      <c r="GR155" s="530"/>
      <c r="GS155" s="530"/>
      <c r="GT155" s="530"/>
      <c r="GU155" s="530"/>
      <c r="GV155" s="530"/>
      <c r="GW155" s="530"/>
      <c r="GX155" s="530"/>
      <c r="GY155" s="530"/>
      <c r="GZ155" s="530"/>
      <c r="HA155" s="530"/>
      <c r="HB155" s="530"/>
      <c r="HC155" s="530"/>
      <c r="HD155" s="530"/>
      <c r="HE155" s="530"/>
      <c r="HF155" s="530"/>
      <c r="HG155" s="530"/>
      <c r="HH155" s="530"/>
      <c r="HI155" s="530"/>
      <c r="HJ155" s="530"/>
      <c r="HK155" s="530"/>
      <c r="HL155" s="530"/>
      <c r="HM155" s="530"/>
      <c r="HN155" s="530"/>
      <c r="HO155" s="530"/>
      <c r="HP155" s="530"/>
      <c r="HQ155" s="530"/>
      <c r="HR155" s="530"/>
    </row>
    <row r="156" spans="1:226" s="531" customFormat="1" ht="18.75" x14ac:dyDescent="0.2">
      <c r="A156" s="532"/>
      <c r="B156" s="533"/>
      <c r="C156" s="534" t="s">
        <v>493</v>
      </c>
      <c r="D156" s="533"/>
      <c r="E156" s="533"/>
      <c r="F156" s="533"/>
      <c r="G156" s="535"/>
      <c r="H156" s="536"/>
      <c r="I156" s="536"/>
      <c r="J156" s="536"/>
      <c r="K156" s="536"/>
      <c r="L156" s="543"/>
      <c r="M156" s="530"/>
      <c r="N156" s="530"/>
      <c r="O156" s="530"/>
      <c r="P156" s="530"/>
      <c r="Q156" s="530"/>
      <c r="R156" s="530"/>
      <c r="S156" s="530"/>
      <c r="T156" s="530"/>
      <c r="U156" s="530"/>
      <c r="V156" s="530"/>
      <c r="W156" s="530"/>
      <c r="X156" s="530"/>
      <c r="Y156" s="530"/>
      <c r="Z156" s="530"/>
      <c r="AA156" s="530"/>
      <c r="AB156" s="530"/>
      <c r="AC156" s="530"/>
      <c r="AD156" s="530"/>
      <c r="AE156" s="530"/>
      <c r="AF156" s="530"/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530"/>
      <c r="AR156" s="530"/>
      <c r="AS156" s="530"/>
      <c r="AT156" s="530"/>
      <c r="AU156" s="530"/>
      <c r="AV156" s="530"/>
      <c r="AW156" s="530"/>
      <c r="AX156" s="530"/>
      <c r="AY156" s="530"/>
      <c r="AZ156" s="530"/>
      <c r="BA156" s="530"/>
      <c r="BB156" s="530"/>
      <c r="BC156" s="530"/>
      <c r="BD156" s="530"/>
      <c r="BE156" s="530"/>
      <c r="BF156" s="530"/>
      <c r="BG156" s="530"/>
      <c r="BH156" s="530"/>
      <c r="BI156" s="530"/>
      <c r="BJ156" s="530"/>
      <c r="BK156" s="530"/>
      <c r="BL156" s="530"/>
      <c r="BM156" s="530"/>
      <c r="BN156" s="530"/>
      <c r="BO156" s="530"/>
      <c r="BP156" s="530"/>
      <c r="BQ156" s="530"/>
      <c r="BR156" s="530"/>
      <c r="BS156" s="530"/>
      <c r="BT156" s="530"/>
      <c r="BU156" s="530"/>
      <c r="BV156" s="530"/>
      <c r="BW156" s="530"/>
      <c r="BX156" s="530"/>
      <c r="BY156" s="530"/>
      <c r="BZ156" s="530"/>
      <c r="CA156" s="530"/>
      <c r="CB156" s="530"/>
      <c r="CC156" s="530"/>
      <c r="CD156" s="530"/>
      <c r="CE156" s="530"/>
      <c r="CF156" s="530"/>
      <c r="CG156" s="530"/>
      <c r="CH156" s="530"/>
      <c r="CI156" s="530"/>
      <c r="CJ156" s="530"/>
      <c r="CK156" s="530"/>
      <c r="CL156" s="530"/>
      <c r="CM156" s="530"/>
      <c r="CN156" s="530"/>
      <c r="CO156" s="530"/>
      <c r="CP156" s="530"/>
      <c r="CQ156" s="530"/>
      <c r="CR156" s="530"/>
      <c r="CS156" s="530"/>
      <c r="CT156" s="530"/>
      <c r="CU156" s="530"/>
      <c r="CV156" s="530"/>
      <c r="CW156" s="530"/>
      <c r="CX156" s="530"/>
      <c r="CY156" s="530"/>
      <c r="CZ156" s="530"/>
      <c r="DA156" s="530"/>
      <c r="DB156" s="530"/>
      <c r="DC156" s="530"/>
      <c r="DD156" s="530"/>
      <c r="DE156" s="530"/>
      <c r="DF156" s="530"/>
      <c r="DG156" s="530"/>
      <c r="DH156" s="530"/>
      <c r="DI156" s="530"/>
      <c r="DJ156" s="530"/>
      <c r="DK156" s="530"/>
      <c r="DL156" s="530"/>
      <c r="DM156" s="530"/>
      <c r="DN156" s="530"/>
      <c r="DO156" s="530"/>
      <c r="DP156" s="530"/>
      <c r="DQ156" s="530"/>
      <c r="DR156" s="530"/>
      <c r="DS156" s="530"/>
      <c r="DT156" s="530"/>
      <c r="DU156" s="530"/>
      <c r="DV156" s="530"/>
      <c r="DW156" s="530"/>
      <c r="DX156" s="530"/>
      <c r="DY156" s="530"/>
      <c r="DZ156" s="530"/>
      <c r="EA156" s="530"/>
      <c r="EB156" s="530"/>
      <c r="EC156" s="530"/>
      <c r="ED156" s="530"/>
      <c r="EE156" s="530"/>
      <c r="EF156" s="530"/>
      <c r="EG156" s="530"/>
      <c r="EH156" s="530"/>
      <c r="EI156" s="530"/>
      <c r="EJ156" s="530"/>
      <c r="EK156" s="530"/>
      <c r="EL156" s="530"/>
      <c r="EM156" s="530"/>
      <c r="EN156" s="530"/>
      <c r="EO156" s="530"/>
      <c r="EP156" s="530"/>
      <c r="EQ156" s="530"/>
      <c r="ER156" s="530"/>
      <c r="ES156" s="530"/>
      <c r="ET156" s="530"/>
      <c r="EU156" s="530"/>
      <c r="EV156" s="530"/>
      <c r="EW156" s="530"/>
      <c r="EX156" s="530"/>
      <c r="EY156" s="530"/>
      <c r="EZ156" s="530"/>
      <c r="FA156" s="530"/>
      <c r="FB156" s="530"/>
      <c r="FC156" s="530"/>
      <c r="FD156" s="530"/>
      <c r="FE156" s="530"/>
      <c r="FF156" s="530"/>
      <c r="FG156" s="530"/>
      <c r="FH156" s="530"/>
      <c r="FI156" s="530"/>
      <c r="FJ156" s="530"/>
      <c r="FK156" s="530"/>
      <c r="FL156" s="530"/>
      <c r="FM156" s="530"/>
      <c r="FN156" s="530"/>
      <c r="FO156" s="530"/>
      <c r="FP156" s="530"/>
      <c r="FQ156" s="530"/>
      <c r="FR156" s="530"/>
      <c r="FS156" s="530"/>
      <c r="FT156" s="530"/>
      <c r="FU156" s="530"/>
      <c r="FV156" s="530"/>
      <c r="FW156" s="530"/>
      <c r="FX156" s="530"/>
      <c r="FY156" s="530"/>
      <c r="FZ156" s="530"/>
      <c r="GA156" s="530"/>
      <c r="GB156" s="530"/>
      <c r="GC156" s="530"/>
      <c r="GD156" s="530"/>
      <c r="GE156" s="530"/>
      <c r="GF156" s="530"/>
      <c r="GG156" s="530"/>
      <c r="GH156" s="530"/>
      <c r="GI156" s="530"/>
      <c r="GJ156" s="530"/>
      <c r="GK156" s="530"/>
      <c r="GL156" s="530"/>
      <c r="GM156" s="530"/>
      <c r="GN156" s="530"/>
      <c r="GO156" s="530"/>
      <c r="GP156" s="530"/>
      <c r="GQ156" s="530"/>
      <c r="GR156" s="530"/>
      <c r="GS156" s="530"/>
      <c r="GT156" s="530"/>
      <c r="GU156" s="530"/>
      <c r="GV156" s="530"/>
      <c r="GW156" s="530"/>
      <c r="GX156" s="530"/>
      <c r="GY156" s="530"/>
      <c r="GZ156" s="530"/>
      <c r="HA156" s="530"/>
      <c r="HB156" s="530"/>
      <c r="HC156" s="530"/>
      <c r="HD156" s="530"/>
      <c r="HE156" s="530"/>
      <c r="HF156" s="530"/>
      <c r="HG156" s="530"/>
      <c r="HH156" s="530"/>
      <c r="HI156" s="530"/>
      <c r="HJ156" s="530"/>
      <c r="HK156" s="530"/>
      <c r="HL156" s="530"/>
      <c r="HM156" s="530"/>
      <c r="HN156" s="530"/>
      <c r="HO156" s="530"/>
      <c r="HP156" s="530"/>
      <c r="HQ156" s="530"/>
      <c r="HR156" s="530"/>
    </row>
    <row r="157" spans="1:226" s="496" customFormat="1" ht="18.75" x14ac:dyDescent="0.2">
      <c r="A157" s="492"/>
      <c r="B157" s="254"/>
      <c r="C157" s="168">
        <v>13</v>
      </c>
      <c r="D157" s="544" t="s">
        <v>494</v>
      </c>
      <c r="E157" s="254"/>
      <c r="F157" s="254"/>
      <c r="G157" s="457"/>
      <c r="H157" s="86"/>
      <c r="I157" s="86"/>
      <c r="J157" s="86"/>
      <c r="K157" s="86"/>
      <c r="L157" s="550" t="s">
        <v>61</v>
      </c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4"/>
      <c r="BA157" s="254"/>
      <c r="BB157" s="254"/>
      <c r="BC157" s="254"/>
      <c r="BD157" s="254"/>
      <c r="BE157" s="254"/>
      <c r="BF157" s="254"/>
      <c r="BG157" s="254"/>
      <c r="BH157" s="254"/>
      <c r="BI157" s="254"/>
      <c r="BJ157" s="254"/>
      <c r="BK157" s="254"/>
      <c r="BL157" s="254"/>
      <c r="BM157" s="254"/>
      <c r="BN157" s="254"/>
      <c r="BO157" s="254"/>
      <c r="BP157" s="254"/>
      <c r="BQ157" s="254"/>
      <c r="BR157" s="254"/>
      <c r="BS157" s="254"/>
      <c r="BT157" s="254"/>
      <c r="BU157" s="254"/>
      <c r="BV157" s="254"/>
      <c r="BW157" s="254"/>
      <c r="BX157" s="254"/>
      <c r="BY157" s="254"/>
      <c r="BZ157" s="254"/>
      <c r="CA157" s="254"/>
      <c r="CB157" s="254"/>
      <c r="CC157" s="254"/>
      <c r="CD157" s="254"/>
      <c r="CE157" s="254"/>
      <c r="CF157" s="254"/>
      <c r="CG157" s="254"/>
      <c r="CH157" s="254"/>
      <c r="CI157" s="254"/>
      <c r="CJ157" s="254"/>
      <c r="CK157" s="254"/>
      <c r="CL157" s="254"/>
      <c r="CM157" s="254"/>
      <c r="CN157" s="254"/>
      <c r="CO157" s="254"/>
      <c r="CP157" s="254"/>
      <c r="CQ157" s="254"/>
      <c r="CR157" s="254"/>
      <c r="CS157" s="254"/>
      <c r="CT157" s="254"/>
      <c r="CU157" s="254"/>
      <c r="CV157" s="254"/>
      <c r="CW157" s="254"/>
      <c r="CX157" s="254"/>
      <c r="CY157" s="254"/>
      <c r="CZ157" s="254"/>
      <c r="DA157" s="254"/>
      <c r="DB157" s="254"/>
      <c r="DC157" s="254"/>
      <c r="DD157" s="254"/>
      <c r="DE157" s="254"/>
      <c r="DF157" s="254"/>
      <c r="DG157" s="254"/>
      <c r="DH157" s="254"/>
      <c r="DI157" s="254"/>
      <c r="DJ157" s="254"/>
      <c r="DK157" s="254"/>
      <c r="DL157" s="254"/>
      <c r="DM157" s="254"/>
      <c r="DN157" s="254"/>
      <c r="DO157" s="254"/>
      <c r="DP157" s="254"/>
      <c r="DQ157" s="254"/>
      <c r="DR157" s="254"/>
      <c r="DS157" s="254"/>
      <c r="DT157" s="254"/>
      <c r="DU157" s="254"/>
      <c r="DV157" s="254"/>
      <c r="DW157" s="254"/>
      <c r="DX157" s="254"/>
      <c r="DY157" s="254"/>
      <c r="DZ157" s="254"/>
      <c r="EA157" s="254"/>
      <c r="EB157" s="254"/>
      <c r="EC157" s="254"/>
      <c r="ED157" s="254"/>
      <c r="EE157" s="254"/>
      <c r="EF157" s="254"/>
      <c r="EG157" s="254"/>
      <c r="EH157" s="254"/>
      <c r="EI157" s="254"/>
      <c r="EJ157" s="254"/>
      <c r="EK157" s="254"/>
      <c r="EL157" s="254"/>
      <c r="EM157" s="254"/>
      <c r="EN157" s="254"/>
      <c r="EO157" s="254"/>
      <c r="EP157" s="254"/>
      <c r="EQ157" s="254"/>
      <c r="ER157" s="254"/>
      <c r="ES157" s="254"/>
      <c r="ET157" s="254"/>
      <c r="EU157" s="254"/>
      <c r="EV157" s="254"/>
      <c r="EW157" s="254"/>
      <c r="EX157" s="254"/>
      <c r="EY157" s="254"/>
      <c r="EZ157" s="254"/>
      <c r="FA157" s="254"/>
      <c r="FB157" s="254"/>
      <c r="FC157" s="254"/>
      <c r="FD157" s="254"/>
      <c r="FE157" s="254"/>
      <c r="FF157" s="254"/>
      <c r="FG157" s="254"/>
      <c r="FH157" s="254"/>
      <c r="FI157" s="254"/>
      <c r="FJ157" s="254"/>
      <c r="FK157" s="254"/>
      <c r="FL157" s="254"/>
      <c r="FM157" s="254"/>
      <c r="FN157" s="254"/>
      <c r="FO157" s="254"/>
      <c r="FP157" s="254"/>
      <c r="FQ157" s="254"/>
      <c r="FR157" s="254"/>
      <c r="FS157" s="254"/>
      <c r="FT157" s="254"/>
      <c r="FU157" s="254"/>
      <c r="FV157" s="254"/>
      <c r="FW157" s="254"/>
      <c r="FX157" s="254"/>
      <c r="FY157" s="254"/>
      <c r="FZ157" s="254"/>
      <c r="GA157" s="254"/>
      <c r="GB157" s="254"/>
      <c r="GC157" s="254"/>
      <c r="GD157" s="254"/>
      <c r="GE157" s="254"/>
      <c r="GF157" s="254"/>
      <c r="GG157" s="254"/>
      <c r="GH157" s="254"/>
      <c r="GI157" s="254"/>
      <c r="GJ157" s="254"/>
      <c r="GK157" s="254"/>
      <c r="GL157" s="254"/>
      <c r="GM157" s="254"/>
      <c r="GN157" s="254"/>
      <c r="GO157" s="254"/>
      <c r="GP157" s="254"/>
      <c r="GQ157" s="254"/>
      <c r="GR157" s="254"/>
      <c r="GS157" s="254"/>
      <c r="GT157" s="254"/>
      <c r="GU157" s="254"/>
      <c r="GV157" s="254"/>
      <c r="GW157" s="254"/>
      <c r="GX157" s="254"/>
      <c r="GY157" s="254"/>
      <c r="GZ157" s="254"/>
      <c r="HA157" s="254"/>
      <c r="HB157" s="254"/>
      <c r="HC157" s="254"/>
      <c r="HD157" s="254"/>
      <c r="HE157" s="254"/>
      <c r="HF157" s="254"/>
      <c r="HG157" s="254"/>
      <c r="HH157" s="254"/>
      <c r="HI157" s="254"/>
      <c r="HJ157" s="254"/>
      <c r="HK157" s="254"/>
      <c r="HL157" s="254"/>
      <c r="HM157" s="254"/>
      <c r="HN157" s="254"/>
      <c r="HO157" s="254"/>
      <c r="HP157" s="254"/>
      <c r="HQ157" s="254"/>
      <c r="HR157" s="254"/>
    </row>
    <row r="158" spans="1:226" s="172" customFormat="1" ht="18.75" x14ac:dyDescent="0.2">
      <c r="A158" s="166"/>
      <c r="B158" s="167"/>
      <c r="C158" s="168"/>
      <c r="D158" s="497" t="s">
        <v>19</v>
      </c>
      <c r="E158" s="167"/>
      <c r="F158" s="167"/>
      <c r="G158" s="170"/>
      <c r="H158" s="171"/>
      <c r="L158" s="553" t="s">
        <v>495</v>
      </c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167"/>
      <c r="DH158" s="167"/>
      <c r="DI158" s="167"/>
      <c r="DJ158" s="167"/>
      <c r="DK158" s="167"/>
      <c r="DL158" s="167"/>
      <c r="DM158" s="167"/>
      <c r="DN158" s="167"/>
      <c r="DO158" s="167"/>
      <c r="DP158" s="167"/>
      <c r="DQ158" s="167"/>
      <c r="DR158" s="167"/>
      <c r="DS158" s="167"/>
      <c r="DT158" s="167"/>
      <c r="DU158" s="167"/>
      <c r="DV158" s="167"/>
      <c r="DW158" s="167"/>
      <c r="DX158" s="167"/>
      <c r="DY158" s="167"/>
      <c r="DZ158" s="167"/>
      <c r="EA158" s="167"/>
      <c r="EB158" s="167"/>
      <c r="EC158" s="167"/>
      <c r="ED158" s="167"/>
      <c r="EE158" s="167"/>
      <c r="EF158" s="167"/>
      <c r="EG158" s="167"/>
      <c r="EH158" s="167"/>
      <c r="EI158" s="167"/>
      <c r="EJ158" s="167"/>
      <c r="EK158" s="167"/>
      <c r="EL158" s="167"/>
      <c r="EM158" s="167"/>
      <c r="EN158" s="167"/>
      <c r="EO158" s="167"/>
      <c r="EP158" s="167"/>
      <c r="EQ158" s="167"/>
      <c r="ER158" s="167"/>
      <c r="ES158" s="167"/>
      <c r="ET158" s="167"/>
      <c r="EU158" s="167"/>
      <c r="EV158" s="167"/>
      <c r="EW158" s="167"/>
      <c r="EX158" s="167"/>
      <c r="EY158" s="167"/>
      <c r="EZ158" s="167"/>
      <c r="FA158" s="167"/>
      <c r="FB158" s="167"/>
      <c r="FC158" s="167"/>
      <c r="FD158" s="167"/>
      <c r="FE158" s="167"/>
      <c r="FF158" s="167"/>
      <c r="FG158" s="167"/>
      <c r="FH158" s="167"/>
      <c r="FI158" s="167"/>
      <c r="FJ158" s="167"/>
      <c r="FK158" s="167"/>
      <c r="FL158" s="167"/>
      <c r="FM158" s="167"/>
      <c r="FN158" s="167"/>
      <c r="FO158" s="167"/>
      <c r="FP158" s="167"/>
      <c r="FQ158" s="167"/>
      <c r="FR158" s="167"/>
      <c r="FS158" s="167"/>
      <c r="FT158" s="167"/>
      <c r="FU158" s="167"/>
      <c r="FV158" s="167"/>
      <c r="FW158" s="167"/>
      <c r="FX158" s="167"/>
      <c r="FY158" s="167"/>
      <c r="FZ158" s="167"/>
      <c r="GA158" s="167"/>
      <c r="GB158" s="167"/>
      <c r="GC158" s="167"/>
      <c r="GD158" s="167"/>
      <c r="GE158" s="167"/>
      <c r="GF158" s="167"/>
      <c r="GG158" s="167"/>
      <c r="GH158" s="167"/>
      <c r="GI158" s="167"/>
      <c r="GJ158" s="167"/>
      <c r="GK158" s="167"/>
      <c r="GL158" s="167"/>
      <c r="GM158" s="167"/>
      <c r="GN158" s="167"/>
      <c r="GO158" s="167"/>
      <c r="GP158" s="167"/>
      <c r="GQ158" s="167"/>
      <c r="GR158" s="167"/>
      <c r="GS158" s="167"/>
      <c r="GT158" s="167"/>
      <c r="GU158" s="167"/>
      <c r="GV158" s="167"/>
      <c r="GW158" s="167"/>
      <c r="GX158" s="167"/>
      <c r="GY158" s="167"/>
      <c r="GZ158" s="167"/>
      <c r="HA158" s="167"/>
      <c r="HB158" s="167"/>
      <c r="HC158" s="167"/>
      <c r="HD158" s="167"/>
      <c r="HE158" s="167"/>
      <c r="HF158" s="167"/>
      <c r="HG158" s="167"/>
      <c r="HH158" s="167"/>
      <c r="HI158" s="167"/>
      <c r="HJ158" s="167"/>
      <c r="HK158" s="167"/>
      <c r="HL158" s="167"/>
      <c r="HM158" s="167"/>
      <c r="HN158" s="167"/>
      <c r="HO158" s="167"/>
      <c r="HP158" s="167"/>
      <c r="HQ158" s="167"/>
      <c r="HR158" s="167"/>
    </row>
    <row r="159" spans="1:226" s="172" customFormat="1" ht="18.75" x14ac:dyDescent="0.2">
      <c r="A159" s="166"/>
      <c r="B159" s="167"/>
      <c r="C159" s="168"/>
      <c r="D159" s="169"/>
      <c r="E159" s="82" t="s">
        <v>496</v>
      </c>
      <c r="F159" s="167"/>
      <c r="G159" s="170"/>
      <c r="H159" s="171"/>
      <c r="L159" s="194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167"/>
      <c r="DH159" s="167"/>
      <c r="DI159" s="167"/>
      <c r="DJ159" s="167"/>
      <c r="DK159" s="167"/>
      <c r="DL159" s="167"/>
      <c r="DM159" s="167"/>
      <c r="DN159" s="167"/>
      <c r="DO159" s="167"/>
      <c r="DP159" s="167"/>
      <c r="DQ159" s="167"/>
      <c r="DR159" s="167"/>
      <c r="DS159" s="167"/>
      <c r="DT159" s="167"/>
      <c r="DU159" s="167"/>
      <c r="DV159" s="167"/>
      <c r="DW159" s="167"/>
      <c r="DX159" s="167"/>
      <c r="DY159" s="167"/>
      <c r="DZ159" s="167"/>
      <c r="EA159" s="167"/>
      <c r="EB159" s="167"/>
      <c r="EC159" s="167"/>
      <c r="ED159" s="167"/>
      <c r="EE159" s="167"/>
      <c r="EF159" s="167"/>
      <c r="EG159" s="167"/>
      <c r="EH159" s="167"/>
      <c r="EI159" s="167"/>
      <c r="EJ159" s="167"/>
      <c r="EK159" s="167"/>
      <c r="EL159" s="167"/>
      <c r="EM159" s="167"/>
      <c r="EN159" s="167"/>
      <c r="EO159" s="167"/>
      <c r="EP159" s="167"/>
      <c r="EQ159" s="167"/>
      <c r="ER159" s="167"/>
      <c r="ES159" s="167"/>
      <c r="ET159" s="167"/>
      <c r="EU159" s="167"/>
      <c r="EV159" s="167"/>
      <c r="EW159" s="167"/>
      <c r="EX159" s="167"/>
      <c r="EY159" s="167"/>
      <c r="EZ159" s="167"/>
      <c r="FA159" s="167"/>
      <c r="FB159" s="167"/>
      <c r="FC159" s="167"/>
      <c r="FD159" s="167"/>
      <c r="FE159" s="167"/>
      <c r="FF159" s="167"/>
      <c r="FG159" s="167"/>
      <c r="FH159" s="167"/>
      <c r="FI159" s="167"/>
      <c r="FJ159" s="167"/>
      <c r="FK159" s="167"/>
      <c r="FL159" s="167"/>
      <c r="FM159" s="167"/>
      <c r="FN159" s="167"/>
      <c r="FO159" s="167"/>
      <c r="FP159" s="167"/>
      <c r="FQ159" s="167"/>
      <c r="FR159" s="167"/>
      <c r="FS159" s="167"/>
      <c r="FT159" s="167"/>
      <c r="FU159" s="167"/>
      <c r="FV159" s="167"/>
      <c r="FW159" s="167"/>
      <c r="FX159" s="167"/>
      <c r="FY159" s="167"/>
      <c r="FZ159" s="167"/>
      <c r="GA159" s="167"/>
      <c r="GB159" s="167"/>
      <c r="GC159" s="167"/>
      <c r="GD159" s="167"/>
      <c r="GE159" s="167"/>
      <c r="GF159" s="167"/>
      <c r="GG159" s="167"/>
      <c r="GH159" s="167"/>
      <c r="GI159" s="167"/>
      <c r="GJ159" s="167"/>
      <c r="GK159" s="167"/>
      <c r="GL159" s="167"/>
      <c r="GM159" s="167"/>
      <c r="GN159" s="167"/>
      <c r="GO159" s="167"/>
      <c r="GP159" s="167"/>
      <c r="GQ159" s="167"/>
      <c r="GR159" s="167"/>
      <c r="GS159" s="167"/>
      <c r="GT159" s="167"/>
      <c r="GU159" s="167"/>
      <c r="GV159" s="167"/>
      <c r="GW159" s="167"/>
      <c r="GX159" s="167"/>
      <c r="GY159" s="167"/>
      <c r="GZ159" s="167"/>
      <c r="HA159" s="167"/>
      <c r="HB159" s="167"/>
      <c r="HC159" s="167"/>
      <c r="HD159" s="167"/>
      <c r="HE159" s="167"/>
      <c r="HF159" s="167"/>
      <c r="HG159" s="167"/>
      <c r="HH159" s="167"/>
      <c r="HI159" s="167"/>
      <c r="HJ159" s="167"/>
      <c r="HK159" s="167"/>
      <c r="HL159" s="167"/>
      <c r="HM159" s="167"/>
      <c r="HN159" s="167"/>
      <c r="HO159" s="167"/>
      <c r="HP159" s="167"/>
      <c r="HQ159" s="167"/>
      <c r="HR159" s="167"/>
    </row>
    <row r="160" spans="1:226" s="496" customFormat="1" ht="18.75" x14ac:dyDescent="0.2">
      <c r="A160" s="492"/>
      <c r="B160" s="254"/>
      <c r="C160" s="168"/>
      <c r="D160" s="254" t="s">
        <v>30</v>
      </c>
      <c r="E160" s="254"/>
      <c r="F160" s="254"/>
      <c r="G160" s="457"/>
      <c r="H160" s="86"/>
      <c r="I160" s="86"/>
      <c r="J160" s="86"/>
      <c r="K160" s="86"/>
      <c r="L160" s="180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4"/>
      <c r="BA160" s="254"/>
      <c r="BB160" s="254"/>
      <c r="BC160" s="254"/>
      <c r="BD160" s="254"/>
      <c r="BE160" s="254"/>
      <c r="BF160" s="254"/>
      <c r="BG160" s="254"/>
      <c r="BH160" s="254"/>
      <c r="BI160" s="254"/>
      <c r="BJ160" s="254"/>
      <c r="BK160" s="254"/>
      <c r="BL160" s="254"/>
      <c r="BM160" s="254"/>
      <c r="BN160" s="254"/>
      <c r="BO160" s="254"/>
      <c r="BP160" s="254"/>
      <c r="BQ160" s="254"/>
      <c r="BR160" s="254"/>
      <c r="BS160" s="254"/>
      <c r="BT160" s="254"/>
      <c r="BU160" s="254"/>
      <c r="BV160" s="254"/>
      <c r="BW160" s="254"/>
      <c r="BX160" s="254"/>
      <c r="BY160" s="254"/>
      <c r="BZ160" s="254"/>
      <c r="CA160" s="254"/>
      <c r="CB160" s="254"/>
      <c r="CC160" s="254"/>
      <c r="CD160" s="254"/>
      <c r="CE160" s="254"/>
      <c r="CF160" s="254"/>
      <c r="CG160" s="254"/>
      <c r="CH160" s="254"/>
      <c r="CI160" s="254"/>
      <c r="CJ160" s="254"/>
      <c r="CK160" s="254"/>
      <c r="CL160" s="254"/>
      <c r="CM160" s="254"/>
      <c r="CN160" s="254"/>
      <c r="CO160" s="254"/>
      <c r="CP160" s="254"/>
      <c r="CQ160" s="254"/>
      <c r="CR160" s="254"/>
      <c r="CS160" s="254"/>
      <c r="CT160" s="254"/>
      <c r="CU160" s="254"/>
      <c r="CV160" s="254"/>
      <c r="CW160" s="254"/>
      <c r="CX160" s="254"/>
      <c r="CY160" s="254"/>
      <c r="CZ160" s="254"/>
      <c r="DA160" s="254"/>
      <c r="DB160" s="254"/>
      <c r="DC160" s="254"/>
      <c r="DD160" s="254"/>
      <c r="DE160" s="254"/>
      <c r="DF160" s="254"/>
      <c r="DG160" s="254"/>
      <c r="DH160" s="254"/>
      <c r="DI160" s="254"/>
      <c r="DJ160" s="254"/>
      <c r="DK160" s="254"/>
      <c r="DL160" s="254"/>
      <c r="DM160" s="254"/>
      <c r="DN160" s="254"/>
      <c r="DO160" s="254"/>
      <c r="DP160" s="254"/>
      <c r="DQ160" s="254"/>
      <c r="DR160" s="254"/>
      <c r="DS160" s="254"/>
      <c r="DT160" s="254"/>
      <c r="DU160" s="254"/>
      <c r="DV160" s="254"/>
      <c r="DW160" s="254"/>
      <c r="DX160" s="254"/>
      <c r="DY160" s="254"/>
      <c r="DZ160" s="254"/>
      <c r="EA160" s="254"/>
      <c r="EB160" s="254"/>
      <c r="EC160" s="254"/>
      <c r="ED160" s="254"/>
      <c r="EE160" s="254"/>
      <c r="EF160" s="254"/>
      <c r="EG160" s="254"/>
      <c r="EH160" s="254"/>
      <c r="EI160" s="254"/>
      <c r="EJ160" s="254"/>
      <c r="EK160" s="254"/>
      <c r="EL160" s="254"/>
      <c r="EM160" s="254"/>
      <c r="EN160" s="254"/>
      <c r="EO160" s="254"/>
      <c r="EP160" s="254"/>
      <c r="EQ160" s="254"/>
      <c r="ER160" s="254"/>
      <c r="ES160" s="254"/>
      <c r="ET160" s="254"/>
      <c r="EU160" s="254"/>
      <c r="EV160" s="254"/>
      <c r="EW160" s="254"/>
      <c r="EX160" s="254"/>
      <c r="EY160" s="254"/>
      <c r="EZ160" s="254"/>
      <c r="FA160" s="254"/>
      <c r="FB160" s="254"/>
      <c r="FC160" s="254"/>
      <c r="FD160" s="254"/>
      <c r="FE160" s="254"/>
      <c r="FF160" s="254"/>
      <c r="FG160" s="254"/>
      <c r="FH160" s="254"/>
      <c r="FI160" s="254"/>
      <c r="FJ160" s="254"/>
      <c r="FK160" s="254"/>
      <c r="FL160" s="254"/>
      <c r="FM160" s="254"/>
      <c r="FN160" s="254"/>
      <c r="FO160" s="254"/>
      <c r="FP160" s="254"/>
      <c r="FQ160" s="254"/>
      <c r="FR160" s="254"/>
      <c r="FS160" s="254"/>
      <c r="FT160" s="254"/>
      <c r="FU160" s="254"/>
      <c r="FV160" s="254"/>
      <c r="FW160" s="254"/>
      <c r="FX160" s="254"/>
      <c r="FY160" s="254"/>
      <c r="FZ160" s="254"/>
      <c r="GA160" s="254"/>
      <c r="GB160" s="254"/>
      <c r="GC160" s="254"/>
      <c r="GD160" s="254"/>
      <c r="GE160" s="254"/>
      <c r="GF160" s="254"/>
      <c r="GG160" s="254"/>
      <c r="GH160" s="254"/>
      <c r="GI160" s="254"/>
      <c r="GJ160" s="254"/>
      <c r="GK160" s="254"/>
      <c r="GL160" s="254"/>
      <c r="GM160" s="254"/>
      <c r="GN160" s="254"/>
      <c r="GO160" s="254"/>
      <c r="GP160" s="254"/>
      <c r="GQ160" s="254"/>
      <c r="GR160" s="254"/>
      <c r="GS160" s="254"/>
      <c r="GT160" s="254"/>
      <c r="GU160" s="254"/>
      <c r="GV160" s="254"/>
      <c r="GW160" s="254"/>
      <c r="GX160" s="254"/>
      <c r="GY160" s="254"/>
      <c r="GZ160" s="254"/>
      <c r="HA160" s="254"/>
      <c r="HB160" s="254"/>
      <c r="HC160" s="254"/>
      <c r="HD160" s="254"/>
      <c r="HE160" s="254"/>
      <c r="HF160" s="254"/>
      <c r="HG160" s="254"/>
      <c r="HH160" s="254"/>
      <c r="HI160" s="254"/>
      <c r="HJ160" s="254"/>
      <c r="HK160" s="254"/>
      <c r="HL160" s="254"/>
      <c r="HM160" s="254"/>
      <c r="HN160" s="254"/>
      <c r="HO160" s="254"/>
      <c r="HP160" s="254"/>
      <c r="HQ160" s="254"/>
      <c r="HR160" s="254"/>
    </row>
    <row r="161" spans="1:226" s="334" customFormat="1" ht="18.75" x14ac:dyDescent="0.2">
      <c r="A161" s="556"/>
      <c r="C161" s="557"/>
      <c r="D161" s="169">
        <v>1</v>
      </c>
      <c r="E161" s="334" t="s">
        <v>501</v>
      </c>
      <c r="G161" s="335"/>
      <c r="H161" s="185" t="s">
        <v>35</v>
      </c>
      <c r="I161" s="185">
        <v>10</v>
      </c>
      <c r="J161" s="185"/>
      <c r="K161" s="185"/>
      <c r="L161" s="180"/>
    </row>
    <row r="162" spans="1:226" s="334" customFormat="1" ht="18.75" x14ac:dyDescent="0.2">
      <c r="A162" s="556"/>
      <c r="C162" s="557"/>
      <c r="D162" s="169">
        <v>2</v>
      </c>
      <c r="E162" s="334" t="s">
        <v>503</v>
      </c>
      <c r="G162" s="335"/>
      <c r="H162" s="185" t="s">
        <v>504</v>
      </c>
      <c r="I162" s="558" t="s">
        <v>505</v>
      </c>
      <c r="J162" s="558"/>
      <c r="K162" s="558"/>
      <c r="L162" s="194"/>
    </row>
    <row r="163" spans="1:226" s="334" customFormat="1" ht="18.75" x14ac:dyDescent="0.2">
      <c r="A163" s="511"/>
      <c r="B163" s="512"/>
      <c r="C163" s="560"/>
      <c r="D163" s="513">
        <v>2</v>
      </c>
      <c r="E163" s="512" t="s">
        <v>506</v>
      </c>
      <c r="F163" s="512"/>
      <c r="G163" s="514"/>
      <c r="H163" s="392" t="s">
        <v>35</v>
      </c>
      <c r="I163" s="392">
        <v>80</v>
      </c>
      <c r="J163" s="392"/>
      <c r="K163" s="392"/>
      <c r="L163" s="396"/>
    </row>
    <row r="164" spans="1:226" s="496" customFormat="1" ht="18.75" x14ac:dyDescent="0.2">
      <c r="A164" s="492"/>
      <c r="B164" s="254"/>
      <c r="C164" s="168">
        <v>14</v>
      </c>
      <c r="D164" s="544" t="s">
        <v>507</v>
      </c>
      <c r="E164" s="254"/>
      <c r="F164" s="254"/>
      <c r="G164" s="457"/>
      <c r="H164" s="86"/>
      <c r="I164" s="86"/>
      <c r="J164" s="86"/>
      <c r="K164" s="86"/>
      <c r="L164" s="191" t="s">
        <v>61</v>
      </c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4"/>
      <c r="BA164" s="254"/>
      <c r="BB164" s="254"/>
      <c r="BC164" s="254"/>
      <c r="BD164" s="254"/>
      <c r="BE164" s="254"/>
      <c r="BF164" s="254"/>
      <c r="BG164" s="254"/>
      <c r="BH164" s="254"/>
      <c r="BI164" s="254"/>
      <c r="BJ164" s="254"/>
      <c r="BK164" s="254"/>
      <c r="BL164" s="254"/>
      <c r="BM164" s="254"/>
      <c r="BN164" s="254"/>
      <c r="BO164" s="254"/>
      <c r="BP164" s="254"/>
      <c r="BQ164" s="254"/>
      <c r="BR164" s="254"/>
      <c r="BS164" s="254"/>
      <c r="BT164" s="254"/>
      <c r="BU164" s="254"/>
      <c r="BV164" s="254"/>
      <c r="BW164" s="254"/>
      <c r="BX164" s="254"/>
      <c r="BY164" s="254"/>
      <c r="BZ164" s="254"/>
      <c r="CA164" s="254"/>
      <c r="CB164" s="254"/>
      <c r="CC164" s="254"/>
      <c r="CD164" s="254"/>
      <c r="CE164" s="254"/>
      <c r="CF164" s="254"/>
      <c r="CG164" s="254"/>
      <c r="CH164" s="254"/>
      <c r="CI164" s="254"/>
      <c r="CJ164" s="254"/>
      <c r="CK164" s="254"/>
      <c r="CL164" s="254"/>
      <c r="CM164" s="254"/>
      <c r="CN164" s="254"/>
      <c r="CO164" s="254"/>
      <c r="CP164" s="254"/>
      <c r="CQ164" s="254"/>
      <c r="CR164" s="254"/>
      <c r="CS164" s="254"/>
      <c r="CT164" s="254"/>
      <c r="CU164" s="254"/>
      <c r="CV164" s="254"/>
      <c r="CW164" s="254"/>
      <c r="CX164" s="254"/>
      <c r="CY164" s="254"/>
      <c r="CZ164" s="254"/>
      <c r="DA164" s="254"/>
      <c r="DB164" s="254"/>
      <c r="DC164" s="254"/>
      <c r="DD164" s="254"/>
      <c r="DE164" s="254"/>
      <c r="DF164" s="254"/>
      <c r="DG164" s="254"/>
      <c r="DH164" s="254"/>
      <c r="DI164" s="254"/>
      <c r="DJ164" s="254"/>
      <c r="DK164" s="254"/>
      <c r="DL164" s="254"/>
      <c r="DM164" s="254"/>
      <c r="DN164" s="254"/>
      <c r="DO164" s="254"/>
      <c r="DP164" s="254"/>
      <c r="DQ164" s="254"/>
      <c r="DR164" s="254"/>
      <c r="DS164" s="254"/>
      <c r="DT164" s="254"/>
      <c r="DU164" s="254"/>
      <c r="DV164" s="254"/>
      <c r="DW164" s="254"/>
      <c r="DX164" s="254"/>
      <c r="DY164" s="254"/>
      <c r="DZ164" s="254"/>
      <c r="EA164" s="254"/>
      <c r="EB164" s="254"/>
      <c r="EC164" s="254"/>
      <c r="ED164" s="254"/>
      <c r="EE164" s="254"/>
      <c r="EF164" s="254"/>
      <c r="EG164" s="254"/>
      <c r="EH164" s="254"/>
      <c r="EI164" s="254"/>
      <c r="EJ164" s="254"/>
      <c r="EK164" s="254"/>
      <c r="EL164" s="254"/>
      <c r="EM164" s="254"/>
      <c r="EN164" s="254"/>
      <c r="EO164" s="254"/>
      <c r="EP164" s="254"/>
      <c r="EQ164" s="254"/>
      <c r="ER164" s="254"/>
      <c r="ES164" s="254"/>
      <c r="ET164" s="254"/>
      <c r="EU164" s="254"/>
      <c r="EV164" s="254"/>
      <c r="EW164" s="254"/>
      <c r="EX164" s="254"/>
      <c r="EY164" s="254"/>
      <c r="EZ164" s="254"/>
      <c r="FA164" s="254"/>
      <c r="FB164" s="254"/>
      <c r="FC164" s="254"/>
      <c r="FD164" s="254"/>
      <c r="FE164" s="254"/>
      <c r="FF164" s="254"/>
      <c r="FG164" s="254"/>
      <c r="FH164" s="254"/>
      <c r="FI164" s="254"/>
      <c r="FJ164" s="254"/>
      <c r="FK164" s="254"/>
      <c r="FL164" s="254"/>
      <c r="FM164" s="254"/>
      <c r="FN164" s="254"/>
      <c r="FO164" s="254"/>
      <c r="FP164" s="254"/>
      <c r="FQ164" s="254"/>
      <c r="FR164" s="254"/>
      <c r="FS164" s="254"/>
      <c r="FT164" s="254"/>
      <c r="FU164" s="254"/>
      <c r="FV164" s="254"/>
      <c r="FW164" s="254"/>
      <c r="FX164" s="254"/>
      <c r="FY164" s="254"/>
      <c r="FZ164" s="254"/>
      <c r="GA164" s="254"/>
      <c r="GB164" s="254"/>
      <c r="GC164" s="254"/>
      <c r="GD164" s="254"/>
      <c r="GE164" s="254"/>
      <c r="GF164" s="254"/>
      <c r="GG164" s="254"/>
      <c r="GH164" s="254"/>
      <c r="GI164" s="254"/>
      <c r="GJ164" s="254"/>
      <c r="GK164" s="254"/>
      <c r="GL164" s="254"/>
      <c r="GM164" s="254"/>
      <c r="GN164" s="254"/>
      <c r="GO164" s="254"/>
      <c r="GP164" s="254"/>
      <c r="GQ164" s="254"/>
      <c r="GR164" s="254"/>
      <c r="GS164" s="254"/>
      <c r="GT164" s="254"/>
      <c r="GU164" s="254"/>
      <c r="GV164" s="254"/>
      <c r="GW164" s="254"/>
      <c r="GX164" s="254"/>
      <c r="GY164" s="254"/>
      <c r="GZ164" s="254"/>
      <c r="HA164" s="254"/>
      <c r="HB164" s="254"/>
      <c r="HC164" s="254"/>
      <c r="HD164" s="254"/>
      <c r="HE164" s="254"/>
      <c r="HF164" s="254"/>
      <c r="HG164" s="254"/>
      <c r="HH164" s="254"/>
      <c r="HI164" s="254"/>
      <c r="HJ164" s="254"/>
      <c r="HK164" s="254"/>
      <c r="HL164" s="254"/>
      <c r="HM164" s="254"/>
      <c r="HN164" s="254"/>
      <c r="HO164" s="254"/>
      <c r="HP164" s="254"/>
      <c r="HQ164" s="254"/>
      <c r="HR164" s="254"/>
    </row>
    <row r="165" spans="1:226" s="496" customFormat="1" ht="18.75" x14ac:dyDescent="0.2">
      <c r="A165" s="492"/>
      <c r="B165" s="254"/>
      <c r="C165" s="168"/>
      <c r="D165" s="544" t="s">
        <v>508</v>
      </c>
      <c r="E165" s="254"/>
      <c r="F165" s="254"/>
      <c r="G165" s="457"/>
      <c r="H165" s="86"/>
      <c r="I165" s="86"/>
      <c r="J165" s="86"/>
      <c r="K165" s="86"/>
      <c r="L165" s="553" t="s">
        <v>495</v>
      </c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  <c r="BG165" s="254"/>
      <c r="BH165" s="254"/>
      <c r="BI165" s="254"/>
      <c r="BJ165" s="254"/>
      <c r="BK165" s="254"/>
      <c r="BL165" s="254"/>
      <c r="BM165" s="254"/>
      <c r="BN165" s="254"/>
      <c r="BO165" s="254"/>
      <c r="BP165" s="254"/>
      <c r="BQ165" s="254"/>
      <c r="BR165" s="254"/>
      <c r="BS165" s="254"/>
      <c r="BT165" s="254"/>
      <c r="BU165" s="254"/>
      <c r="BV165" s="254"/>
      <c r="BW165" s="254"/>
      <c r="BX165" s="254"/>
      <c r="BY165" s="254"/>
      <c r="BZ165" s="254"/>
      <c r="CA165" s="254"/>
      <c r="CB165" s="254"/>
      <c r="CC165" s="254"/>
      <c r="CD165" s="254"/>
      <c r="CE165" s="254"/>
      <c r="CF165" s="254"/>
      <c r="CG165" s="254"/>
      <c r="CH165" s="254"/>
      <c r="CI165" s="254"/>
      <c r="CJ165" s="254"/>
      <c r="CK165" s="254"/>
      <c r="CL165" s="254"/>
      <c r="CM165" s="254"/>
      <c r="CN165" s="254"/>
      <c r="CO165" s="254"/>
      <c r="CP165" s="254"/>
      <c r="CQ165" s="254"/>
      <c r="CR165" s="254"/>
      <c r="CS165" s="254"/>
      <c r="CT165" s="254"/>
      <c r="CU165" s="254"/>
      <c r="CV165" s="254"/>
      <c r="CW165" s="254"/>
      <c r="CX165" s="254"/>
      <c r="CY165" s="254"/>
      <c r="CZ165" s="254"/>
      <c r="DA165" s="254"/>
      <c r="DB165" s="254"/>
      <c r="DC165" s="254"/>
      <c r="DD165" s="254"/>
      <c r="DE165" s="254"/>
      <c r="DF165" s="254"/>
      <c r="DG165" s="254"/>
      <c r="DH165" s="254"/>
      <c r="DI165" s="254"/>
      <c r="DJ165" s="254"/>
      <c r="DK165" s="254"/>
      <c r="DL165" s="254"/>
      <c r="DM165" s="254"/>
      <c r="DN165" s="254"/>
      <c r="DO165" s="254"/>
      <c r="DP165" s="254"/>
      <c r="DQ165" s="254"/>
      <c r="DR165" s="254"/>
      <c r="DS165" s="254"/>
      <c r="DT165" s="254"/>
      <c r="DU165" s="254"/>
      <c r="DV165" s="254"/>
      <c r="DW165" s="254"/>
      <c r="DX165" s="254"/>
      <c r="DY165" s="254"/>
      <c r="DZ165" s="254"/>
      <c r="EA165" s="254"/>
      <c r="EB165" s="254"/>
      <c r="EC165" s="254"/>
      <c r="ED165" s="254"/>
      <c r="EE165" s="254"/>
      <c r="EF165" s="254"/>
      <c r="EG165" s="254"/>
      <c r="EH165" s="254"/>
      <c r="EI165" s="254"/>
      <c r="EJ165" s="254"/>
      <c r="EK165" s="254"/>
      <c r="EL165" s="254"/>
      <c r="EM165" s="254"/>
      <c r="EN165" s="254"/>
      <c r="EO165" s="254"/>
      <c r="EP165" s="254"/>
      <c r="EQ165" s="254"/>
      <c r="ER165" s="254"/>
      <c r="ES165" s="254"/>
      <c r="ET165" s="254"/>
      <c r="EU165" s="254"/>
      <c r="EV165" s="254"/>
      <c r="EW165" s="254"/>
      <c r="EX165" s="254"/>
      <c r="EY165" s="254"/>
      <c r="EZ165" s="254"/>
      <c r="FA165" s="254"/>
      <c r="FB165" s="254"/>
      <c r="FC165" s="254"/>
      <c r="FD165" s="254"/>
      <c r="FE165" s="254"/>
      <c r="FF165" s="254"/>
      <c r="FG165" s="254"/>
      <c r="FH165" s="254"/>
      <c r="FI165" s="254"/>
      <c r="FJ165" s="254"/>
      <c r="FK165" s="254"/>
      <c r="FL165" s="254"/>
      <c r="FM165" s="254"/>
      <c r="FN165" s="254"/>
      <c r="FO165" s="254"/>
      <c r="FP165" s="254"/>
      <c r="FQ165" s="254"/>
      <c r="FR165" s="254"/>
      <c r="FS165" s="254"/>
      <c r="FT165" s="254"/>
      <c r="FU165" s="254"/>
      <c r="FV165" s="254"/>
      <c r="FW165" s="254"/>
      <c r="FX165" s="254"/>
      <c r="FY165" s="254"/>
      <c r="FZ165" s="254"/>
      <c r="GA165" s="254"/>
      <c r="GB165" s="254"/>
      <c r="GC165" s="254"/>
      <c r="GD165" s="254"/>
      <c r="GE165" s="254"/>
      <c r="GF165" s="254"/>
      <c r="GG165" s="254"/>
      <c r="GH165" s="254"/>
      <c r="GI165" s="254"/>
      <c r="GJ165" s="254"/>
      <c r="GK165" s="254"/>
      <c r="GL165" s="254"/>
      <c r="GM165" s="254"/>
      <c r="GN165" s="254"/>
      <c r="GO165" s="254"/>
      <c r="GP165" s="254"/>
      <c r="GQ165" s="254"/>
      <c r="GR165" s="254"/>
      <c r="GS165" s="254"/>
      <c r="GT165" s="254"/>
      <c r="GU165" s="254"/>
      <c r="GV165" s="254"/>
      <c r="GW165" s="254"/>
      <c r="GX165" s="254"/>
      <c r="GY165" s="254"/>
      <c r="GZ165" s="254"/>
      <c r="HA165" s="254"/>
      <c r="HB165" s="254"/>
      <c r="HC165" s="254"/>
      <c r="HD165" s="254"/>
      <c r="HE165" s="254"/>
      <c r="HF165" s="254"/>
      <c r="HG165" s="254"/>
      <c r="HH165" s="254"/>
      <c r="HI165" s="254"/>
      <c r="HJ165" s="254"/>
      <c r="HK165" s="254"/>
      <c r="HL165" s="254"/>
      <c r="HM165" s="254"/>
      <c r="HN165" s="254"/>
      <c r="HO165" s="254"/>
      <c r="HP165" s="254"/>
      <c r="HQ165" s="254"/>
      <c r="HR165" s="254"/>
    </row>
    <row r="166" spans="1:226" s="87" customFormat="1" ht="18.75" x14ac:dyDescent="0.2">
      <c r="A166" s="562"/>
      <c r="B166" s="563"/>
      <c r="C166" s="168"/>
      <c r="D166" s="564" t="s">
        <v>19</v>
      </c>
      <c r="E166" s="563"/>
      <c r="F166" s="563"/>
      <c r="G166" s="565"/>
      <c r="H166" s="566"/>
      <c r="L166" s="194"/>
      <c r="M166" s="563"/>
      <c r="N166" s="563"/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  <c r="AT166" s="563"/>
      <c r="AU166" s="563"/>
      <c r="AV166" s="563"/>
      <c r="AW166" s="563"/>
      <c r="AX166" s="563"/>
      <c r="AY166" s="563"/>
      <c r="AZ166" s="563"/>
      <c r="BA166" s="563"/>
      <c r="BB166" s="563"/>
      <c r="BC166" s="563"/>
      <c r="BD166" s="563"/>
      <c r="BE166" s="563"/>
      <c r="BF166" s="563"/>
      <c r="BG166" s="563"/>
      <c r="BH166" s="563"/>
      <c r="BI166" s="563"/>
      <c r="BJ166" s="563"/>
      <c r="BK166" s="563"/>
      <c r="BL166" s="563"/>
      <c r="BM166" s="563"/>
      <c r="BN166" s="563"/>
      <c r="BO166" s="563"/>
      <c r="BP166" s="563"/>
      <c r="BQ166" s="563"/>
      <c r="BR166" s="563"/>
      <c r="BS166" s="563"/>
      <c r="BT166" s="563"/>
      <c r="BU166" s="563"/>
      <c r="BV166" s="563"/>
      <c r="BW166" s="563"/>
      <c r="BX166" s="563"/>
      <c r="BY166" s="563"/>
      <c r="BZ166" s="563"/>
      <c r="CA166" s="563"/>
      <c r="CB166" s="563"/>
      <c r="CC166" s="563"/>
      <c r="CD166" s="563"/>
      <c r="CE166" s="563"/>
      <c r="CF166" s="563"/>
      <c r="CG166" s="563"/>
      <c r="CH166" s="563"/>
      <c r="CI166" s="563"/>
      <c r="CJ166" s="563"/>
      <c r="CK166" s="563"/>
      <c r="CL166" s="563"/>
      <c r="CM166" s="563"/>
      <c r="CN166" s="563"/>
      <c r="CO166" s="563"/>
      <c r="CP166" s="563"/>
      <c r="CQ166" s="563"/>
      <c r="CR166" s="563"/>
      <c r="CS166" s="563"/>
      <c r="CT166" s="563"/>
      <c r="CU166" s="563"/>
      <c r="CV166" s="563"/>
      <c r="CW166" s="563"/>
      <c r="CX166" s="563"/>
      <c r="CY166" s="563"/>
      <c r="CZ166" s="563"/>
      <c r="DA166" s="563"/>
      <c r="DB166" s="563"/>
      <c r="DC166" s="563"/>
      <c r="DD166" s="563"/>
      <c r="DE166" s="563"/>
      <c r="DF166" s="563"/>
      <c r="DG166" s="563"/>
      <c r="DH166" s="563"/>
      <c r="DI166" s="563"/>
      <c r="DJ166" s="563"/>
      <c r="DK166" s="563"/>
      <c r="DL166" s="563"/>
      <c r="DM166" s="563"/>
      <c r="DN166" s="563"/>
      <c r="DO166" s="563"/>
      <c r="DP166" s="563"/>
      <c r="DQ166" s="563"/>
      <c r="DR166" s="563"/>
      <c r="DS166" s="563"/>
      <c r="DT166" s="563"/>
      <c r="DU166" s="563"/>
      <c r="DV166" s="563"/>
      <c r="DW166" s="563"/>
      <c r="DX166" s="563"/>
      <c r="DY166" s="563"/>
      <c r="DZ166" s="563"/>
      <c r="EA166" s="563"/>
      <c r="EB166" s="563"/>
      <c r="EC166" s="563"/>
      <c r="ED166" s="563"/>
      <c r="EE166" s="563"/>
      <c r="EF166" s="563"/>
      <c r="EG166" s="563"/>
      <c r="EH166" s="563"/>
      <c r="EI166" s="563"/>
      <c r="EJ166" s="563"/>
      <c r="EK166" s="563"/>
      <c r="EL166" s="563"/>
      <c r="EM166" s="563"/>
      <c r="EN166" s="563"/>
      <c r="EO166" s="563"/>
      <c r="EP166" s="563"/>
      <c r="EQ166" s="563"/>
      <c r="ER166" s="563"/>
      <c r="ES166" s="563"/>
      <c r="ET166" s="563"/>
      <c r="EU166" s="563"/>
      <c r="EV166" s="563"/>
      <c r="EW166" s="563"/>
      <c r="EX166" s="563"/>
      <c r="EY166" s="563"/>
      <c r="EZ166" s="563"/>
      <c r="FA166" s="563"/>
      <c r="FB166" s="563"/>
      <c r="FC166" s="563"/>
      <c r="FD166" s="563"/>
      <c r="FE166" s="563"/>
      <c r="FF166" s="563"/>
      <c r="FG166" s="563"/>
      <c r="FH166" s="563"/>
      <c r="FI166" s="563"/>
      <c r="FJ166" s="563"/>
      <c r="FK166" s="563"/>
      <c r="FL166" s="563"/>
      <c r="FM166" s="563"/>
      <c r="FN166" s="563"/>
      <c r="FO166" s="563"/>
      <c r="FP166" s="563"/>
      <c r="FQ166" s="563"/>
      <c r="FR166" s="563"/>
      <c r="FS166" s="563"/>
      <c r="FT166" s="563"/>
      <c r="FU166" s="563"/>
      <c r="FV166" s="563"/>
      <c r="FW166" s="563"/>
      <c r="FX166" s="563"/>
      <c r="FY166" s="563"/>
      <c r="FZ166" s="563"/>
      <c r="GA166" s="563"/>
      <c r="GB166" s="563"/>
      <c r="GC166" s="563"/>
      <c r="GD166" s="563"/>
      <c r="GE166" s="563"/>
      <c r="GF166" s="563"/>
      <c r="GG166" s="563"/>
      <c r="GH166" s="563"/>
      <c r="GI166" s="563"/>
      <c r="GJ166" s="563"/>
      <c r="GK166" s="563"/>
      <c r="GL166" s="563"/>
      <c r="GM166" s="563"/>
      <c r="GN166" s="563"/>
      <c r="GO166" s="563"/>
      <c r="GP166" s="563"/>
      <c r="GQ166" s="563"/>
      <c r="GR166" s="563"/>
      <c r="GS166" s="563"/>
      <c r="GT166" s="563"/>
      <c r="GU166" s="563"/>
      <c r="GV166" s="563"/>
      <c r="GW166" s="563"/>
      <c r="GX166" s="563"/>
      <c r="GY166" s="563"/>
      <c r="GZ166" s="563"/>
      <c r="HA166" s="563"/>
      <c r="HB166" s="563"/>
      <c r="HC166" s="563"/>
      <c r="HD166" s="563"/>
      <c r="HE166" s="563"/>
      <c r="HF166" s="563"/>
      <c r="HG166" s="563"/>
      <c r="HH166" s="563"/>
      <c r="HI166" s="563"/>
      <c r="HJ166" s="563"/>
      <c r="HK166" s="563"/>
      <c r="HL166" s="563"/>
      <c r="HM166" s="563"/>
      <c r="HN166" s="563"/>
      <c r="HO166" s="563"/>
      <c r="HP166" s="563"/>
      <c r="HQ166" s="563"/>
      <c r="HR166" s="563"/>
    </row>
    <row r="167" spans="1:226" s="87" customFormat="1" ht="18.75" x14ac:dyDescent="0.2">
      <c r="A167" s="562"/>
      <c r="B167" s="563"/>
      <c r="C167" s="168"/>
      <c r="D167" s="169"/>
      <c r="E167" s="296" t="s">
        <v>511</v>
      </c>
      <c r="F167" s="563"/>
      <c r="G167" s="565"/>
      <c r="H167" s="566"/>
      <c r="L167" s="131"/>
      <c r="M167" s="563"/>
      <c r="N167" s="563"/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/>
      <c r="BA167" s="563"/>
      <c r="BB167" s="563"/>
      <c r="BC167" s="563"/>
      <c r="BD167" s="563"/>
      <c r="BE167" s="563"/>
      <c r="BF167" s="563"/>
      <c r="BG167" s="563"/>
      <c r="BH167" s="563"/>
      <c r="BI167" s="563"/>
      <c r="BJ167" s="563"/>
      <c r="BK167" s="563"/>
      <c r="BL167" s="563"/>
      <c r="BM167" s="563"/>
      <c r="BN167" s="563"/>
      <c r="BO167" s="563"/>
      <c r="BP167" s="563"/>
      <c r="BQ167" s="563"/>
      <c r="BR167" s="563"/>
      <c r="BS167" s="563"/>
      <c r="BT167" s="563"/>
      <c r="BU167" s="563"/>
      <c r="BV167" s="563"/>
      <c r="BW167" s="563"/>
      <c r="BX167" s="563"/>
      <c r="BY167" s="563"/>
      <c r="BZ167" s="563"/>
      <c r="CA167" s="563"/>
      <c r="CB167" s="563"/>
      <c r="CC167" s="563"/>
      <c r="CD167" s="563"/>
      <c r="CE167" s="563"/>
      <c r="CF167" s="563"/>
      <c r="CG167" s="563"/>
      <c r="CH167" s="563"/>
      <c r="CI167" s="563"/>
      <c r="CJ167" s="563"/>
      <c r="CK167" s="563"/>
      <c r="CL167" s="563"/>
      <c r="CM167" s="563"/>
      <c r="CN167" s="563"/>
      <c r="CO167" s="563"/>
      <c r="CP167" s="563"/>
      <c r="CQ167" s="563"/>
      <c r="CR167" s="563"/>
      <c r="CS167" s="563"/>
      <c r="CT167" s="563"/>
      <c r="CU167" s="563"/>
      <c r="CV167" s="563"/>
      <c r="CW167" s="563"/>
      <c r="CX167" s="563"/>
      <c r="CY167" s="563"/>
      <c r="CZ167" s="563"/>
      <c r="DA167" s="563"/>
      <c r="DB167" s="563"/>
      <c r="DC167" s="563"/>
      <c r="DD167" s="563"/>
      <c r="DE167" s="563"/>
      <c r="DF167" s="563"/>
      <c r="DG167" s="563"/>
      <c r="DH167" s="563"/>
      <c r="DI167" s="563"/>
      <c r="DJ167" s="563"/>
      <c r="DK167" s="563"/>
      <c r="DL167" s="563"/>
      <c r="DM167" s="563"/>
      <c r="DN167" s="563"/>
      <c r="DO167" s="563"/>
      <c r="DP167" s="563"/>
      <c r="DQ167" s="563"/>
      <c r="DR167" s="563"/>
      <c r="DS167" s="563"/>
      <c r="DT167" s="563"/>
      <c r="DU167" s="563"/>
      <c r="DV167" s="563"/>
      <c r="DW167" s="563"/>
      <c r="DX167" s="563"/>
      <c r="DY167" s="563"/>
      <c r="DZ167" s="563"/>
      <c r="EA167" s="563"/>
      <c r="EB167" s="563"/>
      <c r="EC167" s="563"/>
      <c r="ED167" s="563"/>
      <c r="EE167" s="563"/>
      <c r="EF167" s="563"/>
      <c r="EG167" s="563"/>
      <c r="EH167" s="563"/>
      <c r="EI167" s="563"/>
      <c r="EJ167" s="563"/>
      <c r="EK167" s="563"/>
      <c r="EL167" s="563"/>
      <c r="EM167" s="563"/>
      <c r="EN167" s="563"/>
      <c r="EO167" s="563"/>
      <c r="EP167" s="563"/>
      <c r="EQ167" s="563"/>
      <c r="ER167" s="563"/>
      <c r="ES167" s="563"/>
      <c r="ET167" s="563"/>
      <c r="EU167" s="563"/>
      <c r="EV167" s="563"/>
      <c r="EW167" s="563"/>
      <c r="EX167" s="563"/>
      <c r="EY167" s="563"/>
      <c r="EZ167" s="563"/>
      <c r="FA167" s="563"/>
      <c r="FB167" s="563"/>
      <c r="FC167" s="563"/>
      <c r="FD167" s="563"/>
      <c r="FE167" s="563"/>
      <c r="FF167" s="563"/>
      <c r="FG167" s="563"/>
      <c r="FH167" s="563"/>
      <c r="FI167" s="563"/>
      <c r="FJ167" s="563"/>
      <c r="FK167" s="563"/>
      <c r="FL167" s="563"/>
      <c r="FM167" s="563"/>
      <c r="FN167" s="563"/>
      <c r="FO167" s="563"/>
      <c r="FP167" s="563"/>
      <c r="FQ167" s="563"/>
      <c r="FR167" s="563"/>
      <c r="FS167" s="563"/>
      <c r="FT167" s="563"/>
      <c r="FU167" s="563"/>
      <c r="FV167" s="563"/>
      <c r="FW167" s="563"/>
      <c r="FX167" s="563"/>
      <c r="FY167" s="563"/>
      <c r="FZ167" s="563"/>
      <c r="GA167" s="563"/>
      <c r="GB167" s="563"/>
      <c r="GC167" s="563"/>
      <c r="GD167" s="563"/>
      <c r="GE167" s="563"/>
      <c r="GF167" s="563"/>
      <c r="GG167" s="563"/>
      <c r="GH167" s="563"/>
      <c r="GI167" s="563"/>
      <c r="GJ167" s="563"/>
      <c r="GK167" s="563"/>
      <c r="GL167" s="563"/>
      <c r="GM167" s="563"/>
      <c r="GN167" s="563"/>
      <c r="GO167" s="563"/>
      <c r="GP167" s="563"/>
      <c r="GQ167" s="563"/>
      <c r="GR167" s="563"/>
      <c r="GS167" s="563"/>
      <c r="GT167" s="563"/>
      <c r="GU167" s="563"/>
      <c r="GV167" s="563"/>
      <c r="GW167" s="563"/>
      <c r="GX167" s="563"/>
      <c r="GY167" s="563"/>
      <c r="GZ167" s="563"/>
      <c r="HA167" s="563"/>
      <c r="HB167" s="563"/>
      <c r="HC167" s="563"/>
      <c r="HD167" s="563"/>
      <c r="HE167" s="563"/>
      <c r="HF167" s="563"/>
      <c r="HG167" s="563"/>
      <c r="HH167" s="563"/>
      <c r="HI167" s="563"/>
      <c r="HJ167" s="563"/>
      <c r="HK167" s="563"/>
      <c r="HL167" s="563"/>
      <c r="HM167" s="563"/>
      <c r="HN167" s="563"/>
      <c r="HO167" s="563"/>
      <c r="HP167" s="563"/>
      <c r="HQ167" s="563"/>
      <c r="HR167" s="563"/>
    </row>
    <row r="168" spans="1:226" s="563" customFormat="1" ht="18.75" x14ac:dyDescent="0.2">
      <c r="A168" s="562"/>
      <c r="C168" s="168"/>
      <c r="D168" s="169"/>
      <c r="E168" s="296" t="s">
        <v>513</v>
      </c>
      <c r="G168" s="565"/>
      <c r="H168" s="566"/>
      <c r="I168" s="87"/>
      <c r="J168" s="87"/>
      <c r="K168" s="87"/>
      <c r="L168" s="194"/>
    </row>
    <row r="169" spans="1:226" s="496" customFormat="1" ht="18.75" x14ac:dyDescent="0.2">
      <c r="A169" s="492"/>
      <c r="B169" s="254"/>
      <c r="C169" s="168"/>
      <c r="D169" s="254" t="s">
        <v>30</v>
      </c>
      <c r="E169" s="254"/>
      <c r="F169" s="254"/>
      <c r="G169" s="457"/>
      <c r="H169" s="86"/>
      <c r="I169" s="86"/>
      <c r="J169" s="86"/>
      <c r="K169" s="86"/>
      <c r="L169" s="435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  <c r="BG169" s="254"/>
      <c r="BH169" s="254"/>
      <c r="BI169" s="254"/>
      <c r="BJ169" s="254"/>
      <c r="BK169" s="254"/>
      <c r="BL169" s="254"/>
      <c r="BM169" s="254"/>
      <c r="BN169" s="254"/>
      <c r="BO169" s="254"/>
      <c r="BP169" s="254"/>
      <c r="BQ169" s="254"/>
      <c r="BR169" s="254"/>
      <c r="BS169" s="254"/>
      <c r="BT169" s="254"/>
      <c r="BU169" s="254"/>
      <c r="BV169" s="254"/>
      <c r="BW169" s="254"/>
      <c r="BX169" s="254"/>
      <c r="BY169" s="254"/>
      <c r="BZ169" s="254"/>
      <c r="CA169" s="254"/>
      <c r="CB169" s="254"/>
      <c r="CC169" s="254"/>
      <c r="CD169" s="254"/>
      <c r="CE169" s="254"/>
      <c r="CF169" s="254"/>
      <c r="CG169" s="254"/>
      <c r="CH169" s="254"/>
      <c r="CI169" s="254"/>
      <c r="CJ169" s="254"/>
      <c r="CK169" s="254"/>
      <c r="CL169" s="254"/>
      <c r="CM169" s="254"/>
      <c r="CN169" s="254"/>
      <c r="CO169" s="254"/>
      <c r="CP169" s="254"/>
      <c r="CQ169" s="254"/>
      <c r="CR169" s="254"/>
      <c r="CS169" s="254"/>
      <c r="CT169" s="254"/>
      <c r="CU169" s="254"/>
      <c r="CV169" s="254"/>
      <c r="CW169" s="254"/>
      <c r="CX169" s="254"/>
      <c r="CY169" s="254"/>
      <c r="CZ169" s="254"/>
      <c r="DA169" s="254"/>
      <c r="DB169" s="254"/>
      <c r="DC169" s="254"/>
      <c r="DD169" s="254"/>
      <c r="DE169" s="254"/>
      <c r="DF169" s="254"/>
      <c r="DG169" s="254"/>
      <c r="DH169" s="254"/>
      <c r="DI169" s="254"/>
      <c r="DJ169" s="254"/>
      <c r="DK169" s="254"/>
      <c r="DL169" s="254"/>
      <c r="DM169" s="254"/>
      <c r="DN169" s="254"/>
      <c r="DO169" s="254"/>
      <c r="DP169" s="254"/>
      <c r="DQ169" s="254"/>
      <c r="DR169" s="254"/>
      <c r="DS169" s="254"/>
      <c r="DT169" s="254"/>
      <c r="DU169" s="254"/>
      <c r="DV169" s="254"/>
      <c r="DW169" s="254"/>
      <c r="DX169" s="254"/>
      <c r="DY169" s="254"/>
      <c r="DZ169" s="254"/>
      <c r="EA169" s="254"/>
      <c r="EB169" s="254"/>
      <c r="EC169" s="254"/>
      <c r="ED169" s="254"/>
      <c r="EE169" s="254"/>
      <c r="EF169" s="254"/>
      <c r="EG169" s="254"/>
      <c r="EH169" s="254"/>
      <c r="EI169" s="254"/>
      <c r="EJ169" s="254"/>
      <c r="EK169" s="254"/>
      <c r="EL169" s="254"/>
      <c r="EM169" s="254"/>
      <c r="EN169" s="254"/>
      <c r="EO169" s="254"/>
      <c r="EP169" s="254"/>
      <c r="EQ169" s="254"/>
      <c r="ER169" s="254"/>
      <c r="ES169" s="254"/>
      <c r="ET169" s="254"/>
      <c r="EU169" s="254"/>
      <c r="EV169" s="254"/>
      <c r="EW169" s="254"/>
      <c r="EX169" s="254"/>
      <c r="EY169" s="254"/>
      <c r="EZ169" s="254"/>
      <c r="FA169" s="254"/>
      <c r="FB169" s="254"/>
      <c r="FC169" s="254"/>
      <c r="FD169" s="254"/>
      <c r="FE169" s="254"/>
      <c r="FF169" s="254"/>
      <c r="FG169" s="254"/>
      <c r="FH169" s="254"/>
      <c r="FI169" s="254"/>
      <c r="FJ169" s="254"/>
      <c r="FK169" s="254"/>
      <c r="FL169" s="254"/>
      <c r="FM169" s="254"/>
      <c r="FN169" s="254"/>
      <c r="FO169" s="254"/>
      <c r="FP169" s="254"/>
      <c r="FQ169" s="254"/>
      <c r="FR169" s="254"/>
      <c r="FS169" s="254"/>
      <c r="FT169" s="254"/>
      <c r="FU169" s="254"/>
      <c r="FV169" s="254"/>
      <c r="FW169" s="254"/>
      <c r="FX169" s="254"/>
      <c r="FY169" s="254"/>
      <c r="FZ169" s="254"/>
      <c r="GA169" s="254"/>
      <c r="GB169" s="254"/>
      <c r="GC169" s="254"/>
      <c r="GD169" s="254"/>
      <c r="GE169" s="254"/>
      <c r="GF169" s="254"/>
      <c r="GG169" s="254"/>
      <c r="GH169" s="254"/>
      <c r="GI169" s="254"/>
      <c r="GJ169" s="254"/>
      <c r="GK169" s="254"/>
      <c r="GL169" s="254"/>
      <c r="GM169" s="254"/>
      <c r="GN169" s="254"/>
      <c r="GO169" s="254"/>
      <c r="GP169" s="254"/>
      <c r="GQ169" s="254"/>
      <c r="GR169" s="254"/>
      <c r="GS169" s="254"/>
      <c r="GT169" s="254"/>
      <c r="GU169" s="254"/>
      <c r="GV169" s="254"/>
      <c r="GW169" s="254"/>
      <c r="GX169" s="254"/>
      <c r="GY169" s="254"/>
      <c r="GZ169" s="254"/>
      <c r="HA169" s="254"/>
      <c r="HB169" s="254"/>
      <c r="HC169" s="254"/>
      <c r="HD169" s="254"/>
      <c r="HE169" s="254"/>
      <c r="HF169" s="254"/>
      <c r="HG169" s="254"/>
      <c r="HH169" s="254"/>
      <c r="HI169" s="254"/>
      <c r="HJ169" s="254"/>
      <c r="HK169" s="254"/>
      <c r="HL169" s="254"/>
      <c r="HM169" s="254"/>
      <c r="HN169" s="254"/>
      <c r="HO169" s="254"/>
      <c r="HP169" s="254"/>
      <c r="HQ169" s="254"/>
      <c r="HR169" s="254"/>
    </row>
    <row r="170" spans="1:226" s="496" customFormat="1" ht="18.75" x14ac:dyDescent="0.2">
      <c r="A170" s="492"/>
      <c r="B170" s="254"/>
      <c r="C170" s="168"/>
      <c r="D170" s="169">
        <v>1</v>
      </c>
      <c r="E170" s="334" t="s">
        <v>517</v>
      </c>
      <c r="F170" s="334"/>
      <c r="G170" s="335"/>
      <c r="H170" s="185" t="s">
        <v>35</v>
      </c>
      <c r="I170" s="185">
        <v>10</v>
      </c>
      <c r="J170" s="185"/>
      <c r="K170" s="185"/>
      <c r="L170" s="180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  <c r="BG170" s="254"/>
      <c r="BH170" s="254"/>
      <c r="BI170" s="254"/>
      <c r="BJ170" s="254"/>
      <c r="BK170" s="254"/>
      <c r="BL170" s="254"/>
      <c r="BM170" s="254"/>
      <c r="BN170" s="254"/>
      <c r="BO170" s="254"/>
      <c r="BP170" s="254"/>
      <c r="BQ170" s="254"/>
      <c r="BR170" s="254"/>
      <c r="BS170" s="254"/>
      <c r="BT170" s="254"/>
      <c r="BU170" s="254"/>
      <c r="BV170" s="254"/>
      <c r="BW170" s="254"/>
      <c r="BX170" s="254"/>
      <c r="BY170" s="254"/>
      <c r="BZ170" s="254"/>
      <c r="CA170" s="254"/>
      <c r="CB170" s="254"/>
      <c r="CC170" s="254"/>
      <c r="CD170" s="254"/>
      <c r="CE170" s="254"/>
      <c r="CF170" s="254"/>
      <c r="CG170" s="254"/>
      <c r="CH170" s="254"/>
      <c r="CI170" s="254"/>
      <c r="CJ170" s="254"/>
      <c r="CK170" s="254"/>
      <c r="CL170" s="254"/>
      <c r="CM170" s="254"/>
      <c r="CN170" s="254"/>
      <c r="CO170" s="254"/>
      <c r="CP170" s="254"/>
      <c r="CQ170" s="254"/>
      <c r="CR170" s="254"/>
      <c r="CS170" s="254"/>
      <c r="CT170" s="254"/>
      <c r="CU170" s="254"/>
      <c r="CV170" s="254"/>
      <c r="CW170" s="254"/>
      <c r="CX170" s="254"/>
      <c r="CY170" s="254"/>
      <c r="CZ170" s="254"/>
      <c r="DA170" s="254"/>
      <c r="DB170" s="254"/>
      <c r="DC170" s="254"/>
      <c r="DD170" s="254"/>
      <c r="DE170" s="254"/>
      <c r="DF170" s="254"/>
      <c r="DG170" s="254"/>
      <c r="DH170" s="254"/>
      <c r="DI170" s="254"/>
      <c r="DJ170" s="254"/>
      <c r="DK170" s="254"/>
      <c r="DL170" s="254"/>
      <c r="DM170" s="254"/>
      <c r="DN170" s="254"/>
      <c r="DO170" s="254"/>
      <c r="DP170" s="254"/>
      <c r="DQ170" s="254"/>
      <c r="DR170" s="254"/>
      <c r="DS170" s="254"/>
      <c r="DT170" s="254"/>
      <c r="DU170" s="254"/>
      <c r="DV170" s="254"/>
      <c r="DW170" s="254"/>
      <c r="DX170" s="254"/>
      <c r="DY170" s="254"/>
      <c r="DZ170" s="254"/>
      <c r="EA170" s="254"/>
      <c r="EB170" s="254"/>
      <c r="EC170" s="254"/>
      <c r="ED170" s="254"/>
      <c r="EE170" s="254"/>
      <c r="EF170" s="254"/>
      <c r="EG170" s="254"/>
      <c r="EH170" s="254"/>
      <c r="EI170" s="254"/>
      <c r="EJ170" s="254"/>
      <c r="EK170" s="254"/>
      <c r="EL170" s="254"/>
      <c r="EM170" s="254"/>
      <c r="EN170" s="254"/>
      <c r="EO170" s="254"/>
      <c r="EP170" s="254"/>
      <c r="EQ170" s="254"/>
      <c r="ER170" s="254"/>
      <c r="ES170" s="254"/>
      <c r="ET170" s="254"/>
      <c r="EU170" s="254"/>
      <c r="EV170" s="254"/>
      <c r="EW170" s="254"/>
      <c r="EX170" s="254"/>
      <c r="EY170" s="254"/>
      <c r="EZ170" s="254"/>
      <c r="FA170" s="254"/>
      <c r="FB170" s="254"/>
      <c r="FC170" s="254"/>
      <c r="FD170" s="254"/>
      <c r="FE170" s="254"/>
      <c r="FF170" s="254"/>
      <c r="FG170" s="254"/>
      <c r="FH170" s="254"/>
      <c r="FI170" s="254"/>
      <c r="FJ170" s="254"/>
      <c r="FK170" s="254"/>
      <c r="FL170" s="254"/>
      <c r="FM170" s="254"/>
      <c r="FN170" s="254"/>
      <c r="FO170" s="254"/>
      <c r="FP170" s="254"/>
      <c r="FQ170" s="254"/>
      <c r="FR170" s="254"/>
      <c r="FS170" s="254"/>
      <c r="FT170" s="254"/>
      <c r="FU170" s="254"/>
      <c r="FV170" s="254"/>
      <c r="FW170" s="254"/>
      <c r="FX170" s="254"/>
      <c r="FY170" s="254"/>
      <c r="FZ170" s="254"/>
      <c r="GA170" s="254"/>
      <c r="GB170" s="254"/>
      <c r="GC170" s="254"/>
      <c r="GD170" s="254"/>
      <c r="GE170" s="254"/>
      <c r="GF170" s="254"/>
      <c r="GG170" s="254"/>
      <c r="GH170" s="254"/>
      <c r="GI170" s="254"/>
      <c r="GJ170" s="254"/>
      <c r="GK170" s="254"/>
      <c r="GL170" s="254"/>
      <c r="GM170" s="254"/>
      <c r="GN170" s="254"/>
      <c r="GO170" s="254"/>
      <c r="GP170" s="254"/>
      <c r="GQ170" s="254"/>
      <c r="GR170" s="254"/>
      <c r="GS170" s="254"/>
      <c r="GT170" s="254"/>
      <c r="GU170" s="254"/>
      <c r="GV170" s="254"/>
      <c r="GW170" s="254"/>
      <c r="GX170" s="254"/>
      <c r="GY170" s="254"/>
      <c r="GZ170" s="254"/>
      <c r="HA170" s="254"/>
      <c r="HB170" s="254"/>
      <c r="HC170" s="254"/>
      <c r="HD170" s="254"/>
      <c r="HE170" s="254"/>
      <c r="HF170" s="254"/>
      <c r="HG170" s="254"/>
      <c r="HH170" s="254"/>
      <c r="HI170" s="254"/>
      <c r="HJ170" s="254"/>
      <c r="HK170" s="254"/>
      <c r="HL170" s="254"/>
      <c r="HM170" s="254"/>
      <c r="HN170" s="254"/>
      <c r="HO170" s="254"/>
      <c r="HP170" s="254"/>
      <c r="HQ170" s="254"/>
      <c r="HR170" s="254"/>
    </row>
    <row r="171" spans="1:226" s="496" customFormat="1" ht="18.75" x14ac:dyDescent="0.2">
      <c r="A171" s="492"/>
      <c r="B171" s="254"/>
      <c r="C171" s="168"/>
      <c r="D171" s="169">
        <v>2</v>
      </c>
      <c r="E171" s="334" t="s">
        <v>520</v>
      </c>
      <c r="F171" s="334"/>
      <c r="G171" s="335"/>
      <c r="H171" s="185" t="s">
        <v>521</v>
      </c>
      <c r="I171" s="558" t="s">
        <v>522</v>
      </c>
      <c r="J171" s="558"/>
      <c r="K171" s="558"/>
      <c r="L171" s="19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  <c r="BG171" s="254"/>
      <c r="BH171" s="254"/>
      <c r="BI171" s="254"/>
      <c r="BJ171" s="254"/>
      <c r="BK171" s="254"/>
      <c r="BL171" s="254"/>
      <c r="BM171" s="254"/>
      <c r="BN171" s="254"/>
      <c r="BO171" s="254"/>
      <c r="BP171" s="254"/>
      <c r="BQ171" s="254"/>
      <c r="BR171" s="254"/>
      <c r="BS171" s="254"/>
      <c r="BT171" s="254"/>
      <c r="BU171" s="254"/>
      <c r="BV171" s="254"/>
      <c r="BW171" s="254"/>
      <c r="BX171" s="254"/>
      <c r="BY171" s="254"/>
      <c r="BZ171" s="254"/>
      <c r="CA171" s="254"/>
      <c r="CB171" s="254"/>
      <c r="CC171" s="254"/>
      <c r="CD171" s="254"/>
      <c r="CE171" s="254"/>
      <c r="CF171" s="254"/>
      <c r="CG171" s="254"/>
      <c r="CH171" s="254"/>
      <c r="CI171" s="254"/>
      <c r="CJ171" s="254"/>
      <c r="CK171" s="254"/>
      <c r="CL171" s="254"/>
      <c r="CM171" s="254"/>
      <c r="CN171" s="254"/>
      <c r="CO171" s="254"/>
      <c r="CP171" s="254"/>
      <c r="CQ171" s="254"/>
      <c r="CR171" s="254"/>
      <c r="CS171" s="254"/>
      <c r="CT171" s="254"/>
      <c r="CU171" s="254"/>
      <c r="CV171" s="254"/>
      <c r="CW171" s="254"/>
      <c r="CX171" s="254"/>
      <c r="CY171" s="254"/>
      <c r="CZ171" s="254"/>
      <c r="DA171" s="254"/>
      <c r="DB171" s="254"/>
      <c r="DC171" s="254"/>
      <c r="DD171" s="254"/>
      <c r="DE171" s="254"/>
      <c r="DF171" s="254"/>
      <c r="DG171" s="254"/>
      <c r="DH171" s="254"/>
      <c r="DI171" s="254"/>
      <c r="DJ171" s="254"/>
      <c r="DK171" s="254"/>
      <c r="DL171" s="254"/>
      <c r="DM171" s="254"/>
      <c r="DN171" s="254"/>
      <c r="DO171" s="254"/>
      <c r="DP171" s="254"/>
      <c r="DQ171" s="254"/>
      <c r="DR171" s="254"/>
      <c r="DS171" s="254"/>
      <c r="DT171" s="254"/>
      <c r="DU171" s="254"/>
      <c r="DV171" s="254"/>
      <c r="DW171" s="254"/>
      <c r="DX171" s="254"/>
      <c r="DY171" s="254"/>
      <c r="DZ171" s="254"/>
      <c r="EA171" s="254"/>
      <c r="EB171" s="254"/>
      <c r="EC171" s="254"/>
      <c r="ED171" s="254"/>
      <c r="EE171" s="254"/>
      <c r="EF171" s="254"/>
      <c r="EG171" s="254"/>
      <c r="EH171" s="254"/>
      <c r="EI171" s="254"/>
      <c r="EJ171" s="254"/>
      <c r="EK171" s="254"/>
      <c r="EL171" s="254"/>
      <c r="EM171" s="254"/>
      <c r="EN171" s="254"/>
      <c r="EO171" s="254"/>
      <c r="EP171" s="254"/>
      <c r="EQ171" s="254"/>
      <c r="ER171" s="254"/>
      <c r="ES171" s="254"/>
      <c r="ET171" s="254"/>
      <c r="EU171" s="254"/>
      <c r="EV171" s="254"/>
      <c r="EW171" s="254"/>
      <c r="EX171" s="254"/>
      <c r="EY171" s="254"/>
      <c r="EZ171" s="254"/>
      <c r="FA171" s="254"/>
      <c r="FB171" s="254"/>
      <c r="FC171" s="254"/>
      <c r="FD171" s="254"/>
      <c r="FE171" s="254"/>
      <c r="FF171" s="254"/>
      <c r="FG171" s="254"/>
      <c r="FH171" s="254"/>
      <c r="FI171" s="254"/>
      <c r="FJ171" s="254"/>
      <c r="FK171" s="254"/>
      <c r="FL171" s="254"/>
      <c r="FM171" s="254"/>
      <c r="FN171" s="254"/>
      <c r="FO171" s="254"/>
      <c r="FP171" s="254"/>
      <c r="FQ171" s="254"/>
      <c r="FR171" s="254"/>
      <c r="FS171" s="254"/>
      <c r="FT171" s="254"/>
      <c r="FU171" s="254"/>
      <c r="FV171" s="254"/>
      <c r="FW171" s="254"/>
      <c r="FX171" s="254"/>
      <c r="FY171" s="254"/>
      <c r="FZ171" s="254"/>
      <c r="GA171" s="254"/>
      <c r="GB171" s="254"/>
      <c r="GC171" s="254"/>
      <c r="GD171" s="254"/>
      <c r="GE171" s="254"/>
      <c r="GF171" s="254"/>
      <c r="GG171" s="254"/>
      <c r="GH171" s="254"/>
      <c r="GI171" s="254"/>
      <c r="GJ171" s="254"/>
      <c r="GK171" s="254"/>
      <c r="GL171" s="254"/>
      <c r="GM171" s="254"/>
      <c r="GN171" s="254"/>
      <c r="GO171" s="254"/>
      <c r="GP171" s="254"/>
      <c r="GQ171" s="254"/>
      <c r="GR171" s="254"/>
      <c r="GS171" s="254"/>
      <c r="GT171" s="254"/>
      <c r="GU171" s="254"/>
      <c r="GV171" s="254"/>
      <c r="GW171" s="254"/>
      <c r="GX171" s="254"/>
      <c r="GY171" s="254"/>
      <c r="GZ171" s="254"/>
      <c r="HA171" s="254"/>
      <c r="HB171" s="254"/>
      <c r="HC171" s="254"/>
      <c r="HD171" s="254"/>
      <c r="HE171" s="254"/>
      <c r="HF171" s="254"/>
      <c r="HG171" s="254"/>
      <c r="HH171" s="254"/>
      <c r="HI171" s="254"/>
      <c r="HJ171" s="254"/>
      <c r="HK171" s="254"/>
      <c r="HL171" s="254"/>
      <c r="HM171" s="254"/>
      <c r="HN171" s="254"/>
      <c r="HO171" s="254"/>
      <c r="HP171" s="254"/>
      <c r="HQ171" s="254"/>
      <c r="HR171" s="254"/>
    </row>
    <row r="172" spans="1:226" s="496" customFormat="1" ht="18.75" x14ac:dyDescent="0.2">
      <c r="A172" s="492"/>
      <c r="B172" s="254"/>
      <c r="C172" s="168"/>
      <c r="D172" s="169">
        <v>3</v>
      </c>
      <c r="E172" s="334" t="s">
        <v>524</v>
      </c>
      <c r="F172" s="334"/>
      <c r="G172" s="335"/>
      <c r="H172" s="185" t="s">
        <v>12</v>
      </c>
      <c r="I172" s="185">
        <v>50</v>
      </c>
      <c r="J172" s="185"/>
      <c r="K172" s="185"/>
      <c r="L172" s="180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  <c r="BG172" s="254"/>
      <c r="BH172" s="254"/>
      <c r="BI172" s="254"/>
      <c r="BJ172" s="254"/>
      <c r="BK172" s="254"/>
      <c r="BL172" s="254"/>
      <c r="BM172" s="254"/>
      <c r="BN172" s="254"/>
      <c r="BO172" s="254"/>
      <c r="BP172" s="254"/>
      <c r="BQ172" s="254"/>
      <c r="BR172" s="254"/>
      <c r="BS172" s="254"/>
      <c r="BT172" s="254"/>
      <c r="BU172" s="254"/>
      <c r="BV172" s="254"/>
      <c r="BW172" s="254"/>
      <c r="BX172" s="254"/>
      <c r="BY172" s="254"/>
      <c r="BZ172" s="254"/>
      <c r="CA172" s="254"/>
      <c r="CB172" s="254"/>
      <c r="CC172" s="254"/>
      <c r="CD172" s="254"/>
      <c r="CE172" s="254"/>
      <c r="CF172" s="254"/>
      <c r="CG172" s="254"/>
      <c r="CH172" s="254"/>
      <c r="CI172" s="254"/>
      <c r="CJ172" s="254"/>
      <c r="CK172" s="254"/>
      <c r="CL172" s="254"/>
      <c r="CM172" s="254"/>
      <c r="CN172" s="254"/>
      <c r="CO172" s="254"/>
      <c r="CP172" s="254"/>
      <c r="CQ172" s="254"/>
      <c r="CR172" s="254"/>
      <c r="CS172" s="254"/>
      <c r="CT172" s="254"/>
      <c r="CU172" s="254"/>
      <c r="CV172" s="254"/>
      <c r="CW172" s="254"/>
      <c r="CX172" s="254"/>
      <c r="CY172" s="254"/>
      <c r="CZ172" s="254"/>
      <c r="DA172" s="254"/>
      <c r="DB172" s="254"/>
      <c r="DC172" s="254"/>
      <c r="DD172" s="254"/>
      <c r="DE172" s="254"/>
      <c r="DF172" s="254"/>
      <c r="DG172" s="254"/>
      <c r="DH172" s="254"/>
      <c r="DI172" s="254"/>
      <c r="DJ172" s="254"/>
      <c r="DK172" s="254"/>
      <c r="DL172" s="254"/>
      <c r="DM172" s="254"/>
      <c r="DN172" s="254"/>
      <c r="DO172" s="254"/>
      <c r="DP172" s="254"/>
      <c r="DQ172" s="254"/>
      <c r="DR172" s="254"/>
      <c r="DS172" s="254"/>
      <c r="DT172" s="254"/>
      <c r="DU172" s="254"/>
      <c r="DV172" s="254"/>
      <c r="DW172" s="254"/>
      <c r="DX172" s="254"/>
      <c r="DY172" s="254"/>
      <c r="DZ172" s="254"/>
      <c r="EA172" s="254"/>
      <c r="EB172" s="254"/>
      <c r="EC172" s="254"/>
      <c r="ED172" s="254"/>
      <c r="EE172" s="254"/>
      <c r="EF172" s="254"/>
      <c r="EG172" s="254"/>
      <c r="EH172" s="254"/>
      <c r="EI172" s="254"/>
      <c r="EJ172" s="254"/>
      <c r="EK172" s="254"/>
      <c r="EL172" s="254"/>
      <c r="EM172" s="254"/>
      <c r="EN172" s="254"/>
      <c r="EO172" s="254"/>
      <c r="EP172" s="254"/>
      <c r="EQ172" s="254"/>
      <c r="ER172" s="254"/>
      <c r="ES172" s="254"/>
      <c r="ET172" s="254"/>
      <c r="EU172" s="254"/>
      <c r="EV172" s="254"/>
      <c r="EW172" s="254"/>
      <c r="EX172" s="254"/>
      <c r="EY172" s="254"/>
      <c r="EZ172" s="254"/>
      <c r="FA172" s="254"/>
      <c r="FB172" s="254"/>
      <c r="FC172" s="254"/>
      <c r="FD172" s="254"/>
      <c r="FE172" s="254"/>
      <c r="FF172" s="254"/>
      <c r="FG172" s="254"/>
      <c r="FH172" s="254"/>
      <c r="FI172" s="254"/>
      <c r="FJ172" s="254"/>
      <c r="FK172" s="254"/>
      <c r="FL172" s="254"/>
      <c r="FM172" s="254"/>
      <c r="FN172" s="254"/>
      <c r="FO172" s="254"/>
      <c r="FP172" s="254"/>
      <c r="FQ172" s="254"/>
      <c r="FR172" s="254"/>
      <c r="FS172" s="254"/>
      <c r="FT172" s="254"/>
      <c r="FU172" s="254"/>
      <c r="FV172" s="254"/>
      <c r="FW172" s="254"/>
      <c r="FX172" s="254"/>
      <c r="FY172" s="254"/>
      <c r="FZ172" s="254"/>
      <c r="GA172" s="254"/>
      <c r="GB172" s="254"/>
      <c r="GC172" s="254"/>
      <c r="GD172" s="254"/>
      <c r="GE172" s="254"/>
      <c r="GF172" s="254"/>
      <c r="GG172" s="254"/>
      <c r="GH172" s="254"/>
      <c r="GI172" s="254"/>
      <c r="GJ172" s="254"/>
      <c r="GK172" s="254"/>
      <c r="GL172" s="254"/>
      <c r="GM172" s="254"/>
      <c r="GN172" s="254"/>
      <c r="GO172" s="254"/>
      <c r="GP172" s="254"/>
      <c r="GQ172" s="254"/>
      <c r="GR172" s="254"/>
      <c r="GS172" s="254"/>
      <c r="GT172" s="254"/>
      <c r="GU172" s="254"/>
      <c r="GV172" s="254"/>
      <c r="GW172" s="254"/>
      <c r="GX172" s="254"/>
      <c r="GY172" s="254"/>
      <c r="GZ172" s="254"/>
      <c r="HA172" s="254"/>
      <c r="HB172" s="254"/>
      <c r="HC172" s="254"/>
      <c r="HD172" s="254"/>
      <c r="HE172" s="254"/>
      <c r="HF172" s="254"/>
      <c r="HG172" s="254"/>
      <c r="HH172" s="254"/>
      <c r="HI172" s="254"/>
      <c r="HJ172" s="254"/>
      <c r="HK172" s="254"/>
      <c r="HL172" s="254"/>
      <c r="HM172" s="254"/>
      <c r="HN172" s="254"/>
      <c r="HO172" s="254"/>
      <c r="HP172" s="254"/>
      <c r="HQ172" s="254"/>
      <c r="HR172" s="254"/>
    </row>
    <row r="173" spans="1:226" s="496" customFormat="1" ht="18.75" x14ac:dyDescent="0.2">
      <c r="A173" s="603"/>
      <c r="B173" s="604"/>
      <c r="C173" s="605"/>
      <c r="D173" s="513">
        <v>4</v>
      </c>
      <c r="E173" s="512" t="s">
        <v>527</v>
      </c>
      <c r="F173" s="512"/>
      <c r="G173" s="514"/>
      <c r="H173" s="392" t="s">
        <v>35</v>
      </c>
      <c r="I173" s="392">
        <v>80</v>
      </c>
      <c r="J173" s="392"/>
      <c r="K173" s="392"/>
      <c r="L173" s="396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  <c r="BG173" s="254"/>
      <c r="BH173" s="254"/>
      <c r="BI173" s="254"/>
      <c r="BJ173" s="254"/>
      <c r="BK173" s="254"/>
      <c r="BL173" s="254"/>
      <c r="BM173" s="254"/>
      <c r="BN173" s="254"/>
      <c r="BO173" s="254"/>
      <c r="BP173" s="254"/>
      <c r="BQ173" s="254"/>
      <c r="BR173" s="254"/>
      <c r="BS173" s="254"/>
      <c r="BT173" s="254"/>
      <c r="BU173" s="254"/>
      <c r="BV173" s="254"/>
      <c r="BW173" s="254"/>
      <c r="BX173" s="254"/>
      <c r="BY173" s="254"/>
      <c r="BZ173" s="254"/>
      <c r="CA173" s="254"/>
      <c r="CB173" s="254"/>
      <c r="CC173" s="254"/>
      <c r="CD173" s="254"/>
      <c r="CE173" s="254"/>
      <c r="CF173" s="254"/>
      <c r="CG173" s="254"/>
      <c r="CH173" s="254"/>
      <c r="CI173" s="254"/>
      <c r="CJ173" s="254"/>
      <c r="CK173" s="254"/>
      <c r="CL173" s="254"/>
      <c r="CM173" s="254"/>
      <c r="CN173" s="254"/>
      <c r="CO173" s="254"/>
      <c r="CP173" s="254"/>
      <c r="CQ173" s="254"/>
      <c r="CR173" s="254"/>
      <c r="CS173" s="254"/>
      <c r="CT173" s="254"/>
      <c r="CU173" s="254"/>
      <c r="CV173" s="254"/>
      <c r="CW173" s="254"/>
      <c r="CX173" s="254"/>
      <c r="CY173" s="254"/>
      <c r="CZ173" s="254"/>
      <c r="DA173" s="254"/>
      <c r="DB173" s="254"/>
      <c r="DC173" s="254"/>
      <c r="DD173" s="254"/>
      <c r="DE173" s="254"/>
      <c r="DF173" s="254"/>
      <c r="DG173" s="254"/>
      <c r="DH173" s="254"/>
      <c r="DI173" s="254"/>
      <c r="DJ173" s="254"/>
      <c r="DK173" s="254"/>
      <c r="DL173" s="254"/>
      <c r="DM173" s="254"/>
      <c r="DN173" s="254"/>
      <c r="DO173" s="254"/>
      <c r="DP173" s="254"/>
      <c r="DQ173" s="254"/>
      <c r="DR173" s="254"/>
      <c r="DS173" s="254"/>
      <c r="DT173" s="254"/>
      <c r="DU173" s="254"/>
      <c r="DV173" s="254"/>
      <c r="DW173" s="254"/>
      <c r="DX173" s="254"/>
      <c r="DY173" s="254"/>
      <c r="DZ173" s="254"/>
      <c r="EA173" s="254"/>
      <c r="EB173" s="254"/>
      <c r="EC173" s="254"/>
      <c r="ED173" s="254"/>
      <c r="EE173" s="254"/>
      <c r="EF173" s="254"/>
      <c r="EG173" s="254"/>
      <c r="EH173" s="254"/>
      <c r="EI173" s="254"/>
      <c r="EJ173" s="254"/>
      <c r="EK173" s="254"/>
      <c r="EL173" s="254"/>
      <c r="EM173" s="254"/>
      <c r="EN173" s="254"/>
      <c r="EO173" s="254"/>
      <c r="EP173" s="254"/>
      <c r="EQ173" s="254"/>
      <c r="ER173" s="254"/>
      <c r="ES173" s="254"/>
      <c r="ET173" s="254"/>
      <c r="EU173" s="254"/>
      <c r="EV173" s="254"/>
      <c r="EW173" s="254"/>
      <c r="EX173" s="254"/>
      <c r="EY173" s="254"/>
      <c r="EZ173" s="254"/>
      <c r="FA173" s="254"/>
      <c r="FB173" s="254"/>
      <c r="FC173" s="254"/>
      <c r="FD173" s="254"/>
      <c r="FE173" s="254"/>
      <c r="FF173" s="254"/>
      <c r="FG173" s="254"/>
      <c r="FH173" s="254"/>
      <c r="FI173" s="254"/>
      <c r="FJ173" s="254"/>
      <c r="FK173" s="254"/>
      <c r="FL173" s="254"/>
      <c r="FM173" s="254"/>
      <c r="FN173" s="254"/>
      <c r="FO173" s="254"/>
      <c r="FP173" s="254"/>
      <c r="FQ173" s="254"/>
      <c r="FR173" s="254"/>
      <c r="FS173" s="254"/>
      <c r="FT173" s="254"/>
      <c r="FU173" s="254"/>
      <c r="FV173" s="254"/>
      <c r="FW173" s="254"/>
      <c r="FX173" s="254"/>
      <c r="FY173" s="254"/>
      <c r="FZ173" s="254"/>
      <c r="GA173" s="254"/>
      <c r="GB173" s="254"/>
      <c r="GC173" s="254"/>
      <c r="GD173" s="254"/>
      <c r="GE173" s="254"/>
      <c r="GF173" s="254"/>
      <c r="GG173" s="254"/>
      <c r="GH173" s="254"/>
      <c r="GI173" s="254"/>
      <c r="GJ173" s="254"/>
      <c r="GK173" s="254"/>
      <c r="GL173" s="254"/>
      <c r="GM173" s="254"/>
      <c r="GN173" s="254"/>
      <c r="GO173" s="254"/>
      <c r="GP173" s="254"/>
      <c r="GQ173" s="254"/>
      <c r="GR173" s="254"/>
      <c r="GS173" s="254"/>
      <c r="GT173" s="254"/>
      <c r="GU173" s="254"/>
      <c r="GV173" s="254"/>
      <c r="GW173" s="254"/>
      <c r="GX173" s="254"/>
      <c r="GY173" s="254"/>
      <c r="GZ173" s="254"/>
      <c r="HA173" s="254"/>
      <c r="HB173" s="254"/>
      <c r="HC173" s="254"/>
      <c r="HD173" s="254"/>
      <c r="HE173" s="254"/>
      <c r="HF173" s="254"/>
      <c r="HG173" s="254"/>
      <c r="HH173" s="254"/>
      <c r="HI173" s="254"/>
      <c r="HJ173" s="254"/>
      <c r="HK173" s="254"/>
      <c r="HL173" s="254"/>
      <c r="HM173" s="254"/>
      <c r="HN173" s="254"/>
      <c r="HO173" s="254"/>
      <c r="HP173" s="254"/>
      <c r="HQ173" s="254"/>
      <c r="HR173" s="254"/>
    </row>
    <row r="174" spans="1:226" s="496" customFormat="1" ht="18.75" x14ac:dyDescent="0.2">
      <c r="A174" s="556"/>
      <c r="B174" s="334"/>
      <c r="C174" s="168">
        <v>15</v>
      </c>
      <c r="D174" s="544" t="s">
        <v>530</v>
      </c>
      <c r="E174" s="254"/>
      <c r="F174" s="254"/>
      <c r="G174" s="457"/>
      <c r="H174" s="86"/>
      <c r="I174" s="86"/>
      <c r="J174" s="86"/>
      <c r="K174" s="86"/>
      <c r="L174" s="191" t="s">
        <v>61</v>
      </c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  <c r="BG174" s="254"/>
      <c r="BH174" s="254"/>
      <c r="BI174" s="254"/>
      <c r="BJ174" s="254"/>
      <c r="BK174" s="254"/>
      <c r="BL174" s="254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254"/>
      <c r="BY174" s="254"/>
      <c r="BZ174" s="254"/>
      <c r="CA174" s="254"/>
      <c r="CB174" s="254"/>
      <c r="CC174" s="254"/>
      <c r="CD174" s="254"/>
      <c r="CE174" s="254"/>
      <c r="CF174" s="254"/>
      <c r="CG174" s="254"/>
      <c r="CH174" s="254"/>
      <c r="CI174" s="254"/>
      <c r="CJ174" s="254"/>
      <c r="CK174" s="254"/>
      <c r="CL174" s="254"/>
      <c r="CM174" s="254"/>
      <c r="CN174" s="254"/>
      <c r="CO174" s="254"/>
      <c r="CP174" s="254"/>
      <c r="CQ174" s="254"/>
      <c r="CR174" s="254"/>
      <c r="CS174" s="254"/>
      <c r="CT174" s="254"/>
      <c r="CU174" s="254"/>
      <c r="CV174" s="254"/>
      <c r="CW174" s="254"/>
      <c r="CX174" s="254"/>
      <c r="CY174" s="254"/>
      <c r="CZ174" s="254"/>
      <c r="DA174" s="254"/>
      <c r="DB174" s="254"/>
      <c r="DC174" s="254"/>
      <c r="DD174" s="254"/>
      <c r="DE174" s="254"/>
      <c r="DF174" s="254"/>
      <c r="DG174" s="254"/>
      <c r="DH174" s="254"/>
      <c r="DI174" s="254"/>
      <c r="DJ174" s="254"/>
      <c r="DK174" s="254"/>
      <c r="DL174" s="254"/>
      <c r="DM174" s="254"/>
      <c r="DN174" s="254"/>
      <c r="DO174" s="254"/>
      <c r="DP174" s="254"/>
      <c r="DQ174" s="254"/>
      <c r="DR174" s="254"/>
      <c r="DS174" s="254"/>
      <c r="DT174" s="254"/>
      <c r="DU174" s="254"/>
      <c r="DV174" s="254"/>
      <c r="DW174" s="254"/>
      <c r="DX174" s="254"/>
      <c r="DY174" s="254"/>
      <c r="DZ174" s="254"/>
      <c r="EA174" s="254"/>
      <c r="EB174" s="254"/>
      <c r="EC174" s="254"/>
      <c r="ED174" s="254"/>
      <c r="EE174" s="254"/>
      <c r="EF174" s="254"/>
      <c r="EG174" s="254"/>
      <c r="EH174" s="254"/>
      <c r="EI174" s="254"/>
      <c r="EJ174" s="254"/>
      <c r="EK174" s="254"/>
      <c r="EL174" s="254"/>
      <c r="EM174" s="254"/>
      <c r="EN174" s="254"/>
      <c r="EO174" s="254"/>
      <c r="EP174" s="254"/>
      <c r="EQ174" s="254"/>
      <c r="ER174" s="254"/>
      <c r="ES174" s="254"/>
      <c r="ET174" s="254"/>
      <c r="EU174" s="254"/>
      <c r="EV174" s="254"/>
      <c r="EW174" s="254"/>
      <c r="EX174" s="254"/>
      <c r="EY174" s="254"/>
      <c r="EZ174" s="254"/>
      <c r="FA174" s="254"/>
      <c r="FB174" s="254"/>
      <c r="FC174" s="254"/>
      <c r="FD174" s="254"/>
      <c r="FE174" s="254"/>
      <c r="FF174" s="254"/>
      <c r="FG174" s="254"/>
      <c r="FH174" s="254"/>
      <c r="FI174" s="254"/>
      <c r="FJ174" s="254"/>
      <c r="FK174" s="254"/>
      <c r="FL174" s="254"/>
      <c r="FM174" s="254"/>
      <c r="FN174" s="254"/>
      <c r="FO174" s="254"/>
      <c r="FP174" s="254"/>
      <c r="FQ174" s="254"/>
      <c r="FR174" s="254"/>
      <c r="FS174" s="254"/>
      <c r="FT174" s="254"/>
      <c r="FU174" s="254"/>
      <c r="FV174" s="254"/>
      <c r="FW174" s="254"/>
      <c r="FX174" s="254"/>
      <c r="FY174" s="254"/>
      <c r="FZ174" s="254"/>
      <c r="GA174" s="254"/>
      <c r="GB174" s="254"/>
      <c r="GC174" s="254"/>
      <c r="GD174" s="254"/>
      <c r="GE174" s="254"/>
      <c r="GF174" s="254"/>
      <c r="GG174" s="254"/>
      <c r="GH174" s="254"/>
      <c r="GI174" s="254"/>
      <c r="GJ174" s="254"/>
      <c r="GK174" s="254"/>
      <c r="GL174" s="254"/>
      <c r="GM174" s="254"/>
      <c r="GN174" s="254"/>
      <c r="GO174" s="254"/>
      <c r="GP174" s="254"/>
      <c r="GQ174" s="254"/>
      <c r="GR174" s="254"/>
      <c r="GS174" s="254"/>
      <c r="GT174" s="254"/>
      <c r="GU174" s="254"/>
      <c r="GV174" s="254"/>
      <c r="GW174" s="254"/>
      <c r="GX174" s="254"/>
      <c r="GY174" s="254"/>
      <c r="GZ174" s="254"/>
      <c r="HA174" s="254"/>
      <c r="HB174" s="254"/>
      <c r="HC174" s="254"/>
      <c r="HD174" s="254"/>
      <c r="HE174" s="254"/>
      <c r="HF174" s="254"/>
      <c r="HG174" s="254"/>
      <c r="HH174" s="254"/>
      <c r="HI174" s="254"/>
      <c r="HJ174" s="254"/>
      <c r="HK174" s="254"/>
      <c r="HL174" s="254"/>
      <c r="HM174" s="254"/>
      <c r="HN174" s="254"/>
      <c r="HO174" s="254"/>
      <c r="HP174" s="254"/>
      <c r="HQ174" s="254"/>
      <c r="HR174" s="254"/>
    </row>
    <row r="175" spans="1:226" s="87" customFormat="1" ht="18.75" x14ac:dyDescent="0.2">
      <c r="A175" s="562"/>
      <c r="B175" s="563"/>
      <c r="C175" s="168"/>
      <c r="D175" s="564" t="s">
        <v>19</v>
      </c>
      <c r="E175" s="563"/>
      <c r="F175" s="563"/>
      <c r="G175" s="565"/>
      <c r="H175" s="566"/>
      <c r="L175" s="396"/>
      <c r="M175" s="563"/>
      <c r="N175" s="563"/>
      <c r="O175" s="563"/>
      <c r="P175" s="563"/>
      <c r="Q175" s="563"/>
      <c r="R175" s="563"/>
      <c r="S175" s="563"/>
      <c r="T175" s="563"/>
      <c r="U175" s="563"/>
      <c r="V175" s="563"/>
      <c r="W175" s="563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  <c r="AT175" s="563"/>
      <c r="AU175" s="563"/>
      <c r="AV175" s="563"/>
      <c r="AW175" s="563"/>
      <c r="AX175" s="563"/>
      <c r="AY175" s="563"/>
      <c r="AZ175" s="563"/>
      <c r="BA175" s="563"/>
      <c r="BB175" s="563"/>
      <c r="BC175" s="563"/>
      <c r="BD175" s="563"/>
      <c r="BE175" s="563"/>
      <c r="BF175" s="563"/>
      <c r="BG175" s="563"/>
      <c r="BH175" s="563"/>
      <c r="BI175" s="563"/>
      <c r="BJ175" s="563"/>
      <c r="BK175" s="563"/>
      <c r="BL175" s="563"/>
      <c r="BM175" s="563"/>
      <c r="BN175" s="563"/>
      <c r="BO175" s="563"/>
      <c r="BP175" s="563"/>
      <c r="BQ175" s="563"/>
      <c r="BR175" s="563"/>
      <c r="BS175" s="563"/>
      <c r="BT175" s="563"/>
      <c r="BU175" s="563"/>
      <c r="BV175" s="563"/>
      <c r="BW175" s="563"/>
      <c r="BX175" s="563"/>
      <c r="BY175" s="563"/>
      <c r="BZ175" s="563"/>
      <c r="CA175" s="563"/>
      <c r="CB175" s="563"/>
      <c r="CC175" s="563"/>
      <c r="CD175" s="563"/>
      <c r="CE175" s="563"/>
      <c r="CF175" s="563"/>
      <c r="CG175" s="563"/>
      <c r="CH175" s="563"/>
      <c r="CI175" s="563"/>
      <c r="CJ175" s="563"/>
      <c r="CK175" s="563"/>
      <c r="CL175" s="563"/>
      <c r="CM175" s="563"/>
      <c r="CN175" s="563"/>
      <c r="CO175" s="563"/>
      <c r="CP175" s="563"/>
      <c r="CQ175" s="563"/>
      <c r="CR175" s="563"/>
      <c r="CS175" s="563"/>
      <c r="CT175" s="563"/>
      <c r="CU175" s="563"/>
      <c r="CV175" s="563"/>
      <c r="CW175" s="563"/>
      <c r="CX175" s="563"/>
      <c r="CY175" s="563"/>
      <c r="CZ175" s="563"/>
      <c r="DA175" s="563"/>
      <c r="DB175" s="563"/>
      <c r="DC175" s="563"/>
      <c r="DD175" s="563"/>
      <c r="DE175" s="563"/>
      <c r="DF175" s="563"/>
      <c r="DG175" s="563"/>
      <c r="DH175" s="563"/>
      <c r="DI175" s="563"/>
      <c r="DJ175" s="563"/>
      <c r="DK175" s="563"/>
      <c r="DL175" s="563"/>
      <c r="DM175" s="563"/>
      <c r="DN175" s="563"/>
      <c r="DO175" s="563"/>
      <c r="DP175" s="563"/>
      <c r="DQ175" s="563"/>
      <c r="DR175" s="563"/>
      <c r="DS175" s="563"/>
      <c r="DT175" s="563"/>
      <c r="DU175" s="563"/>
      <c r="DV175" s="563"/>
      <c r="DW175" s="563"/>
      <c r="DX175" s="563"/>
      <c r="DY175" s="563"/>
      <c r="DZ175" s="563"/>
      <c r="EA175" s="563"/>
      <c r="EB175" s="563"/>
      <c r="EC175" s="563"/>
      <c r="ED175" s="563"/>
      <c r="EE175" s="563"/>
      <c r="EF175" s="563"/>
      <c r="EG175" s="563"/>
      <c r="EH175" s="563"/>
      <c r="EI175" s="563"/>
      <c r="EJ175" s="563"/>
      <c r="EK175" s="563"/>
      <c r="EL175" s="563"/>
      <c r="EM175" s="563"/>
      <c r="EN175" s="563"/>
      <c r="EO175" s="563"/>
      <c r="EP175" s="563"/>
      <c r="EQ175" s="563"/>
      <c r="ER175" s="563"/>
      <c r="ES175" s="563"/>
      <c r="ET175" s="563"/>
      <c r="EU175" s="563"/>
      <c r="EV175" s="563"/>
      <c r="EW175" s="563"/>
      <c r="EX175" s="563"/>
      <c r="EY175" s="563"/>
      <c r="EZ175" s="563"/>
      <c r="FA175" s="563"/>
      <c r="FB175" s="563"/>
      <c r="FC175" s="563"/>
      <c r="FD175" s="563"/>
      <c r="FE175" s="563"/>
      <c r="FF175" s="563"/>
      <c r="FG175" s="563"/>
      <c r="FH175" s="563"/>
      <c r="FI175" s="563"/>
      <c r="FJ175" s="563"/>
      <c r="FK175" s="563"/>
      <c r="FL175" s="563"/>
      <c r="FM175" s="563"/>
      <c r="FN175" s="563"/>
      <c r="FO175" s="563"/>
      <c r="FP175" s="563"/>
      <c r="FQ175" s="563"/>
      <c r="FR175" s="563"/>
      <c r="FS175" s="563"/>
      <c r="FT175" s="563"/>
      <c r="FU175" s="563"/>
      <c r="FV175" s="563"/>
      <c r="FW175" s="563"/>
      <c r="FX175" s="563"/>
      <c r="FY175" s="563"/>
      <c r="FZ175" s="563"/>
      <c r="GA175" s="563"/>
      <c r="GB175" s="563"/>
      <c r="GC175" s="563"/>
      <c r="GD175" s="563"/>
      <c r="GE175" s="563"/>
      <c r="GF175" s="563"/>
      <c r="GG175" s="563"/>
      <c r="GH175" s="563"/>
      <c r="GI175" s="563"/>
      <c r="GJ175" s="563"/>
      <c r="GK175" s="563"/>
      <c r="GL175" s="563"/>
      <c r="GM175" s="563"/>
      <c r="GN175" s="563"/>
      <c r="GO175" s="563"/>
      <c r="GP175" s="563"/>
      <c r="GQ175" s="563"/>
      <c r="GR175" s="563"/>
      <c r="GS175" s="563"/>
      <c r="GT175" s="563"/>
      <c r="GU175" s="563"/>
      <c r="GV175" s="563"/>
      <c r="GW175" s="563"/>
      <c r="GX175" s="563"/>
      <c r="GY175" s="563"/>
      <c r="GZ175" s="563"/>
      <c r="HA175" s="563"/>
      <c r="HB175" s="563"/>
      <c r="HC175" s="563"/>
      <c r="HD175" s="563"/>
      <c r="HE175" s="563"/>
      <c r="HF175" s="563"/>
      <c r="HG175" s="563"/>
      <c r="HH175" s="563"/>
      <c r="HI175" s="563"/>
      <c r="HJ175" s="563"/>
      <c r="HK175" s="563"/>
      <c r="HL175" s="563"/>
      <c r="HM175" s="563"/>
      <c r="HN175" s="563"/>
      <c r="HO175" s="563"/>
      <c r="HP175" s="563"/>
      <c r="HQ175" s="563"/>
      <c r="HR175" s="563"/>
    </row>
    <row r="176" spans="1:226" s="87" customFormat="1" ht="18.75" x14ac:dyDescent="0.2">
      <c r="A176" s="562"/>
      <c r="B176" s="563"/>
      <c r="C176" s="168"/>
      <c r="D176" s="169"/>
      <c r="E176" s="296" t="s">
        <v>531</v>
      </c>
      <c r="F176" s="563"/>
      <c r="G176" s="565"/>
      <c r="H176" s="566"/>
      <c r="L176" s="194"/>
      <c r="M176" s="563"/>
      <c r="N176" s="563"/>
      <c r="O176" s="563"/>
      <c r="P176" s="563"/>
      <c r="Q176" s="563"/>
      <c r="R176" s="563"/>
      <c r="S176" s="563"/>
      <c r="T176" s="563"/>
      <c r="U176" s="563"/>
      <c r="V176" s="563"/>
      <c r="W176" s="563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  <c r="AT176" s="563"/>
      <c r="AU176" s="563"/>
      <c r="AV176" s="563"/>
      <c r="AW176" s="563"/>
      <c r="AX176" s="563"/>
      <c r="AY176" s="563"/>
      <c r="AZ176" s="563"/>
      <c r="BA176" s="563"/>
      <c r="BB176" s="563"/>
      <c r="BC176" s="563"/>
      <c r="BD176" s="563"/>
      <c r="BE176" s="563"/>
      <c r="BF176" s="563"/>
      <c r="BG176" s="563"/>
      <c r="BH176" s="563"/>
      <c r="BI176" s="563"/>
      <c r="BJ176" s="563"/>
      <c r="BK176" s="563"/>
      <c r="BL176" s="563"/>
      <c r="BM176" s="563"/>
      <c r="BN176" s="563"/>
      <c r="BO176" s="563"/>
      <c r="BP176" s="563"/>
      <c r="BQ176" s="563"/>
      <c r="BR176" s="563"/>
      <c r="BS176" s="563"/>
      <c r="BT176" s="563"/>
      <c r="BU176" s="563"/>
      <c r="BV176" s="563"/>
      <c r="BW176" s="563"/>
      <c r="BX176" s="563"/>
      <c r="BY176" s="563"/>
      <c r="BZ176" s="563"/>
      <c r="CA176" s="563"/>
      <c r="CB176" s="563"/>
      <c r="CC176" s="563"/>
      <c r="CD176" s="563"/>
      <c r="CE176" s="563"/>
      <c r="CF176" s="563"/>
      <c r="CG176" s="563"/>
      <c r="CH176" s="563"/>
      <c r="CI176" s="563"/>
      <c r="CJ176" s="563"/>
      <c r="CK176" s="563"/>
      <c r="CL176" s="563"/>
      <c r="CM176" s="563"/>
      <c r="CN176" s="563"/>
      <c r="CO176" s="563"/>
      <c r="CP176" s="563"/>
      <c r="CQ176" s="563"/>
      <c r="CR176" s="563"/>
      <c r="CS176" s="563"/>
      <c r="CT176" s="563"/>
      <c r="CU176" s="563"/>
      <c r="CV176" s="563"/>
      <c r="CW176" s="563"/>
      <c r="CX176" s="563"/>
      <c r="CY176" s="563"/>
      <c r="CZ176" s="563"/>
      <c r="DA176" s="563"/>
      <c r="DB176" s="563"/>
      <c r="DC176" s="563"/>
      <c r="DD176" s="563"/>
      <c r="DE176" s="563"/>
      <c r="DF176" s="563"/>
      <c r="DG176" s="563"/>
      <c r="DH176" s="563"/>
      <c r="DI176" s="563"/>
      <c r="DJ176" s="563"/>
      <c r="DK176" s="563"/>
      <c r="DL176" s="563"/>
      <c r="DM176" s="563"/>
      <c r="DN176" s="563"/>
      <c r="DO176" s="563"/>
      <c r="DP176" s="563"/>
      <c r="DQ176" s="563"/>
      <c r="DR176" s="563"/>
      <c r="DS176" s="563"/>
      <c r="DT176" s="563"/>
      <c r="DU176" s="563"/>
      <c r="DV176" s="563"/>
      <c r="DW176" s="563"/>
      <c r="DX176" s="563"/>
      <c r="DY176" s="563"/>
      <c r="DZ176" s="563"/>
      <c r="EA176" s="563"/>
      <c r="EB176" s="563"/>
      <c r="EC176" s="563"/>
      <c r="ED176" s="563"/>
      <c r="EE176" s="563"/>
      <c r="EF176" s="563"/>
      <c r="EG176" s="563"/>
      <c r="EH176" s="563"/>
      <c r="EI176" s="563"/>
      <c r="EJ176" s="563"/>
      <c r="EK176" s="563"/>
      <c r="EL176" s="563"/>
      <c r="EM176" s="563"/>
      <c r="EN176" s="563"/>
      <c r="EO176" s="563"/>
      <c r="EP176" s="563"/>
      <c r="EQ176" s="563"/>
      <c r="ER176" s="563"/>
      <c r="ES176" s="563"/>
      <c r="ET176" s="563"/>
      <c r="EU176" s="563"/>
      <c r="EV176" s="563"/>
      <c r="EW176" s="563"/>
      <c r="EX176" s="563"/>
      <c r="EY176" s="563"/>
      <c r="EZ176" s="563"/>
      <c r="FA176" s="563"/>
      <c r="FB176" s="563"/>
      <c r="FC176" s="563"/>
      <c r="FD176" s="563"/>
      <c r="FE176" s="563"/>
      <c r="FF176" s="563"/>
      <c r="FG176" s="563"/>
      <c r="FH176" s="563"/>
      <c r="FI176" s="563"/>
      <c r="FJ176" s="563"/>
      <c r="FK176" s="563"/>
      <c r="FL176" s="563"/>
      <c r="FM176" s="563"/>
      <c r="FN176" s="563"/>
      <c r="FO176" s="563"/>
      <c r="FP176" s="563"/>
      <c r="FQ176" s="563"/>
      <c r="FR176" s="563"/>
      <c r="FS176" s="563"/>
      <c r="FT176" s="563"/>
      <c r="FU176" s="563"/>
      <c r="FV176" s="563"/>
      <c r="FW176" s="563"/>
      <c r="FX176" s="563"/>
      <c r="FY176" s="563"/>
      <c r="FZ176" s="563"/>
      <c r="GA176" s="563"/>
      <c r="GB176" s="563"/>
      <c r="GC176" s="563"/>
      <c r="GD176" s="563"/>
      <c r="GE176" s="563"/>
      <c r="GF176" s="563"/>
      <c r="GG176" s="563"/>
      <c r="GH176" s="563"/>
      <c r="GI176" s="563"/>
      <c r="GJ176" s="563"/>
      <c r="GK176" s="563"/>
      <c r="GL176" s="563"/>
      <c r="GM176" s="563"/>
      <c r="GN176" s="563"/>
      <c r="GO176" s="563"/>
      <c r="GP176" s="563"/>
      <c r="GQ176" s="563"/>
      <c r="GR176" s="563"/>
      <c r="GS176" s="563"/>
      <c r="GT176" s="563"/>
      <c r="GU176" s="563"/>
      <c r="GV176" s="563"/>
      <c r="GW176" s="563"/>
      <c r="GX176" s="563"/>
      <c r="GY176" s="563"/>
      <c r="GZ176" s="563"/>
      <c r="HA176" s="563"/>
      <c r="HB176" s="563"/>
      <c r="HC176" s="563"/>
      <c r="HD176" s="563"/>
      <c r="HE176" s="563"/>
      <c r="HF176" s="563"/>
      <c r="HG176" s="563"/>
      <c r="HH176" s="563"/>
      <c r="HI176" s="563"/>
      <c r="HJ176" s="563"/>
      <c r="HK176" s="563"/>
      <c r="HL176" s="563"/>
      <c r="HM176" s="563"/>
      <c r="HN176" s="563"/>
      <c r="HO176" s="563"/>
      <c r="HP176" s="563"/>
      <c r="HQ176" s="563"/>
      <c r="HR176" s="563"/>
    </row>
    <row r="177" spans="1:226" s="496" customFormat="1" ht="18.75" x14ac:dyDescent="0.2">
      <c r="A177" s="556"/>
      <c r="B177" s="334"/>
      <c r="C177" s="168"/>
      <c r="D177" s="254" t="s">
        <v>30</v>
      </c>
      <c r="E177" s="254"/>
      <c r="F177" s="254"/>
      <c r="G177" s="457"/>
      <c r="H177" s="86"/>
      <c r="I177" s="86"/>
      <c r="J177" s="86"/>
      <c r="K177" s="86"/>
      <c r="L177" s="19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4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BZ177" s="254"/>
      <c r="CA177" s="254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  <c r="CM177" s="254"/>
      <c r="CN177" s="254"/>
      <c r="CO177" s="254"/>
      <c r="CP177" s="254"/>
      <c r="CQ177" s="254"/>
      <c r="CR177" s="254"/>
      <c r="CS177" s="254"/>
      <c r="CT177" s="254"/>
      <c r="CU177" s="254"/>
      <c r="CV177" s="254"/>
      <c r="CW177" s="254"/>
      <c r="CX177" s="254"/>
      <c r="CY177" s="254"/>
      <c r="CZ177" s="254"/>
      <c r="DA177" s="254"/>
      <c r="DB177" s="254"/>
      <c r="DC177" s="254"/>
      <c r="DD177" s="254"/>
      <c r="DE177" s="254"/>
      <c r="DF177" s="254"/>
      <c r="DG177" s="254"/>
      <c r="DH177" s="254"/>
      <c r="DI177" s="254"/>
      <c r="DJ177" s="254"/>
      <c r="DK177" s="254"/>
      <c r="DL177" s="254"/>
      <c r="DM177" s="254"/>
      <c r="DN177" s="254"/>
      <c r="DO177" s="254"/>
      <c r="DP177" s="254"/>
      <c r="DQ177" s="254"/>
      <c r="DR177" s="254"/>
      <c r="DS177" s="254"/>
      <c r="DT177" s="254"/>
      <c r="DU177" s="254"/>
      <c r="DV177" s="254"/>
      <c r="DW177" s="254"/>
      <c r="DX177" s="254"/>
      <c r="DY177" s="254"/>
      <c r="DZ177" s="254"/>
      <c r="EA177" s="254"/>
      <c r="EB177" s="254"/>
      <c r="EC177" s="254"/>
      <c r="ED177" s="254"/>
      <c r="EE177" s="254"/>
      <c r="EF177" s="254"/>
      <c r="EG177" s="254"/>
      <c r="EH177" s="254"/>
      <c r="EI177" s="254"/>
      <c r="EJ177" s="254"/>
      <c r="EK177" s="254"/>
      <c r="EL177" s="254"/>
      <c r="EM177" s="254"/>
      <c r="EN177" s="254"/>
      <c r="EO177" s="254"/>
      <c r="EP177" s="254"/>
      <c r="EQ177" s="254"/>
      <c r="ER177" s="254"/>
      <c r="ES177" s="254"/>
      <c r="ET177" s="254"/>
      <c r="EU177" s="254"/>
      <c r="EV177" s="254"/>
      <c r="EW177" s="254"/>
      <c r="EX177" s="254"/>
      <c r="EY177" s="254"/>
      <c r="EZ177" s="254"/>
      <c r="FA177" s="254"/>
      <c r="FB177" s="254"/>
      <c r="FC177" s="254"/>
      <c r="FD177" s="254"/>
      <c r="FE177" s="254"/>
      <c r="FF177" s="254"/>
      <c r="FG177" s="254"/>
      <c r="FH177" s="254"/>
      <c r="FI177" s="254"/>
      <c r="FJ177" s="254"/>
      <c r="FK177" s="254"/>
      <c r="FL177" s="254"/>
      <c r="FM177" s="254"/>
      <c r="FN177" s="254"/>
      <c r="FO177" s="254"/>
      <c r="FP177" s="254"/>
      <c r="FQ177" s="254"/>
      <c r="FR177" s="254"/>
      <c r="FS177" s="254"/>
      <c r="FT177" s="254"/>
      <c r="FU177" s="254"/>
      <c r="FV177" s="254"/>
      <c r="FW177" s="254"/>
      <c r="FX177" s="254"/>
      <c r="FY177" s="254"/>
      <c r="FZ177" s="254"/>
      <c r="GA177" s="254"/>
      <c r="GB177" s="254"/>
      <c r="GC177" s="254"/>
      <c r="GD177" s="254"/>
      <c r="GE177" s="254"/>
      <c r="GF177" s="254"/>
      <c r="GG177" s="254"/>
      <c r="GH177" s="254"/>
      <c r="GI177" s="254"/>
      <c r="GJ177" s="254"/>
      <c r="GK177" s="254"/>
      <c r="GL177" s="254"/>
      <c r="GM177" s="254"/>
      <c r="GN177" s="254"/>
      <c r="GO177" s="254"/>
      <c r="GP177" s="254"/>
      <c r="GQ177" s="254"/>
      <c r="GR177" s="254"/>
      <c r="GS177" s="254"/>
      <c r="GT177" s="254"/>
      <c r="GU177" s="254"/>
      <c r="GV177" s="254"/>
      <c r="GW177" s="254"/>
      <c r="GX177" s="254"/>
      <c r="GY177" s="254"/>
      <c r="GZ177" s="254"/>
      <c r="HA177" s="254"/>
      <c r="HB177" s="254"/>
      <c r="HC177" s="254"/>
      <c r="HD177" s="254"/>
      <c r="HE177" s="254"/>
      <c r="HF177" s="254"/>
      <c r="HG177" s="254"/>
      <c r="HH177" s="254"/>
      <c r="HI177" s="254"/>
      <c r="HJ177" s="254"/>
      <c r="HK177" s="254"/>
      <c r="HL177" s="254"/>
      <c r="HM177" s="254"/>
      <c r="HN177" s="254"/>
      <c r="HO177" s="254"/>
      <c r="HP177" s="254"/>
      <c r="HQ177" s="254"/>
      <c r="HR177" s="254"/>
    </row>
    <row r="178" spans="1:226" s="496" customFormat="1" ht="18.75" x14ac:dyDescent="0.2">
      <c r="A178" s="492"/>
      <c r="B178" s="254"/>
      <c r="C178" s="168"/>
      <c r="D178" s="169">
        <v>1</v>
      </c>
      <c r="E178" s="334" t="s">
        <v>536</v>
      </c>
      <c r="F178" s="334"/>
      <c r="G178" s="335"/>
      <c r="H178" s="185" t="s">
        <v>117</v>
      </c>
      <c r="I178" s="558" t="s">
        <v>537</v>
      </c>
      <c r="J178" s="558"/>
      <c r="K178" s="558"/>
      <c r="L178" s="19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4"/>
      <c r="BL178" s="254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BZ178" s="254"/>
      <c r="CA178" s="254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  <c r="CM178" s="254"/>
      <c r="CN178" s="254"/>
      <c r="CO178" s="254"/>
      <c r="CP178" s="254"/>
      <c r="CQ178" s="254"/>
      <c r="CR178" s="254"/>
      <c r="CS178" s="254"/>
      <c r="CT178" s="254"/>
      <c r="CU178" s="254"/>
      <c r="CV178" s="254"/>
      <c r="CW178" s="254"/>
      <c r="CX178" s="254"/>
      <c r="CY178" s="254"/>
      <c r="CZ178" s="254"/>
      <c r="DA178" s="254"/>
      <c r="DB178" s="254"/>
      <c r="DC178" s="254"/>
      <c r="DD178" s="254"/>
      <c r="DE178" s="254"/>
      <c r="DF178" s="254"/>
      <c r="DG178" s="254"/>
      <c r="DH178" s="254"/>
      <c r="DI178" s="254"/>
      <c r="DJ178" s="254"/>
      <c r="DK178" s="254"/>
      <c r="DL178" s="254"/>
      <c r="DM178" s="254"/>
      <c r="DN178" s="254"/>
      <c r="DO178" s="254"/>
      <c r="DP178" s="254"/>
      <c r="DQ178" s="254"/>
      <c r="DR178" s="254"/>
      <c r="DS178" s="254"/>
      <c r="DT178" s="254"/>
      <c r="DU178" s="254"/>
      <c r="DV178" s="254"/>
      <c r="DW178" s="254"/>
      <c r="DX178" s="254"/>
      <c r="DY178" s="254"/>
      <c r="DZ178" s="254"/>
      <c r="EA178" s="254"/>
      <c r="EB178" s="254"/>
      <c r="EC178" s="254"/>
      <c r="ED178" s="254"/>
      <c r="EE178" s="254"/>
      <c r="EF178" s="254"/>
      <c r="EG178" s="254"/>
      <c r="EH178" s="254"/>
      <c r="EI178" s="254"/>
      <c r="EJ178" s="254"/>
      <c r="EK178" s="254"/>
      <c r="EL178" s="254"/>
      <c r="EM178" s="254"/>
      <c r="EN178" s="254"/>
      <c r="EO178" s="254"/>
      <c r="EP178" s="254"/>
      <c r="EQ178" s="254"/>
      <c r="ER178" s="254"/>
      <c r="ES178" s="254"/>
      <c r="ET178" s="254"/>
      <c r="EU178" s="254"/>
      <c r="EV178" s="254"/>
      <c r="EW178" s="254"/>
      <c r="EX178" s="254"/>
      <c r="EY178" s="254"/>
      <c r="EZ178" s="254"/>
      <c r="FA178" s="254"/>
      <c r="FB178" s="254"/>
      <c r="FC178" s="254"/>
      <c r="FD178" s="254"/>
      <c r="FE178" s="254"/>
      <c r="FF178" s="254"/>
      <c r="FG178" s="254"/>
      <c r="FH178" s="254"/>
      <c r="FI178" s="254"/>
      <c r="FJ178" s="254"/>
      <c r="FK178" s="254"/>
      <c r="FL178" s="254"/>
      <c r="FM178" s="254"/>
      <c r="FN178" s="254"/>
      <c r="FO178" s="254"/>
      <c r="FP178" s="254"/>
      <c r="FQ178" s="254"/>
      <c r="FR178" s="254"/>
      <c r="FS178" s="254"/>
      <c r="FT178" s="254"/>
      <c r="FU178" s="254"/>
      <c r="FV178" s="254"/>
      <c r="FW178" s="254"/>
      <c r="FX178" s="254"/>
      <c r="FY178" s="254"/>
      <c r="FZ178" s="254"/>
      <c r="GA178" s="254"/>
      <c r="GB178" s="254"/>
      <c r="GC178" s="254"/>
      <c r="GD178" s="254"/>
      <c r="GE178" s="254"/>
      <c r="GF178" s="254"/>
      <c r="GG178" s="254"/>
      <c r="GH178" s="254"/>
      <c r="GI178" s="254"/>
      <c r="GJ178" s="254"/>
      <c r="GK178" s="254"/>
      <c r="GL178" s="254"/>
      <c r="GM178" s="254"/>
      <c r="GN178" s="254"/>
      <c r="GO178" s="254"/>
      <c r="GP178" s="254"/>
      <c r="GQ178" s="254"/>
      <c r="GR178" s="254"/>
      <c r="GS178" s="254"/>
      <c r="GT178" s="254"/>
      <c r="GU178" s="254"/>
      <c r="GV178" s="254"/>
      <c r="GW178" s="254"/>
      <c r="GX178" s="254"/>
      <c r="GY178" s="254"/>
      <c r="GZ178" s="254"/>
      <c r="HA178" s="254"/>
      <c r="HB178" s="254"/>
      <c r="HC178" s="254"/>
      <c r="HD178" s="254"/>
      <c r="HE178" s="254"/>
      <c r="HF178" s="254"/>
      <c r="HG178" s="254"/>
      <c r="HH178" s="254"/>
      <c r="HI178" s="254"/>
      <c r="HJ178" s="254"/>
      <c r="HK178" s="254"/>
      <c r="HL178" s="254"/>
      <c r="HM178" s="254"/>
      <c r="HN178" s="254"/>
      <c r="HO178" s="254"/>
      <c r="HP178" s="254"/>
      <c r="HQ178" s="254"/>
      <c r="HR178" s="254"/>
    </row>
    <row r="179" spans="1:226" s="145" customFormat="1" ht="18.75" x14ac:dyDescent="0.45">
      <c r="A179" s="413"/>
      <c r="B179" s="414">
        <v>2.4</v>
      </c>
      <c r="C179" s="415" t="s">
        <v>592</v>
      </c>
      <c r="D179" s="416"/>
      <c r="E179" s="416"/>
      <c r="F179" s="416"/>
      <c r="G179" s="417"/>
      <c r="H179" s="418"/>
      <c r="I179" s="418"/>
      <c r="J179" s="418"/>
      <c r="K179" s="418"/>
      <c r="L179" s="425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  <c r="AV179" s="144"/>
      <c r="AW179" s="144"/>
      <c r="AX179" s="144"/>
      <c r="AY179" s="144"/>
      <c r="AZ179" s="144"/>
      <c r="BA179" s="144"/>
      <c r="BB179" s="144"/>
      <c r="BC179" s="144"/>
      <c r="BD179" s="144"/>
      <c r="BE179" s="144"/>
      <c r="BF179" s="144"/>
      <c r="BG179" s="144"/>
      <c r="BH179" s="144"/>
      <c r="BI179" s="144"/>
      <c r="BJ179" s="144"/>
      <c r="BK179" s="144"/>
      <c r="BL179" s="144"/>
      <c r="BM179" s="144"/>
      <c r="BN179" s="144"/>
      <c r="BO179" s="144"/>
      <c r="BP179" s="144"/>
      <c r="BQ179" s="144"/>
      <c r="BR179" s="144"/>
      <c r="BS179" s="144"/>
      <c r="BT179" s="144"/>
      <c r="BU179" s="144"/>
      <c r="BV179" s="144"/>
      <c r="BW179" s="144"/>
      <c r="BX179" s="144"/>
      <c r="BY179" s="144"/>
      <c r="BZ179" s="144"/>
      <c r="CA179" s="144"/>
      <c r="CB179" s="144"/>
      <c r="CC179" s="144"/>
      <c r="CD179" s="144"/>
      <c r="CE179" s="144"/>
      <c r="CF179" s="144"/>
      <c r="CG179" s="144"/>
      <c r="CH179" s="144"/>
      <c r="CI179" s="144"/>
      <c r="CJ179" s="144"/>
      <c r="CK179" s="144"/>
      <c r="CL179" s="144"/>
      <c r="CM179" s="144"/>
      <c r="CN179" s="144"/>
      <c r="CO179" s="144"/>
      <c r="CP179" s="144"/>
      <c r="CQ179" s="144"/>
      <c r="CR179" s="144"/>
      <c r="CS179" s="144"/>
      <c r="CT179" s="144"/>
      <c r="CU179" s="144"/>
      <c r="CV179" s="144"/>
      <c r="CW179" s="144"/>
      <c r="CX179" s="144"/>
      <c r="CY179" s="144"/>
      <c r="CZ179" s="144"/>
      <c r="DA179" s="144"/>
      <c r="DB179" s="144"/>
      <c r="DC179" s="144"/>
      <c r="DD179" s="144"/>
      <c r="DE179" s="144"/>
      <c r="DF179" s="144"/>
      <c r="DG179" s="144"/>
      <c r="DH179" s="144"/>
      <c r="DI179" s="144"/>
      <c r="DJ179" s="144"/>
      <c r="DK179" s="144"/>
      <c r="DL179" s="144"/>
      <c r="DM179" s="144"/>
      <c r="DN179" s="144"/>
      <c r="DO179" s="144"/>
      <c r="DP179" s="144"/>
      <c r="DQ179" s="144"/>
      <c r="DR179" s="144"/>
      <c r="DS179" s="144"/>
      <c r="DT179" s="144"/>
      <c r="DU179" s="144"/>
      <c r="DV179" s="144"/>
      <c r="DW179" s="144"/>
      <c r="DX179" s="144"/>
      <c r="DY179" s="144"/>
      <c r="DZ179" s="144"/>
      <c r="EA179" s="144"/>
      <c r="EB179" s="144"/>
      <c r="EC179" s="144"/>
      <c r="ED179" s="144"/>
      <c r="EE179" s="144"/>
      <c r="EF179" s="144"/>
      <c r="EG179" s="144"/>
      <c r="EH179" s="144"/>
      <c r="EI179" s="144"/>
      <c r="EJ179" s="144"/>
      <c r="EK179" s="144"/>
      <c r="EL179" s="144"/>
      <c r="EM179" s="144"/>
      <c r="EN179" s="144"/>
      <c r="EO179" s="144"/>
      <c r="EP179" s="144"/>
      <c r="EQ179" s="144"/>
      <c r="ER179" s="144"/>
      <c r="ES179" s="144"/>
      <c r="ET179" s="144"/>
      <c r="EU179" s="144"/>
      <c r="EV179" s="144"/>
      <c r="EW179" s="144"/>
      <c r="EX179" s="144"/>
      <c r="EY179" s="144"/>
      <c r="EZ179" s="144"/>
      <c r="FA179" s="144"/>
      <c r="FB179" s="144"/>
      <c r="FC179" s="144"/>
      <c r="FD179" s="144"/>
      <c r="FE179" s="144"/>
      <c r="FF179" s="144"/>
      <c r="FG179" s="144"/>
      <c r="FH179" s="144"/>
      <c r="FI179" s="144"/>
      <c r="FJ179" s="144"/>
      <c r="FK179" s="144"/>
      <c r="FL179" s="144"/>
      <c r="FM179" s="144"/>
      <c r="FN179" s="144"/>
      <c r="FO179" s="144"/>
      <c r="FP179" s="144"/>
      <c r="FQ179" s="144"/>
      <c r="FR179" s="144"/>
      <c r="FS179" s="144"/>
      <c r="FT179" s="144"/>
      <c r="FU179" s="144"/>
      <c r="FV179" s="144"/>
      <c r="FW179" s="144"/>
      <c r="FX179" s="144"/>
      <c r="FY179" s="144"/>
      <c r="FZ179" s="144"/>
      <c r="GA179" s="144"/>
      <c r="GB179" s="144"/>
      <c r="GC179" s="144"/>
      <c r="GD179" s="144"/>
      <c r="GE179" s="144"/>
      <c r="GF179" s="144"/>
      <c r="GG179" s="144"/>
      <c r="GH179" s="144"/>
      <c r="GI179" s="144"/>
      <c r="GJ179" s="144"/>
      <c r="GK179" s="144"/>
      <c r="GL179" s="144"/>
      <c r="GM179" s="144"/>
      <c r="GN179" s="144"/>
      <c r="GO179" s="144"/>
      <c r="GP179" s="144"/>
      <c r="GQ179" s="144"/>
      <c r="GR179" s="144"/>
      <c r="GS179" s="144"/>
      <c r="GT179" s="144"/>
      <c r="GU179" s="144"/>
      <c r="GV179" s="144"/>
      <c r="GW179" s="144"/>
      <c r="GX179" s="144"/>
      <c r="GY179" s="144"/>
      <c r="GZ179" s="144"/>
      <c r="HA179" s="144"/>
      <c r="HB179" s="144"/>
      <c r="HC179" s="144"/>
      <c r="HD179" s="144"/>
      <c r="HE179" s="144"/>
      <c r="HF179" s="144"/>
      <c r="HG179" s="144"/>
      <c r="HH179" s="144"/>
      <c r="HI179" s="144"/>
      <c r="HJ179" s="144"/>
      <c r="HK179" s="144"/>
      <c r="HL179" s="144"/>
      <c r="HM179" s="144"/>
      <c r="HN179" s="144"/>
      <c r="HO179" s="144"/>
      <c r="HP179" s="144"/>
      <c r="HQ179" s="144"/>
      <c r="HR179" s="144"/>
    </row>
    <row r="180" spans="1:226" s="145" customFormat="1" ht="18.75" x14ac:dyDescent="0.45">
      <c r="A180" s="242"/>
      <c r="B180" s="244"/>
      <c r="C180" s="426" t="s">
        <v>593</v>
      </c>
      <c r="D180" s="244"/>
      <c r="E180" s="244"/>
      <c r="F180" s="244"/>
      <c r="G180" s="245"/>
      <c r="H180" s="246"/>
      <c r="I180" s="246"/>
      <c r="J180" s="246"/>
      <c r="K180" s="246"/>
      <c r="L180" s="287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4"/>
      <c r="CS180" s="144"/>
      <c r="CT180" s="144"/>
      <c r="CU180" s="144"/>
      <c r="CV180" s="144"/>
      <c r="CW180" s="144"/>
      <c r="CX180" s="144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4"/>
      <c r="DM180" s="144"/>
      <c r="DN180" s="144"/>
      <c r="DO180" s="144"/>
      <c r="DP180" s="144"/>
      <c r="DQ180" s="144"/>
      <c r="DR180" s="144"/>
      <c r="DS180" s="144"/>
      <c r="DT180" s="144"/>
      <c r="DU180" s="144"/>
      <c r="DV180" s="144"/>
      <c r="DW180" s="144"/>
      <c r="DX180" s="144"/>
      <c r="DY180" s="144"/>
      <c r="DZ180" s="144"/>
      <c r="EA180" s="144"/>
      <c r="EB180" s="144"/>
      <c r="EC180" s="144"/>
      <c r="ED180" s="144"/>
      <c r="EE180" s="144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4"/>
      <c r="ET180" s="144"/>
      <c r="EU180" s="144"/>
      <c r="EV180" s="144"/>
      <c r="EW180" s="144"/>
      <c r="EX180" s="144"/>
      <c r="EY180" s="144"/>
      <c r="EZ180" s="144"/>
      <c r="FA180" s="144"/>
      <c r="FB180" s="144"/>
      <c r="FC180" s="144"/>
      <c r="FD180" s="144"/>
      <c r="FE180" s="144"/>
      <c r="FF180" s="144"/>
      <c r="FG180" s="144"/>
      <c r="FH180" s="144"/>
      <c r="FI180" s="144"/>
      <c r="FJ180" s="144"/>
      <c r="FK180" s="144"/>
      <c r="FL180" s="144"/>
      <c r="FM180" s="144"/>
      <c r="FN180" s="144"/>
      <c r="FO180" s="144"/>
      <c r="FP180" s="144"/>
      <c r="FQ180" s="144"/>
      <c r="FR180" s="144"/>
      <c r="FS180" s="144"/>
      <c r="FT180" s="144"/>
      <c r="FU180" s="144"/>
      <c r="FV180" s="144"/>
      <c r="FW180" s="144"/>
      <c r="FX180" s="144"/>
      <c r="FY180" s="144"/>
      <c r="FZ180" s="144"/>
      <c r="GA180" s="144"/>
      <c r="GB180" s="144"/>
      <c r="GC180" s="144"/>
      <c r="GD180" s="144"/>
      <c r="GE180" s="144"/>
      <c r="GF180" s="144"/>
      <c r="GG180" s="144"/>
      <c r="GH180" s="144"/>
      <c r="GI180" s="144"/>
      <c r="GJ180" s="144"/>
      <c r="GK180" s="144"/>
      <c r="GL180" s="144"/>
      <c r="GM180" s="144"/>
      <c r="GN180" s="144"/>
      <c r="GO180" s="144"/>
      <c r="GP180" s="144"/>
      <c r="GQ180" s="144"/>
      <c r="GR180" s="144"/>
      <c r="GS180" s="144"/>
      <c r="GT180" s="144"/>
      <c r="GU180" s="144"/>
      <c r="GV180" s="144"/>
      <c r="GW180" s="144"/>
      <c r="GX180" s="144"/>
      <c r="GY180" s="144"/>
      <c r="GZ180" s="144"/>
      <c r="HA180" s="144"/>
      <c r="HB180" s="144"/>
      <c r="HC180" s="144"/>
      <c r="HD180" s="144"/>
      <c r="HE180" s="144"/>
      <c r="HF180" s="144"/>
      <c r="HG180" s="144"/>
      <c r="HH180" s="144"/>
      <c r="HI180" s="144"/>
      <c r="HJ180" s="144"/>
      <c r="HK180" s="144"/>
      <c r="HL180" s="144"/>
      <c r="HM180" s="144"/>
      <c r="HN180" s="144"/>
      <c r="HO180" s="144"/>
      <c r="HP180" s="144"/>
      <c r="HQ180" s="144"/>
      <c r="HR180" s="144"/>
    </row>
    <row r="181" spans="1:226" s="362" customFormat="1" ht="18.75" x14ac:dyDescent="0.45">
      <c r="A181" s="357"/>
      <c r="B181" s="177"/>
      <c r="C181" s="60">
        <v>16</v>
      </c>
      <c r="D181" s="614" t="s">
        <v>594</v>
      </c>
      <c r="E181" s="177"/>
      <c r="F181" s="177"/>
      <c r="G181" s="178"/>
      <c r="H181" s="68"/>
      <c r="I181" s="68"/>
      <c r="J181" s="68"/>
      <c r="K181" s="68"/>
      <c r="L181" s="72" t="s">
        <v>61</v>
      </c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  <c r="DL181" s="177"/>
      <c r="DM181" s="177"/>
      <c r="DN181" s="177"/>
      <c r="DO181" s="177"/>
      <c r="DP181" s="177"/>
      <c r="DQ181" s="177"/>
      <c r="DR181" s="177"/>
      <c r="DS181" s="177"/>
      <c r="DT181" s="177"/>
      <c r="DU181" s="177"/>
      <c r="DV181" s="177"/>
      <c r="DW181" s="177"/>
      <c r="DX181" s="177"/>
      <c r="DY181" s="177"/>
      <c r="DZ181" s="177"/>
      <c r="EA181" s="177"/>
      <c r="EB181" s="177"/>
      <c r="EC181" s="177"/>
      <c r="ED181" s="177"/>
      <c r="EE181" s="177"/>
      <c r="EF181" s="177"/>
      <c r="EG181" s="177"/>
      <c r="EH181" s="177"/>
      <c r="EI181" s="177"/>
      <c r="EJ181" s="177"/>
      <c r="EK181" s="177"/>
      <c r="EL181" s="177"/>
      <c r="EM181" s="177"/>
      <c r="EN181" s="177"/>
      <c r="EO181" s="177"/>
      <c r="EP181" s="177"/>
      <c r="EQ181" s="177"/>
      <c r="ER181" s="177"/>
      <c r="ES181" s="177"/>
      <c r="ET181" s="177"/>
      <c r="EU181" s="177"/>
      <c r="EV181" s="177"/>
      <c r="EW181" s="177"/>
      <c r="EX181" s="177"/>
      <c r="EY181" s="177"/>
      <c r="EZ181" s="177"/>
      <c r="FA181" s="177"/>
      <c r="FB181" s="177"/>
      <c r="FC181" s="177"/>
      <c r="FD181" s="177"/>
      <c r="FE181" s="177"/>
      <c r="FF181" s="177"/>
      <c r="FG181" s="177"/>
      <c r="FH181" s="177"/>
      <c r="FI181" s="177"/>
      <c r="FJ181" s="177"/>
      <c r="FK181" s="177"/>
      <c r="FL181" s="177"/>
      <c r="FM181" s="177"/>
      <c r="FN181" s="177"/>
      <c r="FO181" s="177"/>
      <c r="FP181" s="177"/>
      <c r="FQ181" s="177"/>
      <c r="FR181" s="177"/>
      <c r="FS181" s="177"/>
      <c r="FT181" s="177"/>
      <c r="FU181" s="177"/>
      <c r="FV181" s="177"/>
      <c r="FW181" s="177"/>
      <c r="FX181" s="177"/>
      <c r="FY181" s="177"/>
      <c r="FZ181" s="177"/>
      <c r="GA181" s="177"/>
      <c r="GB181" s="177"/>
      <c r="GC181" s="177"/>
      <c r="GD181" s="177"/>
      <c r="GE181" s="177"/>
      <c r="GF181" s="177"/>
      <c r="GG181" s="177"/>
      <c r="GH181" s="177"/>
      <c r="GI181" s="177"/>
      <c r="GJ181" s="177"/>
      <c r="GK181" s="177"/>
      <c r="GL181" s="177"/>
      <c r="GM181" s="177"/>
      <c r="GN181" s="177"/>
      <c r="GO181" s="177"/>
      <c r="GP181" s="177"/>
      <c r="GQ181" s="177"/>
      <c r="GR181" s="177"/>
      <c r="GS181" s="177"/>
      <c r="GT181" s="177"/>
      <c r="GU181" s="177"/>
      <c r="GV181" s="177"/>
      <c r="GW181" s="177"/>
      <c r="GX181" s="177"/>
      <c r="GY181" s="177"/>
      <c r="GZ181" s="177"/>
      <c r="HA181" s="177"/>
      <c r="HB181" s="177"/>
      <c r="HC181" s="177"/>
      <c r="HD181" s="177"/>
      <c r="HE181" s="177"/>
      <c r="HF181" s="177"/>
      <c r="HG181" s="177"/>
      <c r="HH181" s="177"/>
      <c r="HI181" s="177"/>
      <c r="HJ181" s="177"/>
      <c r="HK181" s="177"/>
      <c r="HL181" s="177"/>
      <c r="HM181" s="177"/>
      <c r="HN181" s="177"/>
      <c r="HO181" s="177"/>
      <c r="HP181" s="177"/>
      <c r="HQ181" s="177"/>
      <c r="HR181" s="177"/>
    </row>
    <row r="182" spans="1:226" s="73" customFormat="1" ht="18.75" x14ac:dyDescent="0.45">
      <c r="A182" s="58"/>
      <c r="B182" s="59"/>
      <c r="C182" s="60"/>
      <c r="D182" s="61" t="s">
        <v>19</v>
      </c>
      <c r="E182" s="59"/>
      <c r="F182" s="59"/>
      <c r="G182" s="62"/>
      <c r="H182" s="76"/>
      <c r="I182" s="64"/>
      <c r="J182" s="64"/>
      <c r="K182" s="64"/>
      <c r="L182" s="396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75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  <c r="DL182" s="75"/>
      <c r="DM182" s="75"/>
      <c r="DN182" s="75"/>
      <c r="DO182" s="75"/>
      <c r="DP182" s="75"/>
      <c r="DQ182" s="75"/>
      <c r="DR182" s="75"/>
      <c r="DS182" s="75"/>
      <c r="DT182" s="75"/>
      <c r="DU182" s="75"/>
      <c r="DV182" s="75"/>
      <c r="DW182" s="75"/>
      <c r="DX182" s="75"/>
      <c r="DY182" s="75"/>
      <c r="DZ182" s="75"/>
      <c r="EA182" s="75"/>
      <c r="EB182" s="75"/>
      <c r="EC182" s="75"/>
      <c r="ED182" s="75"/>
      <c r="EE182" s="75"/>
      <c r="EF182" s="75"/>
      <c r="EG182" s="75"/>
      <c r="EH182" s="75"/>
      <c r="EI182" s="75"/>
      <c r="EJ182" s="75"/>
      <c r="EK182" s="75"/>
      <c r="EL182" s="75"/>
      <c r="EM182" s="75"/>
      <c r="EN182" s="75"/>
      <c r="EO182" s="75"/>
      <c r="EP182" s="75"/>
      <c r="EQ182" s="75"/>
      <c r="ER182" s="75"/>
      <c r="ES182" s="75"/>
      <c r="ET182" s="75"/>
      <c r="EU182" s="75"/>
      <c r="EV182" s="75"/>
      <c r="EW182" s="75"/>
      <c r="EX182" s="75"/>
      <c r="EY182" s="75"/>
      <c r="EZ182" s="75"/>
      <c r="FA182" s="75"/>
      <c r="FB182" s="75"/>
      <c r="FC182" s="75"/>
      <c r="FD182" s="75"/>
      <c r="FE182" s="75"/>
      <c r="FF182" s="75"/>
      <c r="FG182" s="75"/>
      <c r="FH182" s="75"/>
      <c r="FI182" s="75"/>
      <c r="FJ182" s="75"/>
      <c r="FK182" s="75"/>
      <c r="FL182" s="75"/>
      <c r="FM182" s="75"/>
      <c r="FN182" s="75"/>
      <c r="FO182" s="75"/>
      <c r="FP182" s="75"/>
      <c r="FQ182" s="75"/>
      <c r="FR182" s="75"/>
      <c r="FS182" s="75"/>
      <c r="FT182" s="75"/>
      <c r="FU182" s="75"/>
      <c r="FV182" s="75"/>
      <c r="FW182" s="75"/>
      <c r="FX182" s="75"/>
      <c r="FY182" s="75"/>
      <c r="FZ182" s="75"/>
      <c r="GA182" s="75"/>
      <c r="GB182" s="75"/>
      <c r="GC182" s="75"/>
      <c r="GD182" s="75"/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/>
      <c r="GR182" s="75"/>
      <c r="GS182" s="75"/>
      <c r="GT182" s="75"/>
      <c r="GU182" s="75"/>
      <c r="GV182" s="75"/>
      <c r="GW182" s="75"/>
      <c r="GX182" s="75"/>
      <c r="GY182" s="75"/>
      <c r="GZ182" s="75"/>
      <c r="HA182" s="75"/>
      <c r="HB182" s="75"/>
      <c r="HC182" s="75"/>
      <c r="HD182" s="75"/>
      <c r="HE182" s="75"/>
      <c r="HF182" s="75"/>
      <c r="HG182" s="75"/>
      <c r="HH182" s="75"/>
      <c r="HI182" s="75"/>
      <c r="HJ182" s="75"/>
      <c r="HK182" s="75"/>
      <c r="HL182" s="75"/>
      <c r="HM182" s="75"/>
      <c r="HN182" s="75"/>
      <c r="HO182" s="75"/>
      <c r="HP182" s="75"/>
      <c r="HQ182" s="75"/>
      <c r="HR182" s="75"/>
    </row>
    <row r="183" spans="1:226" s="73" customFormat="1" ht="18.75" x14ac:dyDescent="0.45">
      <c r="A183" s="58"/>
      <c r="B183" s="59"/>
      <c r="C183" s="60"/>
      <c r="D183" s="81"/>
      <c r="E183" s="93" t="s">
        <v>595</v>
      </c>
      <c r="F183" s="59"/>
      <c r="G183" s="62"/>
      <c r="H183" s="76"/>
      <c r="I183" s="64"/>
      <c r="J183" s="64"/>
      <c r="K183" s="64"/>
      <c r="L183" s="194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75"/>
      <c r="CR183" s="75"/>
      <c r="CS183" s="75"/>
      <c r="CT183" s="75"/>
      <c r="CU183" s="75"/>
      <c r="CV183" s="75"/>
      <c r="CW183" s="75"/>
      <c r="CX183" s="75"/>
      <c r="CY183" s="75"/>
      <c r="CZ183" s="75"/>
      <c r="DA183" s="75"/>
      <c r="DB183" s="75"/>
      <c r="DC183" s="75"/>
      <c r="DD183" s="75"/>
      <c r="DE183" s="75"/>
      <c r="DF183" s="75"/>
      <c r="DG183" s="75"/>
      <c r="DH183" s="75"/>
      <c r="DI183" s="75"/>
      <c r="DJ183" s="75"/>
      <c r="DK183" s="75"/>
      <c r="DL183" s="75"/>
      <c r="DM183" s="75"/>
      <c r="DN183" s="75"/>
      <c r="DO183" s="75"/>
      <c r="DP183" s="75"/>
      <c r="DQ183" s="75"/>
      <c r="DR183" s="75"/>
      <c r="DS183" s="75"/>
      <c r="DT183" s="75"/>
      <c r="DU183" s="75"/>
      <c r="DV183" s="75"/>
      <c r="DW183" s="75"/>
      <c r="DX183" s="75"/>
      <c r="DY183" s="75"/>
      <c r="DZ183" s="75"/>
      <c r="EA183" s="75"/>
      <c r="EB183" s="75"/>
      <c r="EC183" s="75"/>
      <c r="ED183" s="75"/>
      <c r="EE183" s="75"/>
      <c r="EF183" s="75"/>
      <c r="EG183" s="75"/>
      <c r="EH183" s="75"/>
      <c r="EI183" s="75"/>
      <c r="EJ183" s="75"/>
      <c r="EK183" s="75"/>
      <c r="EL183" s="75"/>
      <c r="EM183" s="75"/>
      <c r="EN183" s="75"/>
      <c r="EO183" s="75"/>
      <c r="EP183" s="75"/>
      <c r="EQ183" s="75"/>
      <c r="ER183" s="75"/>
      <c r="ES183" s="75"/>
      <c r="ET183" s="75"/>
      <c r="EU183" s="75"/>
      <c r="EV183" s="75"/>
      <c r="EW183" s="75"/>
      <c r="EX183" s="75"/>
      <c r="EY183" s="75"/>
      <c r="EZ183" s="75"/>
      <c r="FA183" s="75"/>
      <c r="FB183" s="75"/>
      <c r="FC183" s="75"/>
      <c r="FD183" s="75"/>
      <c r="FE183" s="75"/>
      <c r="FF183" s="75"/>
      <c r="FG183" s="75"/>
      <c r="FH183" s="75"/>
      <c r="FI183" s="75"/>
      <c r="FJ183" s="75"/>
      <c r="FK183" s="75"/>
      <c r="FL183" s="75"/>
      <c r="FM183" s="75"/>
      <c r="FN183" s="75"/>
      <c r="FO183" s="75"/>
      <c r="FP183" s="75"/>
      <c r="FQ183" s="75"/>
      <c r="FR183" s="75"/>
      <c r="FS183" s="75"/>
      <c r="FT183" s="75"/>
      <c r="FU183" s="75"/>
      <c r="FV183" s="75"/>
      <c r="FW183" s="75"/>
      <c r="FX183" s="75"/>
      <c r="FY183" s="75"/>
      <c r="FZ183" s="75"/>
      <c r="GA183" s="75"/>
      <c r="GB183" s="75"/>
      <c r="GC183" s="75"/>
      <c r="GD183" s="75"/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/>
      <c r="GR183" s="75"/>
      <c r="GS183" s="75"/>
      <c r="GT183" s="75"/>
      <c r="GU183" s="75"/>
      <c r="GV183" s="75"/>
      <c r="GW183" s="75"/>
      <c r="GX183" s="75"/>
      <c r="GY183" s="75"/>
      <c r="GZ183" s="75"/>
      <c r="HA183" s="75"/>
      <c r="HB183" s="75"/>
      <c r="HC183" s="75"/>
      <c r="HD183" s="75"/>
      <c r="HE183" s="75"/>
      <c r="HF183" s="75"/>
      <c r="HG183" s="75"/>
      <c r="HH183" s="75"/>
      <c r="HI183" s="75"/>
      <c r="HJ183" s="75"/>
      <c r="HK183" s="75"/>
      <c r="HL183" s="75"/>
      <c r="HM183" s="75"/>
      <c r="HN183" s="75"/>
      <c r="HO183" s="75"/>
      <c r="HP183" s="75"/>
      <c r="HQ183" s="75"/>
      <c r="HR183" s="75"/>
    </row>
    <row r="184" spans="1:226" s="362" customFormat="1" ht="18.75" x14ac:dyDescent="0.45">
      <c r="A184" s="357"/>
      <c r="B184" s="177"/>
      <c r="C184" s="60"/>
      <c r="D184" s="177" t="s">
        <v>30</v>
      </c>
      <c r="E184" s="177"/>
      <c r="F184" s="177"/>
      <c r="G184" s="178"/>
      <c r="H184" s="68"/>
      <c r="I184" s="68"/>
      <c r="J184" s="68"/>
      <c r="K184" s="68"/>
      <c r="L184" s="194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  <c r="DL184" s="177"/>
      <c r="DM184" s="177"/>
      <c r="DN184" s="177"/>
      <c r="DO184" s="177"/>
      <c r="DP184" s="177"/>
      <c r="DQ184" s="177"/>
      <c r="DR184" s="177"/>
      <c r="DS184" s="177"/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/>
      <c r="HA184" s="177"/>
      <c r="HB184" s="177"/>
      <c r="HC184" s="177"/>
      <c r="HD184" s="177"/>
      <c r="HE184" s="177"/>
      <c r="HF184" s="177"/>
      <c r="HG184" s="177"/>
      <c r="HH184" s="177"/>
      <c r="HI184" s="177"/>
      <c r="HJ184" s="177"/>
      <c r="HK184" s="177"/>
      <c r="HL184" s="177"/>
      <c r="HM184" s="177"/>
      <c r="HN184" s="177"/>
      <c r="HO184" s="177"/>
      <c r="HP184" s="177"/>
      <c r="HQ184" s="177"/>
      <c r="HR184" s="177"/>
    </row>
    <row r="185" spans="1:226" s="362" customFormat="1" ht="18.75" x14ac:dyDescent="0.45">
      <c r="A185" s="357"/>
      <c r="B185" s="177"/>
      <c r="C185" s="60"/>
      <c r="D185" s="81">
        <v>1</v>
      </c>
      <c r="E185" s="181" t="s">
        <v>600</v>
      </c>
      <c r="F185" s="181"/>
      <c r="G185" s="182"/>
      <c r="H185" s="158" t="s">
        <v>167</v>
      </c>
      <c r="I185" s="158">
        <v>20</v>
      </c>
      <c r="J185" s="158"/>
      <c r="K185" s="158"/>
      <c r="L185" s="194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/>
      <c r="FP185" s="177"/>
      <c r="FQ185" s="177"/>
      <c r="FR185" s="177"/>
      <c r="FS185" s="177"/>
      <c r="FT185" s="177"/>
      <c r="FU185" s="177"/>
      <c r="FV185" s="177"/>
      <c r="FW185" s="177"/>
      <c r="FX185" s="177"/>
      <c r="FY185" s="177"/>
      <c r="FZ185" s="177"/>
      <c r="GA185" s="177"/>
      <c r="GB185" s="177"/>
      <c r="GC185" s="177"/>
      <c r="GD185" s="177"/>
      <c r="GE185" s="177"/>
      <c r="GF185" s="177"/>
      <c r="GG185" s="177"/>
      <c r="GH185" s="177"/>
      <c r="GI185" s="177"/>
      <c r="GJ185" s="177"/>
      <c r="GK185" s="177"/>
      <c r="GL185" s="177"/>
      <c r="GM185" s="177"/>
      <c r="GN185" s="177"/>
      <c r="GO185" s="177"/>
      <c r="GP185" s="177"/>
      <c r="GQ185" s="177"/>
      <c r="GR185" s="177"/>
      <c r="GS185" s="177"/>
      <c r="GT185" s="177"/>
      <c r="GU185" s="177"/>
      <c r="GV185" s="177"/>
      <c r="GW185" s="177"/>
      <c r="GX185" s="177"/>
      <c r="GY185" s="177"/>
      <c r="GZ185" s="177"/>
      <c r="HA185" s="177"/>
      <c r="HB185" s="177"/>
      <c r="HC185" s="177"/>
      <c r="HD185" s="177"/>
      <c r="HE185" s="177"/>
      <c r="HF185" s="177"/>
      <c r="HG185" s="177"/>
      <c r="HH185" s="177"/>
      <c r="HI185" s="177"/>
      <c r="HJ185" s="177"/>
      <c r="HK185" s="177"/>
      <c r="HL185" s="177"/>
      <c r="HM185" s="177"/>
      <c r="HN185" s="177"/>
      <c r="HO185" s="177"/>
      <c r="HP185" s="177"/>
      <c r="HQ185" s="177"/>
      <c r="HR185" s="177"/>
    </row>
    <row r="186" spans="1:226" s="362" customFormat="1" ht="18.75" x14ac:dyDescent="0.45">
      <c r="A186" s="489"/>
      <c r="B186" s="460"/>
      <c r="C186" s="459"/>
      <c r="D186" s="220">
        <v>2</v>
      </c>
      <c r="E186" s="221" t="s">
        <v>602</v>
      </c>
      <c r="F186" s="221"/>
      <c r="G186" s="222"/>
      <c r="H186" s="223" t="s">
        <v>35</v>
      </c>
      <c r="I186" s="223">
        <v>50</v>
      </c>
      <c r="J186" s="223"/>
      <c r="K186" s="223"/>
      <c r="L186" s="396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177"/>
      <c r="ED186" s="177"/>
      <c r="EE186" s="177"/>
      <c r="EF186" s="177"/>
      <c r="EG186" s="177"/>
      <c r="EH186" s="177"/>
      <c r="EI186" s="177"/>
      <c r="EJ186" s="177"/>
      <c r="EK186" s="177"/>
      <c r="EL186" s="177"/>
      <c r="EM186" s="177"/>
      <c r="EN186" s="177"/>
      <c r="EO186" s="177"/>
      <c r="EP186" s="177"/>
      <c r="EQ186" s="177"/>
      <c r="ER186" s="177"/>
      <c r="ES186" s="177"/>
      <c r="ET186" s="177"/>
      <c r="EU186" s="177"/>
      <c r="EV186" s="177"/>
      <c r="EW186" s="177"/>
      <c r="EX186" s="177"/>
      <c r="EY186" s="177"/>
      <c r="EZ186" s="177"/>
      <c r="FA186" s="177"/>
      <c r="FB186" s="177"/>
      <c r="FC186" s="177"/>
      <c r="FD186" s="177"/>
      <c r="FE186" s="177"/>
      <c r="FF186" s="177"/>
      <c r="FG186" s="177"/>
      <c r="FH186" s="177"/>
      <c r="FI186" s="177"/>
      <c r="FJ186" s="177"/>
      <c r="FK186" s="177"/>
      <c r="FL186" s="177"/>
      <c r="FM186" s="177"/>
      <c r="FN186" s="177"/>
      <c r="FO186" s="177"/>
      <c r="FP186" s="177"/>
      <c r="FQ186" s="177"/>
      <c r="FR186" s="177"/>
      <c r="FS186" s="177"/>
      <c r="FT186" s="177"/>
      <c r="FU186" s="177"/>
      <c r="FV186" s="177"/>
      <c r="FW186" s="177"/>
      <c r="FX186" s="177"/>
      <c r="FY186" s="177"/>
      <c r="FZ186" s="177"/>
      <c r="GA186" s="177"/>
      <c r="GB186" s="177"/>
      <c r="GC186" s="177"/>
      <c r="GD186" s="177"/>
      <c r="GE186" s="177"/>
      <c r="GF186" s="177"/>
      <c r="GG186" s="177"/>
      <c r="GH186" s="177"/>
      <c r="GI186" s="177"/>
      <c r="GJ186" s="177"/>
      <c r="GK186" s="177"/>
      <c r="GL186" s="177"/>
      <c r="GM186" s="177"/>
      <c r="GN186" s="177"/>
      <c r="GO186" s="177"/>
      <c r="GP186" s="177"/>
      <c r="GQ186" s="177"/>
      <c r="GR186" s="177"/>
      <c r="GS186" s="177"/>
      <c r="GT186" s="177"/>
      <c r="GU186" s="177"/>
      <c r="GV186" s="177"/>
      <c r="GW186" s="177"/>
      <c r="GX186" s="177"/>
      <c r="GY186" s="177"/>
      <c r="GZ186" s="177"/>
      <c r="HA186" s="177"/>
      <c r="HB186" s="177"/>
      <c r="HC186" s="177"/>
      <c r="HD186" s="177"/>
      <c r="HE186" s="177"/>
      <c r="HF186" s="177"/>
      <c r="HG186" s="177"/>
      <c r="HH186" s="177"/>
      <c r="HI186" s="177"/>
      <c r="HJ186" s="177"/>
      <c r="HK186" s="177"/>
      <c r="HL186" s="177"/>
      <c r="HM186" s="177"/>
      <c r="HN186" s="177"/>
      <c r="HO186" s="177"/>
      <c r="HP186" s="177"/>
      <c r="HQ186" s="177"/>
      <c r="HR186" s="177"/>
    </row>
    <row r="187" spans="1:226" s="362" customFormat="1" ht="18.75" x14ac:dyDescent="0.45">
      <c r="A187" s="357"/>
      <c r="B187" s="177"/>
      <c r="C187" s="60">
        <v>17</v>
      </c>
      <c r="D187" s="614" t="s">
        <v>685</v>
      </c>
      <c r="E187" s="177"/>
      <c r="F187" s="177"/>
      <c r="G187" s="178"/>
      <c r="H187" s="68"/>
      <c r="I187" s="68"/>
      <c r="J187" s="68"/>
      <c r="K187" s="68"/>
      <c r="L187" s="80" t="s">
        <v>61</v>
      </c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/>
      <c r="FP187" s="177"/>
      <c r="FQ187" s="177"/>
      <c r="FR187" s="177"/>
      <c r="FS187" s="177"/>
      <c r="FT187" s="177"/>
      <c r="FU187" s="177"/>
      <c r="FV187" s="177"/>
      <c r="FW187" s="177"/>
      <c r="FX187" s="177"/>
      <c r="FY187" s="177"/>
      <c r="FZ187" s="177"/>
      <c r="GA187" s="177"/>
      <c r="GB187" s="177"/>
      <c r="GC187" s="177"/>
      <c r="GD187" s="177"/>
      <c r="GE187" s="177"/>
      <c r="GF187" s="177"/>
      <c r="GG187" s="177"/>
      <c r="GH187" s="177"/>
      <c r="GI187" s="177"/>
      <c r="GJ187" s="177"/>
      <c r="GK187" s="177"/>
      <c r="GL187" s="177"/>
      <c r="GM187" s="177"/>
      <c r="GN187" s="177"/>
      <c r="GO187" s="177"/>
      <c r="GP187" s="177"/>
      <c r="GQ187" s="177"/>
      <c r="GR187" s="177"/>
      <c r="GS187" s="177"/>
      <c r="GT187" s="177"/>
      <c r="GU187" s="177"/>
      <c r="GV187" s="177"/>
      <c r="GW187" s="177"/>
      <c r="GX187" s="177"/>
      <c r="GY187" s="177"/>
      <c r="GZ187" s="177"/>
      <c r="HA187" s="177"/>
      <c r="HB187" s="177"/>
      <c r="HC187" s="177"/>
      <c r="HD187" s="177"/>
      <c r="HE187" s="177"/>
      <c r="HF187" s="177"/>
      <c r="HG187" s="177"/>
      <c r="HH187" s="177"/>
      <c r="HI187" s="177"/>
      <c r="HJ187" s="177"/>
      <c r="HK187" s="177"/>
      <c r="HL187" s="177"/>
      <c r="HM187" s="177"/>
      <c r="HN187" s="177"/>
      <c r="HO187" s="177"/>
      <c r="HP187" s="177"/>
      <c r="HQ187" s="177"/>
      <c r="HR187" s="177"/>
    </row>
    <row r="188" spans="1:226" s="644" customFormat="1" ht="18.75" x14ac:dyDescent="0.45">
      <c r="A188" s="326"/>
      <c r="B188" s="327"/>
      <c r="C188" s="60"/>
      <c r="D188" s="324" t="s">
        <v>19</v>
      </c>
      <c r="E188" s="327"/>
      <c r="F188" s="327"/>
      <c r="G188" s="328"/>
      <c r="H188" s="329"/>
      <c r="I188" s="69"/>
      <c r="J188" s="69"/>
      <c r="K188" s="69"/>
      <c r="L188" s="396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214"/>
      <c r="EJ188" s="214"/>
      <c r="EK188" s="214"/>
      <c r="EL188" s="214"/>
      <c r="EM188" s="214"/>
      <c r="EN188" s="214"/>
      <c r="EO188" s="214"/>
      <c r="EP188" s="214"/>
      <c r="EQ188" s="214"/>
      <c r="ER188" s="214"/>
      <c r="ES188" s="214"/>
      <c r="ET188" s="214"/>
      <c r="EU188" s="214"/>
      <c r="EV188" s="214"/>
      <c r="EW188" s="214"/>
      <c r="EX188" s="214"/>
      <c r="EY188" s="214"/>
      <c r="EZ188" s="214"/>
      <c r="FA188" s="214"/>
      <c r="FB188" s="214"/>
      <c r="FC188" s="214"/>
      <c r="FD188" s="214"/>
      <c r="FE188" s="214"/>
      <c r="FF188" s="214"/>
      <c r="FG188" s="214"/>
      <c r="FH188" s="214"/>
      <c r="FI188" s="214"/>
      <c r="FJ188" s="214"/>
      <c r="FK188" s="214"/>
      <c r="FL188" s="214"/>
      <c r="FM188" s="214"/>
      <c r="FN188" s="214"/>
      <c r="FO188" s="214"/>
      <c r="FP188" s="214"/>
      <c r="FQ188" s="214"/>
      <c r="FR188" s="214"/>
      <c r="FS188" s="214"/>
      <c r="FT188" s="214"/>
      <c r="FU188" s="214"/>
      <c r="FV188" s="214"/>
      <c r="FW188" s="214"/>
      <c r="FX188" s="214"/>
      <c r="FY188" s="214"/>
      <c r="FZ188" s="214"/>
      <c r="GA188" s="214"/>
      <c r="GB188" s="214"/>
      <c r="GC188" s="214"/>
      <c r="GD188" s="214"/>
      <c r="GE188" s="214"/>
      <c r="GF188" s="214"/>
      <c r="GG188" s="214"/>
      <c r="GH188" s="214"/>
      <c r="GI188" s="214"/>
      <c r="GJ188" s="214"/>
      <c r="GK188" s="214"/>
      <c r="GL188" s="214"/>
      <c r="GM188" s="214"/>
      <c r="GN188" s="214"/>
      <c r="GO188" s="214"/>
      <c r="GP188" s="214"/>
      <c r="GQ188" s="214"/>
      <c r="GR188" s="214"/>
      <c r="GS188" s="214"/>
      <c r="GT188" s="214"/>
      <c r="GU188" s="214"/>
      <c r="GV188" s="214"/>
      <c r="GW188" s="214"/>
      <c r="GX188" s="214"/>
      <c r="GY188" s="214"/>
      <c r="GZ188" s="214"/>
      <c r="HA188" s="214"/>
      <c r="HB188" s="214"/>
      <c r="HC188" s="214"/>
      <c r="HD188" s="214"/>
      <c r="HE188" s="214"/>
      <c r="HF188" s="214"/>
      <c r="HG188" s="214"/>
      <c r="HH188" s="214"/>
      <c r="HI188" s="214"/>
      <c r="HJ188" s="214"/>
      <c r="HK188" s="214"/>
      <c r="HL188" s="214"/>
      <c r="HM188" s="214"/>
      <c r="HN188" s="214"/>
      <c r="HO188" s="214"/>
      <c r="HP188" s="214"/>
      <c r="HQ188" s="214"/>
      <c r="HR188" s="214"/>
    </row>
    <row r="189" spans="1:226" s="644" customFormat="1" ht="18.75" x14ac:dyDescent="0.45">
      <c r="A189" s="326"/>
      <c r="B189" s="327"/>
      <c r="C189" s="60"/>
      <c r="D189" s="81"/>
      <c r="E189" s="333" t="s">
        <v>686</v>
      </c>
      <c r="F189" s="327"/>
      <c r="G189" s="328"/>
      <c r="H189" s="329"/>
      <c r="I189" s="69"/>
      <c r="J189" s="69"/>
      <c r="K189" s="69"/>
      <c r="L189" s="19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4"/>
      <c r="EB189" s="214"/>
      <c r="EC189" s="214"/>
      <c r="ED189" s="214"/>
      <c r="EE189" s="214"/>
      <c r="EF189" s="214"/>
      <c r="EG189" s="214"/>
      <c r="EH189" s="214"/>
      <c r="EI189" s="214"/>
      <c r="EJ189" s="214"/>
      <c r="EK189" s="214"/>
      <c r="EL189" s="214"/>
      <c r="EM189" s="214"/>
      <c r="EN189" s="214"/>
      <c r="EO189" s="214"/>
      <c r="EP189" s="214"/>
      <c r="EQ189" s="214"/>
      <c r="ER189" s="214"/>
      <c r="ES189" s="214"/>
      <c r="ET189" s="214"/>
      <c r="EU189" s="214"/>
      <c r="EV189" s="214"/>
      <c r="EW189" s="214"/>
      <c r="EX189" s="214"/>
      <c r="EY189" s="214"/>
      <c r="EZ189" s="214"/>
      <c r="FA189" s="214"/>
      <c r="FB189" s="214"/>
      <c r="FC189" s="214"/>
      <c r="FD189" s="214"/>
      <c r="FE189" s="214"/>
      <c r="FF189" s="214"/>
      <c r="FG189" s="214"/>
      <c r="FH189" s="214"/>
      <c r="FI189" s="214"/>
      <c r="FJ189" s="214"/>
      <c r="FK189" s="214"/>
      <c r="FL189" s="214"/>
      <c r="FM189" s="214"/>
      <c r="FN189" s="214"/>
      <c r="FO189" s="214"/>
      <c r="FP189" s="214"/>
      <c r="FQ189" s="214"/>
      <c r="FR189" s="214"/>
      <c r="FS189" s="214"/>
      <c r="FT189" s="214"/>
      <c r="FU189" s="214"/>
      <c r="FV189" s="214"/>
      <c r="FW189" s="214"/>
      <c r="FX189" s="214"/>
      <c r="FY189" s="214"/>
      <c r="FZ189" s="214"/>
      <c r="GA189" s="214"/>
      <c r="GB189" s="214"/>
      <c r="GC189" s="214"/>
      <c r="GD189" s="214"/>
      <c r="GE189" s="214"/>
      <c r="GF189" s="214"/>
      <c r="GG189" s="214"/>
      <c r="GH189" s="214"/>
      <c r="GI189" s="214"/>
      <c r="GJ189" s="214"/>
      <c r="GK189" s="214"/>
      <c r="GL189" s="214"/>
      <c r="GM189" s="214"/>
      <c r="GN189" s="214"/>
      <c r="GO189" s="214"/>
      <c r="GP189" s="214"/>
      <c r="GQ189" s="214"/>
      <c r="GR189" s="214"/>
      <c r="GS189" s="214"/>
      <c r="GT189" s="214"/>
      <c r="GU189" s="214"/>
      <c r="GV189" s="214"/>
      <c r="GW189" s="214"/>
      <c r="GX189" s="214"/>
      <c r="GY189" s="214"/>
      <c r="GZ189" s="214"/>
      <c r="HA189" s="214"/>
      <c r="HB189" s="214"/>
      <c r="HC189" s="214"/>
      <c r="HD189" s="214"/>
      <c r="HE189" s="214"/>
      <c r="HF189" s="214"/>
      <c r="HG189" s="214"/>
      <c r="HH189" s="214"/>
      <c r="HI189" s="214"/>
      <c r="HJ189" s="214"/>
      <c r="HK189" s="214"/>
      <c r="HL189" s="214"/>
      <c r="HM189" s="214"/>
      <c r="HN189" s="214"/>
      <c r="HO189" s="214"/>
      <c r="HP189" s="214"/>
      <c r="HQ189" s="214"/>
      <c r="HR189" s="214"/>
    </row>
    <row r="190" spans="1:226" s="362" customFormat="1" ht="18.75" x14ac:dyDescent="0.45">
      <c r="A190" s="357"/>
      <c r="B190" s="177"/>
      <c r="C190" s="60"/>
      <c r="D190" s="177" t="s">
        <v>30</v>
      </c>
      <c r="E190" s="177"/>
      <c r="F190" s="177"/>
      <c r="G190" s="178"/>
      <c r="H190" s="68"/>
      <c r="I190" s="68"/>
      <c r="J190" s="68"/>
      <c r="K190" s="68"/>
      <c r="L190" s="194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  <c r="DL190" s="177"/>
      <c r="DM190" s="177"/>
      <c r="DN190" s="177"/>
      <c r="DO190" s="177"/>
      <c r="DP190" s="177"/>
      <c r="DQ190" s="177"/>
      <c r="DR190" s="177"/>
      <c r="DS190" s="177"/>
      <c r="DT190" s="177"/>
      <c r="DU190" s="177"/>
      <c r="DV190" s="177"/>
      <c r="DW190" s="177"/>
      <c r="DX190" s="177"/>
      <c r="DY190" s="177"/>
      <c r="DZ190" s="177"/>
      <c r="EA190" s="177"/>
      <c r="EB190" s="177"/>
      <c r="EC190" s="177"/>
      <c r="ED190" s="177"/>
      <c r="EE190" s="177"/>
      <c r="EF190" s="177"/>
      <c r="EG190" s="177"/>
      <c r="EH190" s="177"/>
      <c r="EI190" s="177"/>
      <c r="EJ190" s="177"/>
      <c r="EK190" s="177"/>
      <c r="EL190" s="177"/>
      <c r="EM190" s="177"/>
      <c r="EN190" s="177"/>
      <c r="EO190" s="177"/>
      <c r="EP190" s="177"/>
      <c r="EQ190" s="177"/>
      <c r="ER190" s="177"/>
      <c r="ES190" s="177"/>
      <c r="ET190" s="177"/>
      <c r="EU190" s="177"/>
      <c r="EV190" s="177"/>
      <c r="EW190" s="177"/>
      <c r="EX190" s="177"/>
      <c r="EY190" s="177"/>
      <c r="EZ190" s="177"/>
      <c r="FA190" s="177"/>
      <c r="FB190" s="177"/>
      <c r="FC190" s="177"/>
      <c r="FD190" s="177"/>
      <c r="FE190" s="177"/>
      <c r="FF190" s="177"/>
      <c r="FG190" s="177"/>
      <c r="FH190" s="177"/>
      <c r="FI190" s="177"/>
      <c r="FJ190" s="177"/>
      <c r="FK190" s="177"/>
      <c r="FL190" s="177"/>
      <c r="FM190" s="177"/>
      <c r="FN190" s="177"/>
      <c r="FO190" s="177"/>
      <c r="FP190" s="177"/>
      <c r="FQ190" s="177"/>
      <c r="FR190" s="177"/>
      <c r="FS190" s="177"/>
      <c r="FT190" s="177"/>
      <c r="FU190" s="177"/>
      <c r="FV190" s="177"/>
      <c r="FW190" s="177"/>
      <c r="FX190" s="177"/>
      <c r="FY190" s="177"/>
      <c r="FZ190" s="177"/>
      <c r="GA190" s="177"/>
      <c r="GB190" s="177"/>
      <c r="GC190" s="177"/>
      <c r="GD190" s="177"/>
      <c r="GE190" s="177"/>
      <c r="GF190" s="177"/>
      <c r="GG190" s="177"/>
      <c r="GH190" s="177"/>
      <c r="GI190" s="177"/>
      <c r="GJ190" s="177"/>
      <c r="GK190" s="177"/>
      <c r="GL190" s="177"/>
      <c r="GM190" s="177"/>
      <c r="GN190" s="177"/>
      <c r="GO190" s="177"/>
      <c r="GP190" s="177"/>
      <c r="GQ190" s="177"/>
      <c r="GR190" s="177"/>
      <c r="GS190" s="177"/>
      <c r="GT190" s="177"/>
      <c r="GU190" s="177"/>
      <c r="GV190" s="177"/>
      <c r="GW190" s="177"/>
      <c r="GX190" s="177"/>
      <c r="GY190" s="177"/>
      <c r="GZ190" s="177"/>
      <c r="HA190" s="177"/>
      <c r="HB190" s="177"/>
      <c r="HC190" s="177"/>
      <c r="HD190" s="177"/>
      <c r="HE190" s="177"/>
      <c r="HF190" s="177"/>
      <c r="HG190" s="177"/>
      <c r="HH190" s="177"/>
      <c r="HI190" s="177"/>
      <c r="HJ190" s="177"/>
      <c r="HK190" s="177"/>
      <c r="HL190" s="177"/>
      <c r="HM190" s="177"/>
      <c r="HN190" s="177"/>
      <c r="HO190" s="177"/>
      <c r="HP190" s="177"/>
      <c r="HQ190" s="177"/>
      <c r="HR190" s="177"/>
    </row>
    <row r="191" spans="1:226" s="362" customFormat="1" ht="18.75" x14ac:dyDescent="0.45">
      <c r="A191" s="357"/>
      <c r="B191" s="177"/>
      <c r="C191" s="60"/>
      <c r="D191" s="81">
        <v>1</v>
      </c>
      <c r="E191" s="122" t="s">
        <v>690</v>
      </c>
      <c r="F191" s="181"/>
      <c r="G191" s="182"/>
      <c r="H191" s="124" t="s">
        <v>691</v>
      </c>
      <c r="I191" s="125">
        <v>16</v>
      </c>
      <c r="J191" s="125"/>
      <c r="K191" s="125"/>
      <c r="L191" s="131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177"/>
      <c r="FV191" s="177"/>
      <c r="FW191" s="177"/>
      <c r="FX191" s="177"/>
      <c r="FY191" s="177"/>
      <c r="FZ191" s="177"/>
      <c r="GA191" s="177"/>
      <c r="GB191" s="177"/>
      <c r="GC191" s="177"/>
      <c r="GD191" s="177"/>
      <c r="GE191" s="177"/>
      <c r="GF191" s="177"/>
      <c r="GG191" s="177"/>
      <c r="GH191" s="177"/>
      <c r="GI191" s="177"/>
      <c r="GJ191" s="177"/>
      <c r="GK191" s="177"/>
      <c r="GL191" s="177"/>
      <c r="GM191" s="177"/>
      <c r="GN191" s="177"/>
      <c r="GO191" s="177"/>
      <c r="GP191" s="177"/>
      <c r="GQ191" s="177"/>
      <c r="GR191" s="177"/>
      <c r="GS191" s="177"/>
      <c r="GT191" s="177"/>
      <c r="GU191" s="177"/>
      <c r="GV191" s="177"/>
      <c r="GW191" s="177"/>
      <c r="GX191" s="177"/>
      <c r="GY191" s="177"/>
      <c r="GZ191" s="177"/>
      <c r="HA191" s="177"/>
      <c r="HB191" s="177"/>
      <c r="HC191" s="177"/>
      <c r="HD191" s="177"/>
      <c r="HE191" s="177"/>
      <c r="HF191" s="177"/>
      <c r="HG191" s="177"/>
      <c r="HH191" s="177"/>
      <c r="HI191" s="177"/>
      <c r="HJ191" s="177"/>
      <c r="HK191" s="177"/>
      <c r="HL191" s="177"/>
      <c r="HM191" s="177"/>
      <c r="HN191" s="177"/>
      <c r="HO191" s="177"/>
      <c r="HP191" s="177"/>
      <c r="HQ191" s="177"/>
      <c r="HR191" s="177"/>
    </row>
    <row r="192" spans="1:226" s="362" customFormat="1" ht="18.75" x14ac:dyDescent="0.45">
      <c r="A192" s="357"/>
      <c r="B192" s="177"/>
      <c r="C192" s="60"/>
      <c r="D192" s="81">
        <v>2</v>
      </c>
      <c r="E192" s="122" t="s">
        <v>694</v>
      </c>
      <c r="F192" s="181"/>
      <c r="G192" s="182"/>
      <c r="H192" s="124" t="s">
        <v>691</v>
      </c>
      <c r="I192" s="125">
        <v>3</v>
      </c>
      <c r="J192" s="125"/>
      <c r="K192" s="125"/>
      <c r="L192" s="131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177"/>
      <c r="FV192" s="177"/>
      <c r="FW192" s="177"/>
      <c r="FX192" s="177"/>
      <c r="FY192" s="177"/>
      <c r="FZ192" s="177"/>
      <c r="GA192" s="177"/>
      <c r="GB192" s="177"/>
      <c r="GC192" s="177"/>
      <c r="GD192" s="177"/>
      <c r="GE192" s="177"/>
      <c r="GF192" s="177"/>
      <c r="GG192" s="177"/>
      <c r="GH192" s="177"/>
      <c r="GI192" s="177"/>
      <c r="GJ192" s="177"/>
      <c r="GK192" s="177"/>
      <c r="GL192" s="177"/>
      <c r="GM192" s="177"/>
      <c r="GN192" s="177"/>
      <c r="GO192" s="177"/>
      <c r="GP192" s="177"/>
      <c r="GQ192" s="177"/>
      <c r="GR192" s="177"/>
      <c r="GS192" s="177"/>
      <c r="GT192" s="177"/>
      <c r="GU192" s="177"/>
      <c r="GV192" s="177"/>
      <c r="GW192" s="177"/>
      <c r="GX192" s="177"/>
      <c r="GY192" s="177"/>
      <c r="GZ192" s="177"/>
      <c r="HA192" s="177"/>
      <c r="HB192" s="177"/>
      <c r="HC192" s="177"/>
      <c r="HD192" s="177"/>
      <c r="HE192" s="177"/>
      <c r="HF192" s="177"/>
      <c r="HG192" s="177"/>
      <c r="HH192" s="177"/>
      <c r="HI192" s="177"/>
      <c r="HJ192" s="177"/>
      <c r="HK192" s="177"/>
      <c r="HL192" s="177"/>
      <c r="HM192" s="177"/>
      <c r="HN192" s="177"/>
      <c r="HO192" s="177"/>
      <c r="HP192" s="177"/>
      <c r="HQ192" s="177"/>
      <c r="HR192" s="177"/>
    </row>
    <row r="193" spans="1:226" s="362" customFormat="1" ht="18.75" x14ac:dyDescent="0.45">
      <c r="A193" s="357"/>
      <c r="B193" s="177"/>
      <c r="C193" s="60"/>
      <c r="D193" s="81"/>
      <c r="E193" s="122" t="s">
        <v>696</v>
      </c>
      <c r="F193" s="181"/>
      <c r="G193" s="182"/>
      <c r="H193" s="158"/>
      <c r="I193" s="158"/>
      <c r="J193" s="158"/>
      <c r="K193" s="158"/>
      <c r="L193" s="131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77"/>
      <c r="BV193" s="177"/>
      <c r="BW193" s="177"/>
      <c r="BX193" s="177"/>
      <c r="BY193" s="177"/>
      <c r="BZ193" s="177"/>
      <c r="CA193" s="177"/>
      <c r="CB193" s="177"/>
      <c r="CC193" s="177"/>
      <c r="CD193" s="177"/>
      <c r="CE193" s="177"/>
      <c r="CF193" s="177"/>
      <c r="CG193" s="177"/>
      <c r="CH193" s="177"/>
      <c r="CI193" s="177"/>
      <c r="CJ193" s="177"/>
      <c r="CK193" s="177"/>
      <c r="CL193" s="177"/>
      <c r="CM193" s="177"/>
      <c r="CN193" s="177"/>
      <c r="CO193" s="177"/>
      <c r="CP193" s="177"/>
      <c r="CQ193" s="177"/>
      <c r="CR193" s="177"/>
      <c r="CS193" s="177"/>
      <c r="CT193" s="177"/>
      <c r="CU193" s="177"/>
      <c r="CV193" s="177"/>
      <c r="CW193" s="177"/>
      <c r="CX193" s="177"/>
      <c r="CY193" s="177"/>
      <c r="CZ193" s="177"/>
      <c r="DA193" s="177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7"/>
      <c r="DL193" s="177"/>
      <c r="DM193" s="177"/>
      <c r="DN193" s="177"/>
      <c r="DO193" s="177"/>
      <c r="DP193" s="177"/>
      <c r="DQ193" s="177"/>
      <c r="DR193" s="177"/>
      <c r="DS193" s="177"/>
      <c r="DT193" s="177"/>
      <c r="DU193" s="177"/>
      <c r="DV193" s="177"/>
      <c r="DW193" s="177"/>
      <c r="DX193" s="177"/>
      <c r="DY193" s="177"/>
      <c r="DZ193" s="177"/>
      <c r="EA193" s="177"/>
      <c r="EB193" s="177"/>
      <c r="EC193" s="177"/>
      <c r="ED193" s="177"/>
      <c r="EE193" s="177"/>
      <c r="EF193" s="177"/>
      <c r="EG193" s="177"/>
      <c r="EH193" s="177"/>
      <c r="EI193" s="177"/>
      <c r="EJ193" s="177"/>
      <c r="EK193" s="177"/>
      <c r="EL193" s="177"/>
      <c r="EM193" s="177"/>
      <c r="EN193" s="177"/>
      <c r="EO193" s="177"/>
      <c r="EP193" s="177"/>
      <c r="EQ193" s="177"/>
      <c r="ER193" s="177"/>
      <c r="ES193" s="177"/>
      <c r="ET193" s="177"/>
      <c r="EU193" s="177"/>
      <c r="EV193" s="177"/>
      <c r="EW193" s="177"/>
      <c r="EX193" s="177"/>
      <c r="EY193" s="177"/>
      <c r="EZ193" s="177"/>
      <c r="FA193" s="177"/>
      <c r="FB193" s="177"/>
      <c r="FC193" s="177"/>
      <c r="FD193" s="177"/>
      <c r="FE193" s="177"/>
      <c r="FF193" s="177"/>
      <c r="FG193" s="177"/>
      <c r="FH193" s="177"/>
      <c r="FI193" s="177"/>
      <c r="FJ193" s="177"/>
      <c r="FK193" s="177"/>
      <c r="FL193" s="177"/>
      <c r="FM193" s="177"/>
      <c r="FN193" s="177"/>
      <c r="FO193" s="177"/>
      <c r="FP193" s="177"/>
      <c r="FQ193" s="177"/>
      <c r="FR193" s="177"/>
      <c r="FS193" s="177"/>
      <c r="FT193" s="177"/>
      <c r="FU193" s="177"/>
      <c r="FV193" s="177"/>
      <c r="FW193" s="177"/>
      <c r="FX193" s="177"/>
      <c r="FY193" s="177"/>
      <c r="FZ193" s="177"/>
      <c r="GA193" s="177"/>
      <c r="GB193" s="177"/>
      <c r="GC193" s="177"/>
      <c r="GD193" s="177"/>
      <c r="GE193" s="177"/>
      <c r="GF193" s="177"/>
      <c r="GG193" s="177"/>
      <c r="GH193" s="177"/>
      <c r="GI193" s="177"/>
      <c r="GJ193" s="177"/>
      <c r="GK193" s="177"/>
      <c r="GL193" s="177"/>
      <c r="GM193" s="177"/>
      <c r="GN193" s="177"/>
      <c r="GO193" s="177"/>
      <c r="GP193" s="177"/>
      <c r="GQ193" s="177"/>
      <c r="GR193" s="177"/>
      <c r="GS193" s="177"/>
      <c r="GT193" s="177"/>
      <c r="GU193" s="177"/>
      <c r="GV193" s="177"/>
      <c r="GW193" s="177"/>
      <c r="GX193" s="177"/>
      <c r="GY193" s="177"/>
      <c r="GZ193" s="177"/>
      <c r="HA193" s="177"/>
      <c r="HB193" s="177"/>
      <c r="HC193" s="177"/>
      <c r="HD193" s="177"/>
      <c r="HE193" s="177"/>
      <c r="HF193" s="177"/>
      <c r="HG193" s="177"/>
      <c r="HH193" s="177"/>
      <c r="HI193" s="177"/>
      <c r="HJ193" s="177"/>
      <c r="HK193" s="177"/>
      <c r="HL193" s="177"/>
      <c r="HM193" s="177"/>
      <c r="HN193" s="177"/>
      <c r="HO193" s="177"/>
      <c r="HP193" s="177"/>
      <c r="HQ193" s="177"/>
      <c r="HR193" s="177"/>
    </row>
    <row r="194" spans="1:226" s="362" customFormat="1" ht="18.75" x14ac:dyDescent="0.45">
      <c r="A194" s="489"/>
      <c r="B194" s="460"/>
      <c r="C194" s="459"/>
      <c r="D194" s="220">
        <v>3</v>
      </c>
      <c r="E194" s="221" t="s">
        <v>698</v>
      </c>
      <c r="F194" s="221"/>
      <c r="G194" s="222"/>
      <c r="H194" s="223" t="s">
        <v>691</v>
      </c>
      <c r="I194" s="223">
        <v>8</v>
      </c>
      <c r="J194" s="223"/>
      <c r="K194" s="223"/>
      <c r="L194" s="309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</row>
    <row r="195" spans="1:226" s="362" customFormat="1" ht="18.75" x14ac:dyDescent="0.45">
      <c r="A195" s="357"/>
      <c r="B195" s="177"/>
      <c r="C195" s="60">
        <v>18</v>
      </c>
      <c r="D195" s="614" t="s">
        <v>722</v>
      </c>
      <c r="E195" s="177"/>
      <c r="F195" s="177"/>
      <c r="G195" s="178"/>
      <c r="H195" s="68"/>
      <c r="I195" s="68"/>
      <c r="J195" s="68"/>
      <c r="K195" s="68"/>
      <c r="L195" s="80" t="s">
        <v>61</v>
      </c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  <c r="DL195" s="177"/>
      <c r="DM195" s="177"/>
      <c r="DN195" s="177"/>
      <c r="DO195" s="177"/>
      <c r="DP195" s="177"/>
      <c r="DQ195" s="177"/>
      <c r="DR195" s="177"/>
      <c r="DS195" s="177"/>
      <c r="DT195" s="177"/>
      <c r="DU195" s="177"/>
      <c r="DV195" s="177"/>
      <c r="DW195" s="177"/>
      <c r="DX195" s="177"/>
      <c r="DY195" s="177"/>
      <c r="DZ195" s="177"/>
      <c r="EA195" s="177"/>
      <c r="EB195" s="177"/>
      <c r="EC195" s="177"/>
      <c r="ED195" s="177"/>
      <c r="EE195" s="177"/>
      <c r="EF195" s="177"/>
      <c r="EG195" s="177"/>
      <c r="EH195" s="177"/>
      <c r="EI195" s="177"/>
      <c r="EJ195" s="177"/>
      <c r="EK195" s="177"/>
      <c r="EL195" s="177"/>
      <c r="EM195" s="177"/>
      <c r="EN195" s="177"/>
      <c r="EO195" s="177"/>
      <c r="EP195" s="177"/>
      <c r="EQ195" s="177"/>
      <c r="ER195" s="177"/>
      <c r="ES195" s="177"/>
      <c r="ET195" s="177"/>
      <c r="EU195" s="177"/>
      <c r="EV195" s="177"/>
      <c r="EW195" s="177"/>
      <c r="EX195" s="177"/>
      <c r="EY195" s="177"/>
      <c r="EZ195" s="177"/>
      <c r="FA195" s="177"/>
      <c r="FB195" s="177"/>
      <c r="FC195" s="177"/>
      <c r="FD195" s="177"/>
      <c r="FE195" s="177"/>
      <c r="FF195" s="177"/>
      <c r="FG195" s="177"/>
      <c r="FH195" s="177"/>
      <c r="FI195" s="177"/>
      <c r="FJ195" s="177"/>
      <c r="FK195" s="177"/>
      <c r="FL195" s="177"/>
      <c r="FM195" s="177"/>
      <c r="FN195" s="177"/>
      <c r="FO195" s="177"/>
      <c r="FP195" s="177"/>
      <c r="FQ195" s="177"/>
      <c r="FR195" s="177"/>
      <c r="FS195" s="177"/>
      <c r="FT195" s="177"/>
      <c r="FU195" s="177"/>
      <c r="FV195" s="177"/>
      <c r="FW195" s="177"/>
      <c r="FX195" s="177"/>
      <c r="FY195" s="177"/>
      <c r="FZ195" s="177"/>
      <c r="GA195" s="177"/>
      <c r="GB195" s="177"/>
      <c r="GC195" s="177"/>
      <c r="GD195" s="177"/>
      <c r="GE195" s="177"/>
      <c r="GF195" s="177"/>
      <c r="GG195" s="177"/>
      <c r="GH195" s="177"/>
      <c r="GI195" s="177"/>
      <c r="GJ195" s="177"/>
      <c r="GK195" s="177"/>
      <c r="GL195" s="177"/>
      <c r="GM195" s="177"/>
      <c r="GN195" s="177"/>
      <c r="GO195" s="177"/>
      <c r="GP195" s="177"/>
      <c r="GQ195" s="177"/>
      <c r="GR195" s="177"/>
      <c r="GS195" s="177"/>
      <c r="GT195" s="177"/>
      <c r="GU195" s="177"/>
      <c r="GV195" s="177"/>
      <c r="GW195" s="177"/>
      <c r="GX195" s="177"/>
      <c r="GY195" s="177"/>
      <c r="GZ195" s="177"/>
      <c r="HA195" s="177"/>
      <c r="HB195" s="177"/>
      <c r="HC195" s="177"/>
      <c r="HD195" s="177"/>
      <c r="HE195" s="177"/>
      <c r="HF195" s="177"/>
      <c r="HG195" s="177"/>
      <c r="HH195" s="177"/>
      <c r="HI195" s="177"/>
      <c r="HJ195" s="177"/>
      <c r="HK195" s="177"/>
      <c r="HL195" s="177"/>
      <c r="HM195" s="177"/>
      <c r="HN195" s="177"/>
      <c r="HO195" s="177"/>
      <c r="HP195" s="177"/>
      <c r="HQ195" s="177"/>
      <c r="HR195" s="177"/>
    </row>
    <row r="196" spans="1:226" s="362" customFormat="1" ht="18.75" x14ac:dyDescent="0.45">
      <c r="A196" s="357"/>
      <c r="B196" s="177"/>
      <c r="C196" s="60"/>
      <c r="D196" s="544" t="s">
        <v>723</v>
      </c>
      <c r="E196" s="177"/>
      <c r="F196" s="177"/>
      <c r="G196" s="178"/>
      <c r="H196" s="68"/>
      <c r="I196" s="68"/>
      <c r="J196" s="68"/>
      <c r="K196" s="68"/>
      <c r="L196" s="396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  <c r="DL196" s="177"/>
      <c r="DM196" s="177"/>
      <c r="DN196" s="177"/>
      <c r="DO196" s="177"/>
      <c r="DP196" s="177"/>
      <c r="DQ196" s="177"/>
      <c r="DR196" s="177"/>
      <c r="DS196" s="177"/>
      <c r="DT196" s="177"/>
      <c r="DU196" s="177"/>
      <c r="DV196" s="177"/>
      <c r="DW196" s="177"/>
      <c r="DX196" s="177"/>
      <c r="DY196" s="177"/>
      <c r="DZ196" s="177"/>
      <c r="EA196" s="177"/>
      <c r="EB196" s="177"/>
      <c r="EC196" s="177"/>
      <c r="ED196" s="177"/>
      <c r="EE196" s="177"/>
      <c r="EF196" s="177"/>
      <c r="EG196" s="177"/>
      <c r="EH196" s="177"/>
      <c r="EI196" s="177"/>
      <c r="EJ196" s="177"/>
      <c r="EK196" s="177"/>
      <c r="EL196" s="177"/>
      <c r="EM196" s="177"/>
      <c r="EN196" s="177"/>
      <c r="EO196" s="177"/>
      <c r="EP196" s="177"/>
      <c r="EQ196" s="177"/>
      <c r="ER196" s="177"/>
      <c r="ES196" s="177"/>
      <c r="ET196" s="177"/>
      <c r="EU196" s="177"/>
      <c r="EV196" s="177"/>
      <c r="EW196" s="177"/>
      <c r="EX196" s="177"/>
      <c r="EY196" s="177"/>
      <c r="EZ196" s="177"/>
      <c r="FA196" s="177"/>
      <c r="FB196" s="177"/>
      <c r="FC196" s="177"/>
      <c r="FD196" s="177"/>
      <c r="FE196" s="177"/>
      <c r="FF196" s="177"/>
      <c r="FG196" s="177"/>
      <c r="FH196" s="177"/>
      <c r="FI196" s="177"/>
      <c r="FJ196" s="177"/>
      <c r="FK196" s="177"/>
      <c r="FL196" s="177"/>
      <c r="FM196" s="177"/>
      <c r="FN196" s="177"/>
      <c r="FO196" s="177"/>
      <c r="FP196" s="177"/>
      <c r="FQ196" s="177"/>
      <c r="FR196" s="177"/>
      <c r="FS196" s="177"/>
      <c r="FT196" s="177"/>
      <c r="FU196" s="177"/>
      <c r="FV196" s="177"/>
      <c r="FW196" s="177"/>
      <c r="FX196" s="177"/>
      <c r="FY196" s="177"/>
      <c r="FZ196" s="177"/>
      <c r="GA196" s="177"/>
      <c r="GB196" s="177"/>
      <c r="GC196" s="177"/>
      <c r="GD196" s="177"/>
      <c r="GE196" s="177"/>
      <c r="GF196" s="177"/>
      <c r="GG196" s="177"/>
      <c r="GH196" s="177"/>
      <c r="GI196" s="177"/>
      <c r="GJ196" s="177"/>
      <c r="GK196" s="177"/>
      <c r="GL196" s="177"/>
      <c r="GM196" s="177"/>
      <c r="GN196" s="177"/>
      <c r="GO196" s="177"/>
      <c r="GP196" s="177"/>
      <c r="GQ196" s="177"/>
      <c r="GR196" s="177"/>
      <c r="GS196" s="177"/>
      <c r="GT196" s="177"/>
      <c r="GU196" s="177"/>
      <c r="GV196" s="177"/>
      <c r="GW196" s="177"/>
      <c r="GX196" s="177"/>
      <c r="GY196" s="177"/>
      <c r="GZ196" s="177"/>
      <c r="HA196" s="177"/>
      <c r="HB196" s="177"/>
      <c r="HC196" s="177"/>
      <c r="HD196" s="177"/>
      <c r="HE196" s="177"/>
      <c r="HF196" s="177"/>
      <c r="HG196" s="177"/>
      <c r="HH196" s="177"/>
      <c r="HI196" s="177"/>
      <c r="HJ196" s="177"/>
      <c r="HK196" s="177"/>
      <c r="HL196" s="177"/>
      <c r="HM196" s="177"/>
      <c r="HN196" s="177"/>
      <c r="HO196" s="177"/>
      <c r="HP196" s="177"/>
      <c r="HQ196" s="177"/>
      <c r="HR196" s="177"/>
    </row>
    <row r="197" spans="1:226" s="644" customFormat="1" ht="18.75" x14ac:dyDescent="0.45">
      <c r="A197" s="326"/>
      <c r="B197" s="327"/>
      <c r="C197" s="60"/>
      <c r="D197" s="564" t="s">
        <v>19</v>
      </c>
      <c r="E197" s="327"/>
      <c r="F197" s="327"/>
      <c r="G197" s="328"/>
      <c r="H197" s="329"/>
      <c r="I197" s="69"/>
      <c r="J197" s="69"/>
      <c r="K197" s="69"/>
      <c r="L197" s="19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214"/>
      <c r="EJ197" s="214"/>
      <c r="EK197" s="214"/>
      <c r="EL197" s="214"/>
      <c r="EM197" s="214"/>
      <c r="EN197" s="214"/>
      <c r="EO197" s="214"/>
      <c r="EP197" s="214"/>
      <c r="EQ197" s="214"/>
      <c r="ER197" s="214"/>
      <c r="ES197" s="214"/>
      <c r="ET197" s="214"/>
      <c r="EU197" s="214"/>
      <c r="EV197" s="214"/>
      <c r="EW197" s="214"/>
      <c r="EX197" s="214"/>
      <c r="EY197" s="214"/>
      <c r="EZ197" s="214"/>
      <c r="FA197" s="214"/>
      <c r="FB197" s="214"/>
      <c r="FC197" s="214"/>
      <c r="FD197" s="214"/>
      <c r="FE197" s="214"/>
      <c r="FF197" s="214"/>
      <c r="FG197" s="214"/>
      <c r="FH197" s="214"/>
      <c r="FI197" s="214"/>
      <c r="FJ197" s="214"/>
      <c r="FK197" s="214"/>
      <c r="FL197" s="214"/>
      <c r="FM197" s="214"/>
      <c r="FN197" s="214"/>
      <c r="FO197" s="214"/>
      <c r="FP197" s="214"/>
      <c r="FQ197" s="214"/>
      <c r="FR197" s="214"/>
      <c r="FS197" s="214"/>
      <c r="FT197" s="214"/>
      <c r="FU197" s="214"/>
      <c r="FV197" s="214"/>
      <c r="FW197" s="214"/>
      <c r="FX197" s="214"/>
      <c r="FY197" s="214"/>
      <c r="FZ197" s="214"/>
      <c r="GA197" s="214"/>
      <c r="GB197" s="214"/>
      <c r="GC197" s="214"/>
      <c r="GD197" s="214"/>
      <c r="GE197" s="214"/>
      <c r="GF197" s="214"/>
      <c r="GG197" s="214"/>
      <c r="GH197" s="214"/>
      <c r="GI197" s="214"/>
      <c r="GJ197" s="214"/>
      <c r="GK197" s="214"/>
      <c r="GL197" s="214"/>
      <c r="GM197" s="214"/>
      <c r="GN197" s="214"/>
      <c r="GO197" s="214"/>
      <c r="GP197" s="214"/>
      <c r="GQ197" s="214"/>
      <c r="GR197" s="214"/>
      <c r="GS197" s="214"/>
      <c r="GT197" s="214"/>
      <c r="GU197" s="214"/>
      <c r="GV197" s="214"/>
      <c r="GW197" s="214"/>
      <c r="GX197" s="214"/>
      <c r="GY197" s="214"/>
      <c r="GZ197" s="214"/>
      <c r="HA197" s="214"/>
      <c r="HB197" s="214"/>
      <c r="HC197" s="214"/>
      <c r="HD197" s="214"/>
      <c r="HE197" s="214"/>
      <c r="HF197" s="214"/>
      <c r="HG197" s="214"/>
      <c r="HH197" s="214"/>
      <c r="HI197" s="214"/>
      <c r="HJ197" s="214"/>
      <c r="HK197" s="214"/>
      <c r="HL197" s="214"/>
      <c r="HM197" s="214"/>
      <c r="HN197" s="214"/>
      <c r="HO197" s="214"/>
      <c r="HP197" s="214"/>
      <c r="HQ197" s="214"/>
      <c r="HR197" s="214"/>
    </row>
    <row r="198" spans="1:226" s="644" customFormat="1" ht="18.75" x14ac:dyDescent="0.45">
      <c r="A198" s="326"/>
      <c r="B198" s="327"/>
      <c r="C198" s="60"/>
      <c r="D198" s="81"/>
      <c r="E198" s="333" t="s">
        <v>725</v>
      </c>
      <c r="F198" s="327"/>
      <c r="G198" s="328"/>
      <c r="H198" s="329"/>
      <c r="I198" s="69"/>
      <c r="J198" s="69"/>
      <c r="K198" s="69"/>
      <c r="L198" s="19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4"/>
      <c r="EK198" s="214"/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  <c r="FH198" s="214"/>
      <c r="FI198" s="214"/>
      <c r="FJ198" s="214"/>
      <c r="FK198" s="214"/>
      <c r="FL198" s="214"/>
      <c r="FM198" s="214"/>
      <c r="FN198" s="214"/>
      <c r="FO198" s="214"/>
      <c r="FP198" s="214"/>
      <c r="FQ198" s="214"/>
      <c r="FR198" s="214"/>
      <c r="FS198" s="214"/>
      <c r="FT198" s="214"/>
      <c r="FU198" s="214"/>
      <c r="FV198" s="214"/>
      <c r="FW198" s="214"/>
      <c r="FX198" s="214"/>
      <c r="FY198" s="214"/>
      <c r="FZ198" s="214"/>
      <c r="GA198" s="214"/>
      <c r="GB198" s="214"/>
      <c r="GC198" s="214"/>
      <c r="GD198" s="214"/>
      <c r="GE198" s="214"/>
      <c r="GF198" s="214"/>
      <c r="GG198" s="214"/>
      <c r="GH198" s="214"/>
      <c r="GI198" s="214"/>
      <c r="GJ198" s="214"/>
      <c r="GK198" s="214"/>
      <c r="GL198" s="214"/>
      <c r="GM198" s="214"/>
      <c r="GN198" s="214"/>
      <c r="GO198" s="214"/>
      <c r="GP198" s="214"/>
      <c r="GQ198" s="214"/>
      <c r="GR198" s="214"/>
      <c r="GS198" s="214"/>
      <c r="GT198" s="214"/>
      <c r="GU198" s="214"/>
      <c r="GV198" s="214"/>
      <c r="GW198" s="214"/>
      <c r="GX198" s="214"/>
      <c r="GY198" s="214"/>
      <c r="GZ198" s="214"/>
      <c r="HA198" s="214"/>
      <c r="HB198" s="214"/>
      <c r="HC198" s="214"/>
      <c r="HD198" s="214"/>
      <c r="HE198" s="214"/>
      <c r="HF198" s="214"/>
      <c r="HG198" s="214"/>
      <c r="HH198" s="214"/>
      <c r="HI198" s="214"/>
      <c r="HJ198" s="214"/>
      <c r="HK198" s="214"/>
      <c r="HL198" s="214"/>
      <c r="HM198" s="214"/>
      <c r="HN198" s="214"/>
      <c r="HO198" s="214"/>
      <c r="HP198" s="214"/>
      <c r="HQ198" s="214"/>
      <c r="HR198" s="214"/>
    </row>
    <row r="199" spans="1:226" s="214" customFormat="1" ht="18.75" x14ac:dyDescent="0.45">
      <c r="A199" s="326"/>
      <c r="B199" s="327"/>
      <c r="C199" s="60"/>
      <c r="D199" s="81"/>
      <c r="E199" s="296" t="s">
        <v>728</v>
      </c>
      <c r="F199" s="327"/>
      <c r="G199" s="328"/>
      <c r="H199" s="329"/>
      <c r="I199" s="69"/>
      <c r="J199" s="69"/>
      <c r="K199" s="69"/>
      <c r="L199" s="194"/>
    </row>
    <row r="200" spans="1:226" s="362" customFormat="1" ht="18.75" x14ac:dyDescent="0.45">
      <c r="A200" s="357"/>
      <c r="B200" s="177"/>
      <c r="C200" s="60"/>
      <c r="D200" s="254" t="s">
        <v>30</v>
      </c>
      <c r="E200" s="177"/>
      <c r="F200" s="177"/>
      <c r="G200" s="178"/>
      <c r="H200" s="68"/>
      <c r="I200" s="68"/>
      <c r="J200" s="68"/>
      <c r="K200" s="68"/>
      <c r="L200" s="194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  <c r="DL200" s="177"/>
      <c r="DM200" s="177"/>
      <c r="DN200" s="177"/>
      <c r="DO200" s="177"/>
      <c r="DP200" s="177"/>
      <c r="DQ200" s="177"/>
      <c r="DR200" s="177"/>
      <c r="DS200" s="177"/>
      <c r="DT200" s="177"/>
      <c r="DU200" s="177"/>
      <c r="DV200" s="177"/>
      <c r="DW200" s="177"/>
      <c r="DX200" s="177"/>
      <c r="DY200" s="177"/>
      <c r="DZ200" s="177"/>
      <c r="EA200" s="177"/>
      <c r="EB200" s="177"/>
      <c r="EC200" s="177"/>
      <c r="ED200" s="177"/>
      <c r="EE200" s="177"/>
      <c r="EF200" s="177"/>
      <c r="EG200" s="177"/>
      <c r="EH200" s="177"/>
      <c r="EI200" s="177"/>
      <c r="EJ200" s="177"/>
      <c r="EK200" s="177"/>
      <c r="EL200" s="177"/>
      <c r="EM200" s="177"/>
      <c r="EN200" s="177"/>
      <c r="EO200" s="177"/>
      <c r="EP200" s="177"/>
      <c r="EQ200" s="177"/>
      <c r="ER200" s="177"/>
      <c r="ES200" s="177"/>
      <c r="ET200" s="177"/>
      <c r="EU200" s="177"/>
      <c r="EV200" s="177"/>
      <c r="EW200" s="177"/>
      <c r="EX200" s="177"/>
      <c r="EY200" s="177"/>
      <c r="EZ200" s="177"/>
      <c r="FA200" s="177"/>
      <c r="FB200" s="177"/>
      <c r="FC200" s="177"/>
      <c r="FD200" s="177"/>
      <c r="FE200" s="177"/>
      <c r="FF200" s="177"/>
      <c r="FG200" s="177"/>
      <c r="FH200" s="177"/>
      <c r="FI200" s="177"/>
      <c r="FJ200" s="177"/>
      <c r="FK200" s="177"/>
      <c r="FL200" s="177"/>
      <c r="FM200" s="177"/>
      <c r="FN200" s="177"/>
      <c r="FO200" s="177"/>
      <c r="FP200" s="177"/>
      <c r="FQ200" s="177"/>
      <c r="FR200" s="177"/>
      <c r="FS200" s="177"/>
      <c r="FT200" s="177"/>
      <c r="FU200" s="177"/>
      <c r="FV200" s="177"/>
      <c r="FW200" s="177"/>
      <c r="FX200" s="177"/>
      <c r="FY200" s="177"/>
      <c r="FZ200" s="177"/>
      <c r="GA200" s="177"/>
      <c r="GB200" s="177"/>
      <c r="GC200" s="177"/>
      <c r="GD200" s="177"/>
      <c r="GE200" s="177"/>
      <c r="GF200" s="177"/>
      <c r="GG200" s="177"/>
      <c r="GH200" s="177"/>
      <c r="GI200" s="177"/>
      <c r="GJ200" s="177"/>
      <c r="GK200" s="177"/>
      <c r="GL200" s="177"/>
      <c r="GM200" s="177"/>
      <c r="GN200" s="177"/>
      <c r="GO200" s="177"/>
      <c r="GP200" s="177"/>
      <c r="GQ200" s="177"/>
      <c r="GR200" s="177"/>
      <c r="GS200" s="177"/>
      <c r="GT200" s="177"/>
      <c r="GU200" s="177"/>
      <c r="GV200" s="177"/>
      <c r="GW200" s="177"/>
      <c r="GX200" s="177"/>
      <c r="GY200" s="177"/>
      <c r="GZ200" s="177"/>
      <c r="HA200" s="177"/>
      <c r="HB200" s="177"/>
      <c r="HC200" s="177"/>
      <c r="HD200" s="177"/>
      <c r="HE200" s="177"/>
      <c r="HF200" s="177"/>
      <c r="HG200" s="177"/>
      <c r="HH200" s="177"/>
      <c r="HI200" s="177"/>
      <c r="HJ200" s="177"/>
      <c r="HK200" s="177"/>
      <c r="HL200" s="177"/>
      <c r="HM200" s="177"/>
      <c r="HN200" s="177"/>
      <c r="HO200" s="177"/>
      <c r="HP200" s="177"/>
      <c r="HQ200" s="177"/>
      <c r="HR200" s="177"/>
    </row>
    <row r="201" spans="1:226" s="362" customFormat="1" ht="18.75" x14ac:dyDescent="0.45">
      <c r="A201" s="357"/>
      <c r="B201" s="177"/>
      <c r="C201" s="60"/>
      <c r="D201" s="81">
        <v>1</v>
      </c>
      <c r="E201" s="122" t="s">
        <v>733</v>
      </c>
      <c r="F201" s="181"/>
      <c r="G201" s="182"/>
      <c r="H201" s="124" t="s">
        <v>117</v>
      </c>
      <c r="I201" s="125">
        <v>10000</v>
      </c>
      <c r="J201" s="125"/>
      <c r="K201" s="125"/>
      <c r="L201" s="194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77"/>
      <c r="DX201" s="177"/>
      <c r="DY201" s="177"/>
      <c r="DZ201" s="177"/>
      <c r="EA201" s="177"/>
      <c r="EB201" s="177"/>
      <c r="EC201" s="177"/>
      <c r="ED201" s="177"/>
      <c r="EE201" s="177"/>
      <c r="EF201" s="177"/>
      <c r="EG201" s="177"/>
      <c r="EH201" s="177"/>
      <c r="EI201" s="177"/>
      <c r="EJ201" s="177"/>
      <c r="EK201" s="177"/>
      <c r="EL201" s="177"/>
      <c r="EM201" s="177"/>
      <c r="EN201" s="177"/>
      <c r="EO201" s="177"/>
      <c r="EP201" s="177"/>
      <c r="EQ201" s="177"/>
      <c r="ER201" s="177"/>
      <c r="ES201" s="177"/>
      <c r="ET201" s="177"/>
      <c r="EU201" s="177"/>
      <c r="EV201" s="177"/>
      <c r="EW201" s="177"/>
      <c r="EX201" s="177"/>
      <c r="EY201" s="177"/>
      <c r="EZ201" s="177"/>
      <c r="FA201" s="177"/>
      <c r="FB201" s="177"/>
      <c r="FC201" s="177"/>
      <c r="FD201" s="177"/>
      <c r="FE201" s="177"/>
      <c r="FF201" s="177"/>
      <c r="FG201" s="177"/>
      <c r="FH201" s="177"/>
      <c r="FI201" s="177"/>
      <c r="FJ201" s="177"/>
      <c r="FK201" s="177"/>
      <c r="FL201" s="177"/>
      <c r="FM201" s="177"/>
      <c r="FN201" s="177"/>
      <c r="FO201" s="177"/>
      <c r="FP201" s="177"/>
      <c r="FQ201" s="177"/>
      <c r="FR201" s="177"/>
      <c r="FS201" s="177"/>
      <c r="FT201" s="177"/>
      <c r="FU201" s="177"/>
      <c r="FV201" s="177"/>
      <c r="FW201" s="177"/>
      <c r="FX201" s="177"/>
      <c r="FY201" s="177"/>
      <c r="FZ201" s="177"/>
      <c r="GA201" s="177"/>
      <c r="GB201" s="177"/>
      <c r="GC201" s="177"/>
      <c r="GD201" s="177"/>
      <c r="GE201" s="177"/>
      <c r="GF201" s="177"/>
      <c r="GG201" s="177"/>
      <c r="GH201" s="177"/>
      <c r="GI201" s="177"/>
      <c r="GJ201" s="177"/>
      <c r="GK201" s="177"/>
      <c r="GL201" s="177"/>
      <c r="GM201" s="177"/>
      <c r="GN201" s="177"/>
      <c r="GO201" s="177"/>
      <c r="GP201" s="177"/>
      <c r="GQ201" s="177"/>
      <c r="GR201" s="177"/>
      <c r="GS201" s="177"/>
      <c r="GT201" s="177"/>
      <c r="GU201" s="177"/>
      <c r="GV201" s="177"/>
      <c r="GW201" s="177"/>
      <c r="GX201" s="177"/>
      <c r="GY201" s="177"/>
      <c r="GZ201" s="177"/>
      <c r="HA201" s="177"/>
      <c r="HB201" s="177"/>
      <c r="HC201" s="177"/>
      <c r="HD201" s="177"/>
      <c r="HE201" s="177"/>
      <c r="HF201" s="177"/>
      <c r="HG201" s="177"/>
      <c r="HH201" s="177"/>
      <c r="HI201" s="177"/>
      <c r="HJ201" s="177"/>
      <c r="HK201" s="177"/>
      <c r="HL201" s="177"/>
      <c r="HM201" s="177"/>
      <c r="HN201" s="177"/>
      <c r="HO201" s="177"/>
      <c r="HP201" s="177"/>
      <c r="HQ201" s="177"/>
      <c r="HR201" s="177"/>
    </row>
    <row r="202" spans="1:226" s="362" customFormat="1" ht="18.75" x14ac:dyDescent="0.45">
      <c r="A202" s="489"/>
      <c r="B202" s="460"/>
      <c r="C202" s="459"/>
      <c r="D202" s="220">
        <v>2</v>
      </c>
      <c r="E202" s="674" t="s">
        <v>736</v>
      </c>
      <c r="F202" s="221"/>
      <c r="G202" s="222"/>
      <c r="H202" s="675" t="s">
        <v>35</v>
      </c>
      <c r="I202" s="676">
        <v>80</v>
      </c>
      <c r="J202" s="676"/>
      <c r="K202" s="676"/>
      <c r="L202" s="396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  <c r="DL202" s="177"/>
      <c r="DM202" s="177"/>
      <c r="DN202" s="177"/>
      <c r="DO202" s="177"/>
      <c r="DP202" s="177"/>
      <c r="DQ202" s="177"/>
      <c r="DR202" s="177"/>
      <c r="DS202" s="177"/>
      <c r="DT202" s="177"/>
      <c r="DU202" s="177"/>
      <c r="DV202" s="177"/>
      <c r="DW202" s="177"/>
      <c r="DX202" s="177"/>
      <c r="DY202" s="177"/>
      <c r="DZ202" s="177"/>
      <c r="EA202" s="177"/>
      <c r="EB202" s="177"/>
      <c r="EC202" s="177"/>
      <c r="ED202" s="177"/>
      <c r="EE202" s="177"/>
      <c r="EF202" s="177"/>
      <c r="EG202" s="177"/>
      <c r="EH202" s="177"/>
      <c r="EI202" s="177"/>
      <c r="EJ202" s="177"/>
      <c r="EK202" s="177"/>
      <c r="EL202" s="177"/>
      <c r="EM202" s="177"/>
      <c r="EN202" s="177"/>
      <c r="EO202" s="177"/>
      <c r="EP202" s="177"/>
      <c r="EQ202" s="177"/>
      <c r="ER202" s="177"/>
      <c r="ES202" s="177"/>
      <c r="ET202" s="177"/>
      <c r="EU202" s="177"/>
      <c r="EV202" s="177"/>
      <c r="EW202" s="177"/>
      <c r="EX202" s="177"/>
      <c r="EY202" s="177"/>
      <c r="EZ202" s="177"/>
      <c r="FA202" s="177"/>
      <c r="FB202" s="177"/>
      <c r="FC202" s="177"/>
      <c r="FD202" s="177"/>
      <c r="FE202" s="177"/>
      <c r="FF202" s="177"/>
      <c r="FG202" s="177"/>
      <c r="FH202" s="177"/>
      <c r="FI202" s="177"/>
      <c r="FJ202" s="177"/>
      <c r="FK202" s="177"/>
      <c r="FL202" s="177"/>
      <c r="FM202" s="177"/>
      <c r="FN202" s="177"/>
      <c r="FO202" s="177"/>
      <c r="FP202" s="177"/>
      <c r="FQ202" s="177"/>
      <c r="FR202" s="177"/>
      <c r="FS202" s="177"/>
      <c r="FT202" s="177"/>
      <c r="FU202" s="177"/>
      <c r="FV202" s="177"/>
      <c r="FW202" s="177"/>
      <c r="FX202" s="177"/>
      <c r="FY202" s="177"/>
      <c r="FZ202" s="177"/>
      <c r="GA202" s="177"/>
      <c r="GB202" s="177"/>
      <c r="GC202" s="177"/>
      <c r="GD202" s="177"/>
      <c r="GE202" s="177"/>
      <c r="GF202" s="177"/>
      <c r="GG202" s="177"/>
      <c r="GH202" s="177"/>
      <c r="GI202" s="177"/>
      <c r="GJ202" s="177"/>
      <c r="GK202" s="177"/>
      <c r="GL202" s="177"/>
      <c r="GM202" s="177"/>
      <c r="GN202" s="177"/>
      <c r="GO202" s="177"/>
      <c r="GP202" s="177"/>
      <c r="GQ202" s="177"/>
      <c r="GR202" s="177"/>
      <c r="GS202" s="177"/>
      <c r="GT202" s="177"/>
      <c r="GU202" s="177"/>
      <c r="GV202" s="177"/>
      <c r="GW202" s="177"/>
      <c r="GX202" s="177"/>
      <c r="GY202" s="177"/>
      <c r="GZ202" s="177"/>
      <c r="HA202" s="177"/>
      <c r="HB202" s="177"/>
      <c r="HC202" s="177"/>
      <c r="HD202" s="177"/>
      <c r="HE202" s="177"/>
      <c r="HF202" s="177"/>
      <c r="HG202" s="177"/>
      <c r="HH202" s="177"/>
      <c r="HI202" s="177"/>
      <c r="HJ202" s="177"/>
      <c r="HK202" s="177"/>
      <c r="HL202" s="177"/>
      <c r="HM202" s="177"/>
      <c r="HN202" s="177"/>
      <c r="HO202" s="177"/>
      <c r="HP202" s="177"/>
      <c r="HQ202" s="177"/>
      <c r="HR202" s="177"/>
    </row>
    <row r="203" spans="1:226" s="362" customFormat="1" ht="18.75" x14ac:dyDescent="0.45">
      <c r="A203" s="385"/>
      <c r="B203" s="181"/>
      <c r="C203" s="60">
        <v>19</v>
      </c>
      <c r="D203" s="614" t="s">
        <v>808</v>
      </c>
      <c r="E203" s="177"/>
      <c r="F203" s="177"/>
      <c r="G203" s="178"/>
      <c r="H203" s="68"/>
      <c r="I203" s="68"/>
      <c r="J203" s="68"/>
      <c r="K203" s="68"/>
      <c r="L203" s="713" t="s">
        <v>809</v>
      </c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/>
      <c r="FE203" s="177"/>
      <c r="FF203" s="177"/>
      <c r="FG203" s="177"/>
      <c r="FH203" s="177"/>
      <c r="FI203" s="177"/>
      <c r="FJ203" s="177"/>
      <c r="FK203" s="177"/>
      <c r="FL203" s="177"/>
      <c r="FM203" s="177"/>
      <c r="FN203" s="177"/>
      <c r="FO203" s="177"/>
      <c r="FP203" s="177"/>
      <c r="FQ203" s="177"/>
      <c r="FR203" s="177"/>
      <c r="FS203" s="177"/>
      <c r="FT203" s="177"/>
      <c r="FU203" s="177"/>
      <c r="FV203" s="177"/>
      <c r="FW203" s="177"/>
      <c r="FX203" s="177"/>
      <c r="FY203" s="177"/>
      <c r="FZ203" s="177"/>
      <c r="GA203" s="177"/>
      <c r="GB203" s="177"/>
      <c r="GC203" s="177"/>
      <c r="GD203" s="177"/>
      <c r="GE203" s="177"/>
      <c r="GF203" s="177"/>
      <c r="GG203" s="177"/>
      <c r="GH203" s="177"/>
      <c r="GI203" s="177"/>
      <c r="GJ203" s="177"/>
      <c r="GK203" s="177"/>
      <c r="GL203" s="177"/>
      <c r="GM203" s="177"/>
      <c r="GN203" s="177"/>
      <c r="GO203" s="177"/>
      <c r="GP203" s="177"/>
      <c r="GQ203" s="177"/>
      <c r="GR203" s="177"/>
      <c r="GS203" s="177"/>
      <c r="GT203" s="177"/>
      <c r="GU203" s="177"/>
      <c r="GV203" s="177"/>
      <c r="GW203" s="177"/>
      <c r="GX203" s="177"/>
      <c r="GY203" s="177"/>
      <c r="GZ203" s="177"/>
      <c r="HA203" s="177"/>
      <c r="HB203" s="177"/>
      <c r="HC203" s="177"/>
      <c r="HD203" s="177"/>
      <c r="HE203" s="177"/>
      <c r="HF203" s="177"/>
      <c r="HG203" s="177"/>
      <c r="HH203" s="177"/>
      <c r="HI203" s="177"/>
      <c r="HJ203" s="177"/>
      <c r="HK203" s="177"/>
      <c r="HL203" s="177"/>
      <c r="HM203" s="177"/>
      <c r="HN203" s="177"/>
      <c r="HO203" s="177"/>
      <c r="HP203" s="177"/>
      <c r="HQ203" s="177"/>
      <c r="HR203" s="177"/>
    </row>
    <row r="204" spans="1:226" s="362" customFormat="1" ht="18.75" x14ac:dyDescent="0.45">
      <c r="A204" s="385"/>
      <c r="B204" s="181"/>
      <c r="C204" s="60"/>
      <c r="D204" s="614" t="s">
        <v>810</v>
      </c>
      <c r="E204" s="177"/>
      <c r="F204" s="177"/>
      <c r="G204" s="178"/>
      <c r="H204" s="68"/>
      <c r="I204" s="68"/>
      <c r="J204" s="68"/>
      <c r="K204" s="68"/>
      <c r="L204" s="79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/>
      <c r="FE204" s="177"/>
      <c r="FF204" s="177"/>
      <c r="FG204" s="177"/>
      <c r="FH204" s="177"/>
      <c r="FI204" s="177"/>
      <c r="FJ204" s="177"/>
      <c r="FK204" s="177"/>
      <c r="FL204" s="177"/>
      <c r="FM204" s="177"/>
      <c r="FN204" s="177"/>
      <c r="FO204" s="177"/>
      <c r="FP204" s="177"/>
      <c r="FQ204" s="177"/>
      <c r="FR204" s="177"/>
      <c r="FS204" s="177"/>
      <c r="FT204" s="177"/>
      <c r="FU204" s="177"/>
      <c r="FV204" s="177"/>
      <c r="FW204" s="177"/>
      <c r="FX204" s="177"/>
      <c r="FY204" s="177"/>
      <c r="FZ204" s="177"/>
      <c r="GA204" s="177"/>
      <c r="GB204" s="177"/>
      <c r="GC204" s="177"/>
      <c r="GD204" s="177"/>
      <c r="GE204" s="177"/>
      <c r="GF204" s="177"/>
      <c r="GG204" s="177"/>
      <c r="GH204" s="177"/>
      <c r="GI204" s="177"/>
      <c r="GJ204" s="177"/>
      <c r="GK204" s="177"/>
      <c r="GL204" s="177"/>
      <c r="GM204" s="177"/>
      <c r="GN204" s="177"/>
      <c r="GO204" s="177"/>
      <c r="GP204" s="177"/>
      <c r="GQ204" s="177"/>
      <c r="GR204" s="177"/>
      <c r="GS204" s="177"/>
      <c r="GT204" s="177"/>
      <c r="GU204" s="177"/>
      <c r="GV204" s="177"/>
      <c r="GW204" s="177"/>
      <c r="GX204" s="177"/>
      <c r="GY204" s="177"/>
      <c r="GZ204" s="177"/>
      <c r="HA204" s="177"/>
      <c r="HB204" s="177"/>
      <c r="HC204" s="177"/>
      <c r="HD204" s="177"/>
      <c r="HE204" s="177"/>
      <c r="HF204" s="177"/>
      <c r="HG204" s="177"/>
      <c r="HH204" s="177"/>
      <c r="HI204" s="177"/>
      <c r="HJ204" s="177"/>
      <c r="HK204" s="177"/>
      <c r="HL204" s="177"/>
      <c r="HM204" s="177"/>
      <c r="HN204" s="177"/>
      <c r="HO204" s="177"/>
      <c r="HP204" s="177"/>
      <c r="HQ204" s="177"/>
      <c r="HR204" s="177"/>
    </row>
    <row r="205" spans="1:226" s="73" customFormat="1" ht="18.75" x14ac:dyDescent="0.45">
      <c r="A205" s="58"/>
      <c r="B205" s="59"/>
      <c r="C205" s="60"/>
      <c r="D205" s="61" t="s">
        <v>19</v>
      </c>
      <c r="E205" s="59"/>
      <c r="F205" s="59"/>
      <c r="G205" s="62"/>
      <c r="H205" s="76"/>
      <c r="I205" s="64"/>
      <c r="J205" s="64"/>
      <c r="K205" s="64"/>
      <c r="L205" s="160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</row>
    <row r="206" spans="1:226" s="73" customFormat="1" ht="18.75" x14ac:dyDescent="0.45">
      <c r="A206" s="58"/>
      <c r="B206" s="59"/>
      <c r="C206" s="60"/>
      <c r="D206" s="81">
        <v>1</v>
      </c>
      <c r="E206" s="93" t="s">
        <v>814</v>
      </c>
      <c r="F206" s="59"/>
      <c r="G206" s="62"/>
      <c r="H206" s="76"/>
      <c r="I206" s="64"/>
      <c r="J206" s="64"/>
      <c r="K206" s="64"/>
      <c r="L206" s="160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</row>
    <row r="207" spans="1:226" s="75" customFormat="1" ht="18.75" x14ac:dyDescent="0.45">
      <c r="A207" s="58"/>
      <c r="B207" s="59"/>
      <c r="C207" s="60"/>
      <c r="D207" s="81">
        <v>2</v>
      </c>
      <c r="E207" s="93" t="s">
        <v>816</v>
      </c>
      <c r="F207" s="59"/>
      <c r="G207" s="62"/>
      <c r="H207" s="76"/>
      <c r="I207" s="64"/>
      <c r="J207" s="64"/>
      <c r="K207" s="64"/>
      <c r="L207" s="160"/>
    </row>
    <row r="208" spans="1:226" s="75" customFormat="1" ht="18.75" x14ac:dyDescent="0.45">
      <c r="A208" s="58"/>
      <c r="B208" s="59"/>
      <c r="C208" s="60"/>
      <c r="D208" s="81"/>
      <c r="E208" s="93" t="s">
        <v>818</v>
      </c>
      <c r="F208" s="59"/>
      <c r="G208" s="62"/>
      <c r="H208" s="76"/>
      <c r="I208" s="64"/>
      <c r="J208" s="64"/>
      <c r="K208" s="64"/>
      <c r="L208" s="160"/>
    </row>
    <row r="209" spans="1:226" s="75" customFormat="1" ht="18.75" x14ac:dyDescent="0.45">
      <c r="A209" s="58"/>
      <c r="B209" s="59"/>
      <c r="C209" s="60"/>
      <c r="D209" s="81">
        <v>3</v>
      </c>
      <c r="E209" s="93" t="s">
        <v>821</v>
      </c>
      <c r="F209" s="59"/>
      <c r="G209" s="62"/>
      <c r="H209" s="76"/>
      <c r="I209" s="64"/>
      <c r="J209" s="64"/>
      <c r="K209" s="64"/>
      <c r="L209" s="160"/>
    </row>
    <row r="210" spans="1:226" s="75" customFormat="1" ht="18.75" x14ac:dyDescent="0.45">
      <c r="A210" s="58"/>
      <c r="B210" s="59"/>
      <c r="C210" s="60"/>
      <c r="D210" s="81"/>
      <c r="E210" s="93" t="s">
        <v>818</v>
      </c>
      <c r="F210" s="59"/>
      <c r="G210" s="62"/>
      <c r="H210" s="76"/>
      <c r="I210" s="64"/>
      <c r="J210" s="64"/>
      <c r="K210" s="64"/>
      <c r="L210" s="160"/>
    </row>
    <row r="211" spans="1:226" s="387" customFormat="1" ht="18.75" x14ac:dyDescent="0.45">
      <c r="A211" s="385"/>
      <c r="B211" s="181"/>
      <c r="C211" s="386"/>
      <c r="D211" s="177" t="s">
        <v>30</v>
      </c>
      <c r="E211" s="177"/>
      <c r="F211" s="177"/>
      <c r="G211" s="178"/>
      <c r="H211" s="68"/>
      <c r="I211" s="68"/>
      <c r="J211" s="68"/>
      <c r="K211" s="68"/>
      <c r="L211" s="160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  <c r="DA211" s="181"/>
      <c r="DB211" s="181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1"/>
      <c r="DX211" s="181"/>
      <c r="DY211" s="181"/>
      <c r="DZ211" s="181"/>
      <c r="EA211" s="181"/>
      <c r="EB211" s="181"/>
      <c r="EC211" s="181"/>
      <c r="ED211" s="181"/>
      <c r="EE211" s="181"/>
      <c r="EF211" s="181"/>
      <c r="EG211" s="181"/>
      <c r="EH211" s="181"/>
      <c r="EI211" s="181"/>
      <c r="EJ211" s="181"/>
      <c r="EK211" s="181"/>
      <c r="EL211" s="181"/>
      <c r="EM211" s="181"/>
      <c r="EN211" s="181"/>
      <c r="EO211" s="181"/>
      <c r="EP211" s="181"/>
      <c r="EQ211" s="181"/>
      <c r="ER211" s="181"/>
      <c r="ES211" s="181"/>
      <c r="ET211" s="181"/>
      <c r="EU211" s="181"/>
      <c r="EV211" s="181"/>
      <c r="EW211" s="181"/>
      <c r="EX211" s="181"/>
      <c r="EY211" s="181"/>
      <c r="EZ211" s="181"/>
      <c r="FA211" s="181"/>
      <c r="FB211" s="181"/>
      <c r="FC211" s="181"/>
      <c r="FD211" s="181"/>
      <c r="FE211" s="181"/>
      <c r="FF211" s="181"/>
      <c r="FG211" s="181"/>
      <c r="FH211" s="181"/>
      <c r="FI211" s="181"/>
      <c r="FJ211" s="181"/>
      <c r="FK211" s="181"/>
      <c r="FL211" s="181"/>
      <c r="FM211" s="181"/>
      <c r="FN211" s="181"/>
      <c r="FO211" s="181"/>
      <c r="FP211" s="181"/>
      <c r="FQ211" s="181"/>
      <c r="FR211" s="181"/>
      <c r="FS211" s="181"/>
      <c r="FT211" s="181"/>
      <c r="FU211" s="181"/>
      <c r="FV211" s="181"/>
      <c r="FW211" s="181"/>
      <c r="FX211" s="181"/>
      <c r="FY211" s="181"/>
      <c r="FZ211" s="181"/>
      <c r="GA211" s="181"/>
      <c r="GB211" s="181"/>
      <c r="GC211" s="181"/>
      <c r="GD211" s="181"/>
      <c r="GE211" s="181"/>
      <c r="GF211" s="181"/>
      <c r="GG211" s="181"/>
      <c r="GH211" s="181"/>
      <c r="GI211" s="181"/>
      <c r="GJ211" s="181"/>
      <c r="GK211" s="181"/>
      <c r="GL211" s="181"/>
      <c r="GM211" s="181"/>
      <c r="GN211" s="181"/>
      <c r="GO211" s="181"/>
      <c r="GP211" s="181"/>
      <c r="GQ211" s="181"/>
      <c r="GR211" s="181"/>
      <c r="GS211" s="181"/>
      <c r="GT211" s="181"/>
      <c r="GU211" s="181"/>
      <c r="GV211" s="181"/>
      <c r="GW211" s="181"/>
      <c r="GX211" s="181"/>
      <c r="GY211" s="181"/>
      <c r="GZ211" s="181"/>
      <c r="HA211" s="181"/>
      <c r="HB211" s="181"/>
      <c r="HC211" s="181"/>
      <c r="HD211" s="181"/>
      <c r="HE211" s="181"/>
      <c r="HF211" s="181"/>
      <c r="HG211" s="181"/>
      <c r="HH211" s="181"/>
      <c r="HI211" s="181"/>
      <c r="HJ211" s="181"/>
      <c r="HK211" s="181"/>
      <c r="HL211" s="181"/>
      <c r="HM211" s="181"/>
      <c r="HN211" s="181"/>
      <c r="HO211" s="181"/>
      <c r="HP211" s="181"/>
      <c r="HQ211" s="181"/>
      <c r="HR211" s="181"/>
    </row>
    <row r="212" spans="1:226" s="387" customFormat="1" ht="18.75" x14ac:dyDescent="0.45">
      <c r="A212" s="385"/>
      <c r="B212" s="181"/>
      <c r="C212" s="386"/>
      <c r="D212" s="81">
        <v>1</v>
      </c>
      <c r="E212" s="694" t="s">
        <v>825</v>
      </c>
      <c r="F212" s="181"/>
      <c r="G212" s="182"/>
      <c r="H212" s="158" t="s">
        <v>75</v>
      </c>
      <c r="I212" s="158">
        <v>5</v>
      </c>
      <c r="J212" s="158"/>
      <c r="K212" s="158"/>
      <c r="L212" s="160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1"/>
      <c r="DB212" s="181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1"/>
      <c r="DX212" s="181"/>
      <c r="DY212" s="181"/>
      <c r="DZ212" s="181"/>
      <c r="EA212" s="181"/>
      <c r="EB212" s="181"/>
      <c r="EC212" s="181"/>
      <c r="ED212" s="181"/>
      <c r="EE212" s="181"/>
      <c r="EF212" s="181"/>
      <c r="EG212" s="181"/>
      <c r="EH212" s="181"/>
      <c r="EI212" s="181"/>
      <c r="EJ212" s="181"/>
      <c r="EK212" s="181"/>
      <c r="EL212" s="181"/>
      <c r="EM212" s="181"/>
      <c r="EN212" s="181"/>
      <c r="EO212" s="181"/>
      <c r="EP212" s="181"/>
      <c r="EQ212" s="181"/>
      <c r="ER212" s="181"/>
      <c r="ES212" s="181"/>
      <c r="ET212" s="181"/>
      <c r="EU212" s="181"/>
      <c r="EV212" s="181"/>
      <c r="EW212" s="181"/>
      <c r="EX212" s="181"/>
      <c r="EY212" s="181"/>
      <c r="EZ212" s="181"/>
      <c r="FA212" s="181"/>
      <c r="FB212" s="181"/>
      <c r="FC212" s="181"/>
      <c r="FD212" s="181"/>
      <c r="FE212" s="181"/>
      <c r="FF212" s="181"/>
      <c r="FG212" s="181"/>
      <c r="FH212" s="181"/>
      <c r="FI212" s="181"/>
      <c r="FJ212" s="181"/>
      <c r="FK212" s="181"/>
      <c r="FL212" s="181"/>
      <c r="FM212" s="181"/>
      <c r="FN212" s="181"/>
      <c r="FO212" s="181"/>
      <c r="FP212" s="181"/>
      <c r="FQ212" s="181"/>
      <c r="FR212" s="181"/>
      <c r="FS212" s="181"/>
      <c r="FT212" s="181"/>
      <c r="FU212" s="181"/>
      <c r="FV212" s="181"/>
      <c r="FW212" s="181"/>
      <c r="FX212" s="181"/>
      <c r="FY212" s="181"/>
      <c r="FZ212" s="181"/>
      <c r="GA212" s="181"/>
      <c r="GB212" s="181"/>
      <c r="GC212" s="181"/>
      <c r="GD212" s="181"/>
      <c r="GE212" s="181"/>
      <c r="GF212" s="181"/>
      <c r="GG212" s="181"/>
      <c r="GH212" s="181"/>
      <c r="GI212" s="181"/>
      <c r="GJ212" s="181"/>
      <c r="GK212" s="181"/>
      <c r="GL212" s="181"/>
      <c r="GM212" s="181"/>
      <c r="GN212" s="181"/>
      <c r="GO212" s="181"/>
      <c r="GP212" s="181"/>
      <c r="GQ212" s="181"/>
      <c r="GR212" s="181"/>
      <c r="GS212" s="181"/>
      <c r="GT212" s="181"/>
      <c r="GU212" s="181"/>
      <c r="GV212" s="181"/>
      <c r="GW212" s="181"/>
      <c r="GX212" s="181"/>
      <c r="GY212" s="181"/>
      <c r="GZ212" s="181"/>
      <c r="HA212" s="181"/>
      <c r="HB212" s="181"/>
      <c r="HC212" s="181"/>
      <c r="HD212" s="181"/>
      <c r="HE212" s="181"/>
      <c r="HF212" s="181"/>
      <c r="HG212" s="181"/>
      <c r="HH212" s="181"/>
      <c r="HI212" s="181"/>
      <c r="HJ212" s="181"/>
      <c r="HK212" s="181"/>
      <c r="HL212" s="181"/>
      <c r="HM212" s="181"/>
      <c r="HN212" s="181"/>
      <c r="HO212" s="181"/>
      <c r="HP212" s="181"/>
      <c r="HQ212" s="181"/>
      <c r="HR212" s="181"/>
    </row>
    <row r="213" spans="1:226" s="387" customFormat="1" ht="18.75" x14ac:dyDescent="0.45">
      <c r="A213" s="385"/>
      <c r="B213" s="181"/>
      <c r="C213" s="386"/>
      <c r="D213" s="81"/>
      <c r="E213" s="694" t="s">
        <v>828</v>
      </c>
      <c r="F213" s="181"/>
      <c r="G213" s="182"/>
      <c r="H213" s="158"/>
      <c r="I213" s="158"/>
      <c r="J213" s="158"/>
      <c r="K213" s="158"/>
      <c r="L213" s="160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  <c r="DA213" s="181"/>
      <c r="DB213" s="181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1"/>
      <c r="DX213" s="181"/>
      <c r="DY213" s="181"/>
      <c r="DZ213" s="181"/>
      <c r="EA213" s="181"/>
      <c r="EB213" s="181"/>
      <c r="EC213" s="181"/>
      <c r="ED213" s="181"/>
      <c r="EE213" s="181"/>
      <c r="EF213" s="181"/>
      <c r="EG213" s="181"/>
      <c r="EH213" s="181"/>
      <c r="EI213" s="181"/>
      <c r="EJ213" s="181"/>
      <c r="EK213" s="181"/>
      <c r="EL213" s="181"/>
      <c r="EM213" s="181"/>
      <c r="EN213" s="181"/>
      <c r="EO213" s="181"/>
      <c r="EP213" s="181"/>
      <c r="EQ213" s="181"/>
      <c r="ER213" s="181"/>
      <c r="ES213" s="181"/>
      <c r="ET213" s="181"/>
      <c r="EU213" s="181"/>
      <c r="EV213" s="181"/>
      <c r="EW213" s="181"/>
      <c r="EX213" s="181"/>
      <c r="EY213" s="181"/>
      <c r="EZ213" s="181"/>
      <c r="FA213" s="181"/>
      <c r="FB213" s="181"/>
      <c r="FC213" s="181"/>
      <c r="FD213" s="181"/>
      <c r="FE213" s="181"/>
      <c r="FF213" s="181"/>
      <c r="FG213" s="181"/>
      <c r="FH213" s="181"/>
      <c r="FI213" s="181"/>
      <c r="FJ213" s="181"/>
      <c r="FK213" s="181"/>
      <c r="FL213" s="181"/>
      <c r="FM213" s="181"/>
      <c r="FN213" s="181"/>
      <c r="FO213" s="181"/>
      <c r="FP213" s="181"/>
      <c r="FQ213" s="181"/>
      <c r="FR213" s="181"/>
      <c r="FS213" s="181"/>
      <c r="FT213" s="181"/>
      <c r="FU213" s="181"/>
      <c r="FV213" s="181"/>
      <c r="FW213" s="181"/>
      <c r="FX213" s="181"/>
      <c r="FY213" s="181"/>
      <c r="FZ213" s="181"/>
      <c r="GA213" s="181"/>
      <c r="GB213" s="181"/>
      <c r="GC213" s="181"/>
      <c r="GD213" s="181"/>
      <c r="GE213" s="181"/>
      <c r="GF213" s="181"/>
      <c r="GG213" s="181"/>
      <c r="GH213" s="181"/>
      <c r="GI213" s="181"/>
      <c r="GJ213" s="181"/>
      <c r="GK213" s="181"/>
      <c r="GL213" s="181"/>
      <c r="GM213" s="181"/>
      <c r="GN213" s="181"/>
      <c r="GO213" s="181"/>
      <c r="GP213" s="181"/>
      <c r="GQ213" s="181"/>
      <c r="GR213" s="181"/>
      <c r="GS213" s="181"/>
      <c r="GT213" s="181"/>
      <c r="GU213" s="181"/>
      <c r="GV213" s="181"/>
      <c r="GW213" s="181"/>
      <c r="GX213" s="181"/>
      <c r="GY213" s="181"/>
      <c r="GZ213" s="181"/>
      <c r="HA213" s="181"/>
      <c r="HB213" s="181"/>
      <c r="HC213" s="181"/>
      <c r="HD213" s="181"/>
      <c r="HE213" s="181"/>
      <c r="HF213" s="181"/>
      <c r="HG213" s="181"/>
      <c r="HH213" s="181"/>
      <c r="HI213" s="181"/>
      <c r="HJ213" s="181"/>
      <c r="HK213" s="181"/>
      <c r="HL213" s="181"/>
      <c r="HM213" s="181"/>
      <c r="HN213" s="181"/>
      <c r="HO213" s="181"/>
      <c r="HP213" s="181"/>
      <c r="HQ213" s="181"/>
      <c r="HR213" s="181"/>
    </row>
    <row r="214" spans="1:226" s="387" customFormat="1" ht="18.75" x14ac:dyDescent="0.45">
      <c r="A214" s="385"/>
      <c r="B214" s="181"/>
      <c r="C214" s="386"/>
      <c r="D214" s="81"/>
      <c r="E214" s="694" t="s">
        <v>77</v>
      </c>
      <c r="F214" s="694" t="s">
        <v>830</v>
      </c>
      <c r="G214" s="182"/>
      <c r="H214" s="158"/>
      <c r="I214" s="158"/>
      <c r="J214" s="158"/>
      <c r="K214" s="158"/>
      <c r="L214" s="160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  <c r="DA214" s="181"/>
      <c r="DB214" s="181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1"/>
      <c r="DX214" s="181"/>
      <c r="DY214" s="181"/>
      <c r="DZ214" s="181"/>
      <c r="EA214" s="181"/>
      <c r="EB214" s="181"/>
      <c r="EC214" s="181"/>
      <c r="ED214" s="181"/>
      <c r="EE214" s="181"/>
      <c r="EF214" s="181"/>
      <c r="EG214" s="181"/>
      <c r="EH214" s="181"/>
      <c r="EI214" s="181"/>
      <c r="EJ214" s="181"/>
      <c r="EK214" s="181"/>
      <c r="EL214" s="181"/>
      <c r="EM214" s="181"/>
      <c r="EN214" s="181"/>
      <c r="EO214" s="181"/>
      <c r="EP214" s="181"/>
      <c r="EQ214" s="181"/>
      <c r="ER214" s="181"/>
      <c r="ES214" s="181"/>
      <c r="ET214" s="181"/>
      <c r="EU214" s="181"/>
      <c r="EV214" s="181"/>
      <c r="EW214" s="181"/>
      <c r="EX214" s="181"/>
      <c r="EY214" s="181"/>
      <c r="EZ214" s="181"/>
      <c r="FA214" s="181"/>
      <c r="FB214" s="181"/>
      <c r="FC214" s="181"/>
      <c r="FD214" s="181"/>
      <c r="FE214" s="181"/>
      <c r="FF214" s="181"/>
      <c r="FG214" s="181"/>
      <c r="FH214" s="181"/>
      <c r="FI214" s="181"/>
      <c r="FJ214" s="181"/>
      <c r="FK214" s="181"/>
      <c r="FL214" s="181"/>
      <c r="FM214" s="181"/>
      <c r="FN214" s="181"/>
      <c r="FO214" s="181"/>
      <c r="FP214" s="181"/>
      <c r="FQ214" s="181"/>
      <c r="FR214" s="181"/>
      <c r="FS214" s="181"/>
      <c r="FT214" s="181"/>
      <c r="FU214" s="181"/>
      <c r="FV214" s="181"/>
      <c r="FW214" s="181"/>
      <c r="FX214" s="181"/>
      <c r="FY214" s="181"/>
      <c r="FZ214" s="181"/>
      <c r="GA214" s="181"/>
      <c r="GB214" s="181"/>
      <c r="GC214" s="181"/>
      <c r="GD214" s="181"/>
      <c r="GE214" s="181"/>
      <c r="GF214" s="181"/>
      <c r="GG214" s="181"/>
      <c r="GH214" s="181"/>
      <c r="GI214" s="181"/>
      <c r="GJ214" s="181"/>
      <c r="GK214" s="181"/>
      <c r="GL214" s="181"/>
      <c r="GM214" s="181"/>
      <c r="GN214" s="181"/>
      <c r="GO214" s="181"/>
      <c r="GP214" s="181"/>
      <c r="GQ214" s="181"/>
      <c r="GR214" s="181"/>
      <c r="GS214" s="181"/>
      <c r="GT214" s="181"/>
      <c r="GU214" s="181"/>
      <c r="GV214" s="181"/>
      <c r="GW214" s="181"/>
      <c r="GX214" s="181"/>
      <c r="GY214" s="181"/>
      <c r="GZ214" s="181"/>
      <c r="HA214" s="181"/>
      <c r="HB214" s="181"/>
      <c r="HC214" s="181"/>
      <c r="HD214" s="181"/>
      <c r="HE214" s="181"/>
      <c r="HF214" s="181"/>
      <c r="HG214" s="181"/>
      <c r="HH214" s="181"/>
      <c r="HI214" s="181"/>
      <c r="HJ214" s="181"/>
      <c r="HK214" s="181"/>
      <c r="HL214" s="181"/>
      <c r="HM214" s="181"/>
      <c r="HN214" s="181"/>
      <c r="HO214" s="181"/>
      <c r="HP214" s="181"/>
      <c r="HQ214" s="181"/>
      <c r="HR214" s="181"/>
    </row>
    <row r="215" spans="1:226" s="387" customFormat="1" ht="18.75" x14ac:dyDescent="0.45">
      <c r="A215" s="385"/>
      <c r="B215" s="181"/>
      <c r="C215" s="181"/>
      <c r="D215" s="81"/>
      <c r="E215" s="694"/>
      <c r="F215" s="181" t="s">
        <v>832</v>
      </c>
      <c r="G215" s="182"/>
      <c r="H215" s="158"/>
      <c r="I215" s="158"/>
      <c r="J215" s="158"/>
      <c r="K215" s="158"/>
      <c r="L215" s="160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  <c r="DA215" s="181"/>
      <c r="DB215" s="181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1"/>
      <c r="DX215" s="181"/>
      <c r="DY215" s="181"/>
      <c r="DZ215" s="181"/>
      <c r="EA215" s="181"/>
      <c r="EB215" s="181"/>
      <c r="EC215" s="181"/>
      <c r="ED215" s="181"/>
      <c r="EE215" s="181"/>
      <c r="EF215" s="181"/>
      <c r="EG215" s="181"/>
      <c r="EH215" s="181"/>
      <c r="EI215" s="181"/>
      <c r="EJ215" s="181"/>
      <c r="EK215" s="181"/>
      <c r="EL215" s="181"/>
      <c r="EM215" s="181"/>
      <c r="EN215" s="181"/>
      <c r="EO215" s="181"/>
      <c r="EP215" s="181"/>
      <c r="EQ215" s="181"/>
      <c r="ER215" s="181"/>
      <c r="ES215" s="181"/>
      <c r="ET215" s="181"/>
      <c r="EU215" s="181"/>
      <c r="EV215" s="181"/>
      <c r="EW215" s="181"/>
      <c r="EX215" s="181"/>
      <c r="EY215" s="181"/>
      <c r="EZ215" s="181"/>
      <c r="FA215" s="181"/>
      <c r="FB215" s="181"/>
      <c r="FC215" s="181"/>
      <c r="FD215" s="181"/>
      <c r="FE215" s="181"/>
      <c r="FF215" s="181"/>
      <c r="FG215" s="181"/>
      <c r="FH215" s="181"/>
      <c r="FI215" s="181"/>
      <c r="FJ215" s="181"/>
      <c r="FK215" s="181"/>
      <c r="FL215" s="181"/>
      <c r="FM215" s="181"/>
      <c r="FN215" s="181"/>
      <c r="FO215" s="181"/>
      <c r="FP215" s="181"/>
      <c r="FQ215" s="181"/>
      <c r="FR215" s="181"/>
      <c r="FS215" s="181"/>
      <c r="FT215" s="181"/>
      <c r="FU215" s="181"/>
      <c r="FV215" s="181"/>
      <c r="FW215" s="181"/>
      <c r="FX215" s="181"/>
      <c r="FY215" s="181"/>
      <c r="FZ215" s="181"/>
      <c r="GA215" s="181"/>
      <c r="GB215" s="181"/>
      <c r="GC215" s="181"/>
      <c r="GD215" s="181"/>
      <c r="GE215" s="181"/>
      <c r="GF215" s="181"/>
      <c r="GG215" s="181"/>
      <c r="GH215" s="181"/>
      <c r="GI215" s="181"/>
      <c r="GJ215" s="181"/>
      <c r="GK215" s="181"/>
      <c r="GL215" s="181"/>
      <c r="GM215" s="181"/>
      <c r="GN215" s="181"/>
      <c r="GO215" s="181"/>
      <c r="GP215" s="181"/>
      <c r="GQ215" s="181"/>
      <c r="GR215" s="181"/>
      <c r="GS215" s="181"/>
      <c r="GT215" s="181"/>
      <c r="GU215" s="181"/>
      <c r="GV215" s="181"/>
      <c r="GW215" s="181"/>
      <c r="GX215" s="181"/>
      <c r="GY215" s="181"/>
      <c r="GZ215" s="181"/>
      <c r="HA215" s="181"/>
      <c r="HB215" s="181"/>
      <c r="HC215" s="181"/>
      <c r="HD215" s="181"/>
      <c r="HE215" s="181"/>
      <c r="HF215" s="181"/>
      <c r="HG215" s="181"/>
      <c r="HH215" s="181"/>
      <c r="HI215" s="181"/>
      <c r="HJ215" s="181"/>
      <c r="HK215" s="181"/>
      <c r="HL215" s="181"/>
      <c r="HM215" s="181"/>
      <c r="HN215" s="181"/>
      <c r="HO215" s="181"/>
      <c r="HP215" s="181"/>
      <c r="HQ215" s="181"/>
      <c r="HR215" s="181"/>
    </row>
    <row r="216" spans="1:226" s="387" customFormat="1" ht="18.75" x14ac:dyDescent="0.45">
      <c r="A216" s="108"/>
      <c r="B216" s="109"/>
      <c r="C216" s="109"/>
      <c r="D216" s="81"/>
      <c r="E216" s="694" t="s">
        <v>80</v>
      </c>
      <c r="F216" s="181" t="s">
        <v>834</v>
      </c>
      <c r="G216" s="182"/>
      <c r="H216" s="158"/>
      <c r="I216" s="158"/>
      <c r="J216" s="158"/>
      <c r="K216" s="158"/>
      <c r="L216" s="699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  <c r="DA216" s="181"/>
      <c r="DB216" s="181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1"/>
      <c r="DX216" s="181"/>
      <c r="DY216" s="181"/>
      <c r="DZ216" s="181"/>
      <c r="EA216" s="181"/>
      <c r="EB216" s="181"/>
      <c r="EC216" s="181"/>
      <c r="ED216" s="181"/>
      <c r="EE216" s="181"/>
      <c r="EF216" s="181"/>
      <c r="EG216" s="181"/>
      <c r="EH216" s="181"/>
      <c r="EI216" s="181"/>
      <c r="EJ216" s="181"/>
      <c r="EK216" s="181"/>
      <c r="EL216" s="181"/>
      <c r="EM216" s="181"/>
      <c r="EN216" s="181"/>
      <c r="EO216" s="181"/>
      <c r="EP216" s="181"/>
      <c r="EQ216" s="181"/>
      <c r="ER216" s="181"/>
      <c r="ES216" s="181"/>
      <c r="ET216" s="181"/>
      <c r="EU216" s="181"/>
      <c r="EV216" s="181"/>
      <c r="EW216" s="181"/>
      <c r="EX216" s="181"/>
      <c r="EY216" s="181"/>
      <c r="EZ216" s="181"/>
      <c r="FA216" s="181"/>
      <c r="FB216" s="181"/>
      <c r="FC216" s="181"/>
      <c r="FD216" s="181"/>
      <c r="FE216" s="181"/>
      <c r="FF216" s="181"/>
      <c r="FG216" s="181"/>
      <c r="FH216" s="181"/>
      <c r="FI216" s="181"/>
      <c r="FJ216" s="181"/>
      <c r="FK216" s="181"/>
      <c r="FL216" s="181"/>
      <c r="FM216" s="181"/>
      <c r="FN216" s="181"/>
      <c r="FO216" s="181"/>
      <c r="FP216" s="181"/>
      <c r="FQ216" s="181"/>
      <c r="FR216" s="181"/>
      <c r="FS216" s="181"/>
      <c r="FT216" s="181"/>
      <c r="FU216" s="181"/>
      <c r="FV216" s="181"/>
      <c r="FW216" s="181"/>
      <c r="FX216" s="181"/>
      <c r="FY216" s="181"/>
      <c r="FZ216" s="181"/>
      <c r="GA216" s="181"/>
      <c r="GB216" s="181"/>
      <c r="GC216" s="181"/>
      <c r="GD216" s="181"/>
      <c r="GE216" s="181"/>
      <c r="GF216" s="181"/>
      <c r="GG216" s="181"/>
      <c r="GH216" s="181"/>
      <c r="GI216" s="181"/>
      <c r="GJ216" s="181"/>
      <c r="GK216" s="181"/>
      <c r="GL216" s="181"/>
      <c r="GM216" s="181"/>
      <c r="GN216" s="181"/>
      <c r="GO216" s="181"/>
      <c r="GP216" s="181"/>
      <c r="GQ216" s="181"/>
      <c r="GR216" s="181"/>
      <c r="GS216" s="181"/>
      <c r="GT216" s="181"/>
      <c r="GU216" s="181"/>
      <c r="GV216" s="181"/>
      <c r="GW216" s="181"/>
      <c r="GX216" s="181"/>
      <c r="GY216" s="181"/>
      <c r="GZ216" s="181"/>
      <c r="HA216" s="181"/>
      <c r="HB216" s="181"/>
      <c r="HC216" s="181"/>
      <c r="HD216" s="181"/>
      <c r="HE216" s="181"/>
      <c r="HF216" s="181"/>
      <c r="HG216" s="181"/>
      <c r="HH216" s="181"/>
      <c r="HI216" s="181"/>
      <c r="HJ216" s="181"/>
      <c r="HK216" s="181"/>
      <c r="HL216" s="181"/>
      <c r="HM216" s="181"/>
      <c r="HN216" s="181"/>
      <c r="HO216" s="181"/>
      <c r="HP216" s="181"/>
      <c r="HQ216" s="181"/>
      <c r="HR216" s="181"/>
    </row>
    <row r="217" spans="1:226" s="118" customFormat="1" ht="18.75" x14ac:dyDescent="0.45">
      <c r="A217" s="108"/>
      <c r="B217" s="109"/>
      <c r="C217" s="109"/>
      <c r="D217" s="81"/>
      <c r="E217" s="694"/>
      <c r="F217" s="181" t="s">
        <v>837</v>
      </c>
      <c r="G217" s="182"/>
      <c r="H217" s="158"/>
      <c r="I217" s="158"/>
      <c r="J217" s="158"/>
      <c r="K217" s="158"/>
      <c r="L217" s="699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7"/>
      <c r="ED217" s="117"/>
      <c r="EE217" s="117"/>
      <c r="EF217" s="117"/>
      <c r="EG217" s="117"/>
      <c r="EH217" s="117"/>
      <c r="EI217" s="117"/>
      <c r="EJ217" s="117"/>
      <c r="EK217" s="117"/>
      <c r="EL217" s="117"/>
      <c r="EM217" s="117"/>
      <c r="EN217" s="117"/>
      <c r="EO217" s="117"/>
      <c r="EP217" s="117"/>
      <c r="EQ217" s="117"/>
      <c r="ER217" s="117"/>
      <c r="ES217" s="117"/>
      <c r="ET217" s="117"/>
      <c r="EU217" s="117"/>
      <c r="EV217" s="117"/>
      <c r="EW217" s="117"/>
      <c r="EX217" s="117"/>
      <c r="EY217" s="117"/>
      <c r="EZ217" s="117"/>
      <c r="FA217" s="117"/>
      <c r="FB217" s="117"/>
      <c r="FC217" s="117"/>
      <c r="FD217" s="117"/>
      <c r="FE217" s="117"/>
      <c r="FF217" s="117"/>
      <c r="FG217" s="117"/>
      <c r="FH217" s="117"/>
      <c r="FI217" s="117"/>
      <c r="FJ217" s="117"/>
      <c r="FK217" s="117"/>
      <c r="FL217" s="117"/>
      <c r="FM217" s="117"/>
      <c r="FN217" s="117"/>
      <c r="FO217" s="117"/>
      <c r="FP217" s="117"/>
      <c r="FQ217" s="117"/>
      <c r="FR217" s="117"/>
      <c r="FS217" s="117"/>
      <c r="FT217" s="117"/>
      <c r="FU217" s="117"/>
      <c r="FV217" s="117"/>
      <c r="FW217" s="117"/>
      <c r="FX217" s="117"/>
      <c r="FY217" s="117"/>
      <c r="FZ217" s="117"/>
      <c r="GA217" s="117"/>
      <c r="GB217" s="117"/>
      <c r="GC217" s="117"/>
      <c r="GD217" s="117"/>
      <c r="GE217" s="117"/>
      <c r="GF217" s="117"/>
      <c r="GG217" s="117"/>
      <c r="GH217" s="117"/>
      <c r="GI217" s="117"/>
      <c r="GJ217" s="117"/>
      <c r="GK217" s="117"/>
      <c r="GL217" s="117"/>
      <c r="GM217" s="117"/>
      <c r="GN217" s="117"/>
      <c r="GO217" s="117"/>
      <c r="GP217" s="117"/>
      <c r="GQ217" s="117"/>
      <c r="GR217" s="117"/>
      <c r="GS217" s="117"/>
      <c r="GT217" s="117"/>
      <c r="GU217" s="117"/>
      <c r="GV217" s="117"/>
      <c r="GW217" s="117"/>
      <c r="GX217" s="117"/>
      <c r="GY217" s="117"/>
      <c r="GZ217" s="117"/>
      <c r="HA217" s="117"/>
      <c r="HB217" s="117"/>
      <c r="HC217" s="117"/>
      <c r="HD217" s="117"/>
      <c r="HE217" s="117"/>
      <c r="HF217" s="117"/>
      <c r="HG217" s="117"/>
      <c r="HH217" s="117"/>
      <c r="HI217" s="117"/>
      <c r="HJ217" s="117"/>
      <c r="HK217" s="117"/>
      <c r="HL217" s="117"/>
      <c r="HM217" s="117"/>
      <c r="HN217" s="117"/>
      <c r="HO217" s="117"/>
      <c r="HP217" s="117"/>
      <c r="HQ217" s="117"/>
      <c r="HR217" s="117"/>
    </row>
    <row r="218" spans="1:226" s="118" customFormat="1" ht="18.75" x14ac:dyDescent="0.45">
      <c r="A218" s="108"/>
      <c r="B218" s="109"/>
      <c r="C218" s="109"/>
      <c r="D218" s="81"/>
      <c r="E218" s="694"/>
      <c r="F218" s="181" t="s">
        <v>839</v>
      </c>
      <c r="G218" s="182"/>
      <c r="H218" s="158"/>
      <c r="I218" s="158"/>
      <c r="J218" s="158"/>
      <c r="K218" s="158"/>
      <c r="L218" s="699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7"/>
      <c r="DL218" s="117"/>
      <c r="DM218" s="117"/>
      <c r="DN218" s="117"/>
      <c r="DO218" s="117"/>
      <c r="DP218" s="117"/>
      <c r="DQ218" s="117"/>
      <c r="DR218" s="117"/>
      <c r="DS218" s="117"/>
      <c r="DT218" s="117"/>
      <c r="DU218" s="117"/>
      <c r="DV218" s="117"/>
      <c r="DW218" s="117"/>
      <c r="DX218" s="117"/>
      <c r="DY218" s="117"/>
      <c r="DZ218" s="117"/>
      <c r="EA218" s="117"/>
      <c r="EB218" s="117"/>
      <c r="EC218" s="117"/>
      <c r="ED218" s="117"/>
      <c r="EE218" s="117"/>
      <c r="EF218" s="117"/>
      <c r="EG218" s="117"/>
      <c r="EH218" s="117"/>
      <c r="EI218" s="117"/>
      <c r="EJ218" s="117"/>
      <c r="EK218" s="117"/>
      <c r="EL218" s="117"/>
      <c r="EM218" s="117"/>
      <c r="EN218" s="117"/>
      <c r="EO218" s="117"/>
      <c r="EP218" s="117"/>
      <c r="EQ218" s="117"/>
      <c r="ER218" s="117"/>
      <c r="ES218" s="117"/>
      <c r="ET218" s="117"/>
      <c r="EU218" s="117"/>
      <c r="EV218" s="117"/>
      <c r="EW218" s="117"/>
      <c r="EX218" s="117"/>
      <c r="EY218" s="117"/>
      <c r="EZ218" s="117"/>
      <c r="FA218" s="117"/>
      <c r="FB218" s="117"/>
      <c r="FC218" s="117"/>
      <c r="FD218" s="117"/>
      <c r="FE218" s="117"/>
      <c r="FF218" s="117"/>
      <c r="FG218" s="117"/>
      <c r="FH218" s="117"/>
      <c r="FI218" s="117"/>
      <c r="FJ218" s="117"/>
      <c r="FK218" s="117"/>
      <c r="FL218" s="117"/>
      <c r="FM218" s="117"/>
      <c r="FN218" s="117"/>
      <c r="FO218" s="117"/>
      <c r="FP218" s="117"/>
      <c r="FQ218" s="117"/>
      <c r="FR218" s="117"/>
      <c r="FS218" s="117"/>
      <c r="FT218" s="117"/>
      <c r="FU218" s="117"/>
      <c r="FV218" s="117"/>
      <c r="FW218" s="117"/>
      <c r="FX218" s="117"/>
      <c r="FY218" s="117"/>
      <c r="FZ218" s="117"/>
      <c r="GA218" s="117"/>
      <c r="GB218" s="117"/>
      <c r="GC218" s="117"/>
      <c r="GD218" s="117"/>
      <c r="GE218" s="117"/>
      <c r="GF218" s="117"/>
      <c r="GG218" s="117"/>
      <c r="GH218" s="117"/>
      <c r="GI218" s="117"/>
      <c r="GJ218" s="117"/>
      <c r="GK218" s="117"/>
      <c r="GL218" s="117"/>
      <c r="GM218" s="117"/>
      <c r="GN218" s="117"/>
      <c r="GO218" s="117"/>
      <c r="GP218" s="117"/>
      <c r="GQ218" s="117"/>
      <c r="GR218" s="117"/>
      <c r="GS218" s="117"/>
      <c r="GT218" s="117"/>
      <c r="GU218" s="117"/>
      <c r="GV218" s="117"/>
      <c r="GW218" s="117"/>
      <c r="GX218" s="117"/>
      <c r="GY218" s="117"/>
      <c r="GZ218" s="117"/>
      <c r="HA218" s="117"/>
      <c r="HB218" s="117"/>
      <c r="HC218" s="117"/>
      <c r="HD218" s="117"/>
      <c r="HE218" s="117"/>
      <c r="HF218" s="117"/>
      <c r="HG218" s="117"/>
      <c r="HH218" s="117"/>
      <c r="HI218" s="117"/>
      <c r="HJ218" s="117"/>
      <c r="HK218" s="117"/>
      <c r="HL218" s="117"/>
      <c r="HM218" s="117"/>
      <c r="HN218" s="117"/>
      <c r="HO218" s="117"/>
      <c r="HP218" s="117"/>
      <c r="HQ218" s="117"/>
      <c r="HR218" s="117"/>
    </row>
    <row r="219" spans="1:226" s="118" customFormat="1" ht="18.75" x14ac:dyDescent="0.45">
      <c r="A219" s="108"/>
      <c r="B219" s="109"/>
      <c r="C219" s="109"/>
      <c r="D219" s="81"/>
      <c r="E219" s="694"/>
      <c r="F219" s="181" t="s">
        <v>841</v>
      </c>
      <c r="G219" s="182"/>
      <c r="H219" s="158"/>
      <c r="I219" s="158"/>
      <c r="J219" s="158"/>
      <c r="K219" s="158"/>
      <c r="L219" s="699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  <c r="BS219" s="117"/>
      <c r="BT219" s="117"/>
      <c r="BU219" s="117"/>
      <c r="BV219" s="117"/>
      <c r="BW219" s="117"/>
      <c r="BX219" s="117"/>
      <c r="BY219" s="117"/>
      <c r="BZ219" s="117"/>
      <c r="CA219" s="117"/>
      <c r="CB219" s="117"/>
      <c r="CC219" s="117"/>
      <c r="CD219" s="117"/>
      <c r="CE219" s="117"/>
      <c r="CF219" s="117"/>
      <c r="CG219" s="117"/>
      <c r="CH219" s="117"/>
      <c r="CI219" s="117"/>
      <c r="CJ219" s="117"/>
      <c r="CK219" s="117"/>
      <c r="CL219" s="117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17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7"/>
      <c r="DL219" s="117"/>
      <c r="DM219" s="117"/>
      <c r="DN219" s="117"/>
      <c r="DO219" s="117"/>
      <c r="DP219" s="117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17"/>
      <c r="ED219" s="117"/>
      <c r="EE219" s="117"/>
      <c r="EF219" s="117"/>
      <c r="EG219" s="117"/>
      <c r="EH219" s="117"/>
      <c r="EI219" s="117"/>
      <c r="EJ219" s="117"/>
      <c r="EK219" s="117"/>
      <c r="EL219" s="117"/>
      <c r="EM219" s="117"/>
      <c r="EN219" s="117"/>
      <c r="EO219" s="117"/>
      <c r="EP219" s="117"/>
      <c r="EQ219" s="117"/>
      <c r="ER219" s="117"/>
      <c r="ES219" s="117"/>
      <c r="ET219" s="117"/>
      <c r="EU219" s="117"/>
      <c r="EV219" s="117"/>
      <c r="EW219" s="117"/>
      <c r="EX219" s="117"/>
      <c r="EY219" s="117"/>
      <c r="EZ219" s="117"/>
      <c r="FA219" s="117"/>
      <c r="FB219" s="117"/>
      <c r="FC219" s="117"/>
      <c r="FD219" s="117"/>
      <c r="FE219" s="117"/>
      <c r="FF219" s="117"/>
      <c r="FG219" s="117"/>
      <c r="FH219" s="117"/>
      <c r="FI219" s="117"/>
      <c r="FJ219" s="117"/>
      <c r="FK219" s="117"/>
      <c r="FL219" s="117"/>
      <c r="FM219" s="117"/>
      <c r="FN219" s="117"/>
      <c r="FO219" s="117"/>
      <c r="FP219" s="117"/>
      <c r="FQ219" s="117"/>
      <c r="FR219" s="117"/>
      <c r="FS219" s="117"/>
      <c r="FT219" s="117"/>
      <c r="FU219" s="117"/>
      <c r="FV219" s="117"/>
      <c r="FW219" s="117"/>
      <c r="FX219" s="117"/>
      <c r="FY219" s="117"/>
      <c r="FZ219" s="117"/>
      <c r="GA219" s="117"/>
      <c r="GB219" s="117"/>
      <c r="GC219" s="117"/>
      <c r="GD219" s="117"/>
      <c r="GE219" s="117"/>
      <c r="GF219" s="117"/>
      <c r="GG219" s="117"/>
      <c r="GH219" s="117"/>
      <c r="GI219" s="117"/>
      <c r="GJ219" s="117"/>
      <c r="GK219" s="117"/>
      <c r="GL219" s="117"/>
      <c r="GM219" s="117"/>
      <c r="GN219" s="117"/>
      <c r="GO219" s="117"/>
      <c r="GP219" s="117"/>
      <c r="GQ219" s="117"/>
      <c r="GR219" s="117"/>
      <c r="GS219" s="117"/>
      <c r="GT219" s="117"/>
      <c r="GU219" s="117"/>
      <c r="GV219" s="117"/>
      <c r="GW219" s="117"/>
      <c r="GX219" s="117"/>
      <c r="GY219" s="117"/>
      <c r="GZ219" s="117"/>
      <c r="HA219" s="117"/>
      <c r="HB219" s="117"/>
      <c r="HC219" s="117"/>
      <c r="HD219" s="117"/>
      <c r="HE219" s="117"/>
      <c r="HF219" s="117"/>
      <c r="HG219" s="117"/>
      <c r="HH219" s="117"/>
      <c r="HI219" s="117"/>
      <c r="HJ219" s="117"/>
      <c r="HK219" s="117"/>
      <c r="HL219" s="117"/>
      <c r="HM219" s="117"/>
      <c r="HN219" s="117"/>
      <c r="HO219" s="117"/>
      <c r="HP219" s="117"/>
      <c r="HQ219" s="117"/>
      <c r="HR219" s="117"/>
    </row>
    <row r="220" spans="1:226" s="118" customFormat="1" ht="18.75" x14ac:dyDescent="0.45">
      <c r="A220" s="108"/>
      <c r="B220" s="109"/>
      <c r="C220" s="109"/>
      <c r="D220" s="81"/>
      <c r="E220" s="181"/>
      <c r="F220" s="181" t="s">
        <v>844</v>
      </c>
      <c r="G220" s="182"/>
      <c r="H220" s="158"/>
      <c r="I220" s="700"/>
      <c r="J220" s="700"/>
      <c r="K220" s="700"/>
      <c r="L220" s="699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7"/>
      <c r="DL220" s="117"/>
      <c r="DM220" s="117"/>
      <c r="DN220" s="117"/>
      <c r="DO220" s="117"/>
      <c r="DP220" s="117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7"/>
      <c r="ED220" s="117"/>
      <c r="EE220" s="117"/>
      <c r="EF220" s="117"/>
      <c r="EG220" s="117"/>
      <c r="EH220" s="117"/>
      <c r="EI220" s="117"/>
      <c r="EJ220" s="117"/>
      <c r="EK220" s="117"/>
      <c r="EL220" s="117"/>
      <c r="EM220" s="117"/>
      <c r="EN220" s="117"/>
      <c r="EO220" s="117"/>
      <c r="EP220" s="117"/>
      <c r="EQ220" s="117"/>
      <c r="ER220" s="117"/>
      <c r="ES220" s="117"/>
      <c r="ET220" s="117"/>
      <c r="EU220" s="117"/>
      <c r="EV220" s="117"/>
      <c r="EW220" s="117"/>
      <c r="EX220" s="117"/>
      <c r="EY220" s="117"/>
      <c r="EZ220" s="117"/>
      <c r="FA220" s="117"/>
      <c r="FB220" s="117"/>
      <c r="FC220" s="117"/>
      <c r="FD220" s="117"/>
      <c r="FE220" s="117"/>
      <c r="FF220" s="117"/>
      <c r="FG220" s="117"/>
      <c r="FH220" s="117"/>
      <c r="FI220" s="117"/>
      <c r="FJ220" s="117"/>
      <c r="FK220" s="117"/>
      <c r="FL220" s="117"/>
      <c r="FM220" s="117"/>
      <c r="FN220" s="117"/>
      <c r="FO220" s="117"/>
      <c r="FP220" s="117"/>
      <c r="FQ220" s="117"/>
      <c r="FR220" s="117"/>
      <c r="FS220" s="117"/>
      <c r="FT220" s="117"/>
      <c r="FU220" s="117"/>
      <c r="FV220" s="117"/>
      <c r="FW220" s="117"/>
      <c r="FX220" s="117"/>
      <c r="FY220" s="117"/>
      <c r="FZ220" s="117"/>
      <c r="GA220" s="117"/>
      <c r="GB220" s="117"/>
      <c r="GC220" s="117"/>
      <c r="GD220" s="117"/>
      <c r="GE220" s="117"/>
      <c r="GF220" s="117"/>
      <c r="GG220" s="117"/>
      <c r="GH220" s="117"/>
      <c r="GI220" s="117"/>
      <c r="GJ220" s="117"/>
      <c r="GK220" s="117"/>
      <c r="GL220" s="117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  <c r="GW220" s="117"/>
      <c r="GX220" s="117"/>
      <c r="GY220" s="117"/>
      <c r="GZ220" s="117"/>
      <c r="HA220" s="117"/>
      <c r="HB220" s="117"/>
      <c r="HC220" s="117"/>
      <c r="HD220" s="117"/>
      <c r="HE220" s="117"/>
      <c r="HF220" s="117"/>
      <c r="HG220" s="117"/>
      <c r="HH220" s="117"/>
      <c r="HI220" s="117"/>
      <c r="HJ220" s="117"/>
      <c r="HK220" s="117"/>
      <c r="HL220" s="117"/>
      <c r="HM220" s="117"/>
      <c r="HN220" s="117"/>
      <c r="HO220" s="117"/>
      <c r="HP220" s="117"/>
      <c r="HQ220" s="117"/>
      <c r="HR220" s="117"/>
    </row>
    <row r="221" spans="1:226" s="118" customFormat="1" ht="18.75" x14ac:dyDescent="0.45">
      <c r="A221" s="108"/>
      <c r="B221" s="109"/>
      <c r="C221" s="109"/>
      <c r="D221" s="81"/>
      <c r="E221" s="181"/>
      <c r="F221" s="181" t="s">
        <v>848</v>
      </c>
      <c r="G221" s="182"/>
      <c r="H221" s="158"/>
      <c r="I221" s="700"/>
      <c r="J221" s="700"/>
      <c r="K221" s="700"/>
      <c r="L221" s="699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  <c r="BS221" s="117"/>
      <c r="BT221" s="117"/>
      <c r="BU221" s="117"/>
      <c r="BV221" s="117"/>
      <c r="BW221" s="117"/>
      <c r="BX221" s="117"/>
      <c r="BY221" s="117"/>
      <c r="BZ221" s="117"/>
      <c r="CA221" s="117"/>
      <c r="CB221" s="117"/>
      <c r="CC221" s="117"/>
      <c r="CD221" s="117"/>
      <c r="CE221" s="117"/>
      <c r="CF221" s="117"/>
      <c r="CG221" s="117"/>
      <c r="CH221" s="117"/>
      <c r="CI221" s="117"/>
      <c r="CJ221" s="117"/>
      <c r="CK221" s="117"/>
      <c r="CL221" s="117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17"/>
      <c r="CX221" s="117"/>
      <c r="CY221" s="117"/>
      <c r="CZ221" s="117"/>
      <c r="DA221" s="117"/>
      <c r="DB221" s="117"/>
      <c r="DC221" s="117"/>
      <c r="DD221" s="117"/>
      <c r="DE221" s="117"/>
      <c r="DF221" s="117"/>
      <c r="DG221" s="117"/>
      <c r="DH221" s="117"/>
      <c r="DI221" s="117"/>
      <c r="DJ221" s="117"/>
      <c r="DK221" s="117"/>
      <c r="DL221" s="117"/>
      <c r="DM221" s="117"/>
      <c r="DN221" s="117"/>
      <c r="DO221" s="117"/>
      <c r="DP221" s="117"/>
      <c r="DQ221" s="117"/>
      <c r="DR221" s="117"/>
      <c r="DS221" s="117"/>
      <c r="DT221" s="117"/>
      <c r="DU221" s="117"/>
      <c r="DV221" s="117"/>
      <c r="DW221" s="117"/>
      <c r="DX221" s="117"/>
      <c r="DY221" s="117"/>
      <c r="DZ221" s="117"/>
      <c r="EA221" s="117"/>
      <c r="EB221" s="117"/>
      <c r="EC221" s="117"/>
      <c r="ED221" s="117"/>
      <c r="EE221" s="117"/>
      <c r="EF221" s="117"/>
      <c r="EG221" s="117"/>
      <c r="EH221" s="117"/>
      <c r="EI221" s="117"/>
      <c r="EJ221" s="117"/>
      <c r="EK221" s="117"/>
      <c r="EL221" s="117"/>
      <c r="EM221" s="117"/>
      <c r="EN221" s="117"/>
      <c r="EO221" s="117"/>
      <c r="EP221" s="117"/>
      <c r="EQ221" s="117"/>
      <c r="ER221" s="117"/>
      <c r="ES221" s="117"/>
      <c r="ET221" s="117"/>
      <c r="EU221" s="117"/>
      <c r="EV221" s="117"/>
      <c r="EW221" s="117"/>
      <c r="EX221" s="117"/>
      <c r="EY221" s="117"/>
      <c r="EZ221" s="117"/>
      <c r="FA221" s="117"/>
      <c r="FB221" s="117"/>
      <c r="FC221" s="117"/>
      <c r="FD221" s="117"/>
      <c r="FE221" s="117"/>
      <c r="FF221" s="117"/>
      <c r="FG221" s="117"/>
      <c r="FH221" s="117"/>
      <c r="FI221" s="117"/>
      <c r="FJ221" s="117"/>
      <c r="FK221" s="117"/>
      <c r="FL221" s="117"/>
      <c r="FM221" s="117"/>
      <c r="FN221" s="117"/>
      <c r="FO221" s="117"/>
      <c r="FP221" s="117"/>
      <c r="FQ221" s="117"/>
      <c r="FR221" s="117"/>
      <c r="FS221" s="117"/>
      <c r="FT221" s="117"/>
      <c r="FU221" s="117"/>
      <c r="FV221" s="117"/>
      <c r="FW221" s="117"/>
      <c r="FX221" s="117"/>
      <c r="FY221" s="117"/>
      <c r="FZ221" s="117"/>
      <c r="GA221" s="117"/>
      <c r="GB221" s="117"/>
      <c r="GC221" s="117"/>
      <c r="GD221" s="117"/>
      <c r="GE221" s="117"/>
      <c r="GF221" s="117"/>
      <c r="GG221" s="117"/>
      <c r="GH221" s="117"/>
      <c r="GI221" s="117"/>
      <c r="GJ221" s="117"/>
      <c r="GK221" s="117"/>
      <c r="GL221" s="117"/>
      <c r="GM221" s="117"/>
      <c r="GN221" s="117"/>
      <c r="GO221" s="117"/>
      <c r="GP221" s="117"/>
      <c r="GQ221" s="117"/>
      <c r="GR221" s="117"/>
      <c r="GS221" s="117"/>
      <c r="GT221" s="117"/>
      <c r="GU221" s="117"/>
      <c r="GV221" s="117"/>
      <c r="GW221" s="117"/>
      <c r="GX221" s="117"/>
      <c r="GY221" s="117"/>
      <c r="GZ221" s="117"/>
      <c r="HA221" s="117"/>
      <c r="HB221" s="117"/>
      <c r="HC221" s="117"/>
      <c r="HD221" s="117"/>
      <c r="HE221" s="117"/>
      <c r="HF221" s="117"/>
      <c r="HG221" s="117"/>
      <c r="HH221" s="117"/>
      <c r="HI221" s="117"/>
      <c r="HJ221" s="117"/>
      <c r="HK221" s="117"/>
      <c r="HL221" s="117"/>
      <c r="HM221" s="117"/>
      <c r="HN221" s="117"/>
      <c r="HO221" s="117"/>
      <c r="HP221" s="117"/>
      <c r="HQ221" s="117"/>
      <c r="HR221" s="117"/>
    </row>
    <row r="222" spans="1:226" s="118" customFormat="1" ht="18.75" x14ac:dyDescent="0.45">
      <c r="A222" s="385"/>
      <c r="B222" s="181"/>
      <c r="C222" s="181"/>
      <c r="D222" s="81"/>
      <c r="E222" s="181"/>
      <c r="F222" s="181" t="s">
        <v>850</v>
      </c>
      <c r="G222" s="182"/>
      <c r="H222" s="158"/>
      <c r="I222" s="700"/>
      <c r="J222" s="700"/>
      <c r="K222" s="700"/>
      <c r="L222" s="699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17"/>
      <c r="BR222" s="117"/>
      <c r="BS222" s="117"/>
      <c r="BT222" s="117"/>
      <c r="BU222" s="117"/>
      <c r="BV222" s="117"/>
      <c r="BW222" s="117"/>
      <c r="BX222" s="117"/>
      <c r="BY222" s="117"/>
      <c r="BZ222" s="117"/>
      <c r="CA222" s="117"/>
      <c r="CB222" s="117"/>
      <c r="CC222" s="117"/>
      <c r="CD222" s="117"/>
      <c r="CE222" s="117"/>
      <c r="CF222" s="117"/>
      <c r="CG222" s="117"/>
      <c r="CH222" s="117"/>
      <c r="CI222" s="117"/>
      <c r="CJ222" s="117"/>
      <c r="CK222" s="117"/>
      <c r="CL222" s="117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17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7"/>
      <c r="DL222" s="117"/>
      <c r="DM222" s="117"/>
      <c r="DN222" s="117"/>
      <c r="DO222" s="117"/>
      <c r="DP222" s="117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17"/>
      <c r="ED222" s="117"/>
      <c r="EE222" s="117"/>
      <c r="EF222" s="117"/>
      <c r="EG222" s="117"/>
      <c r="EH222" s="117"/>
      <c r="EI222" s="117"/>
      <c r="EJ222" s="117"/>
      <c r="EK222" s="117"/>
      <c r="EL222" s="117"/>
      <c r="EM222" s="117"/>
      <c r="EN222" s="117"/>
      <c r="EO222" s="117"/>
      <c r="EP222" s="117"/>
      <c r="EQ222" s="117"/>
      <c r="ER222" s="117"/>
      <c r="ES222" s="117"/>
      <c r="ET222" s="117"/>
      <c r="EU222" s="117"/>
      <c r="EV222" s="117"/>
      <c r="EW222" s="117"/>
      <c r="EX222" s="117"/>
      <c r="EY222" s="117"/>
      <c r="EZ222" s="117"/>
      <c r="FA222" s="117"/>
      <c r="FB222" s="117"/>
      <c r="FC222" s="117"/>
      <c r="FD222" s="117"/>
      <c r="FE222" s="117"/>
      <c r="FF222" s="117"/>
      <c r="FG222" s="117"/>
      <c r="FH222" s="117"/>
      <c r="FI222" s="117"/>
      <c r="FJ222" s="117"/>
      <c r="FK222" s="117"/>
      <c r="FL222" s="117"/>
      <c r="FM222" s="117"/>
      <c r="FN222" s="117"/>
      <c r="FO222" s="117"/>
      <c r="FP222" s="117"/>
      <c r="FQ222" s="117"/>
      <c r="FR222" s="117"/>
      <c r="FS222" s="117"/>
      <c r="FT222" s="117"/>
      <c r="FU222" s="117"/>
      <c r="FV222" s="117"/>
      <c r="FW222" s="117"/>
      <c r="FX222" s="117"/>
      <c r="FY222" s="117"/>
      <c r="FZ222" s="117"/>
      <c r="GA222" s="117"/>
      <c r="GB222" s="117"/>
      <c r="GC222" s="117"/>
      <c r="GD222" s="117"/>
      <c r="GE222" s="117"/>
      <c r="GF222" s="117"/>
      <c r="GG222" s="117"/>
      <c r="GH222" s="117"/>
      <c r="GI222" s="117"/>
      <c r="GJ222" s="117"/>
      <c r="GK222" s="117"/>
      <c r="GL222" s="117"/>
      <c r="GM222" s="117"/>
      <c r="GN222" s="117"/>
      <c r="GO222" s="117"/>
      <c r="GP222" s="117"/>
      <c r="GQ222" s="117"/>
      <c r="GR222" s="117"/>
      <c r="GS222" s="117"/>
      <c r="GT222" s="117"/>
      <c r="GU222" s="117"/>
      <c r="GV222" s="117"/>
      <c r="GW222" s="117"/>
      <c r="GX222" s="117"/>
      <c r="GY222" s="117"/>
      <c r="GZ222" s="117"/>
      <c r="HA222" s="117"/>
      <c r="HB222" s="117"/>
      <c r="HC222" s="117"/>
      <c r="HD222" s="117"/>
      <c r="HE222" s="117"/>
      <c r="HF222" s="117"/>
      <c r="HG222" s="117"/>
      <c r="HH222" s="117"/>
      <c r="HI222" s="117"/>
      <c r="HJ222" s="117"/>
      <c r="HK222" s="117"/>
      <c r="HL222" s="117"/>
      <c r="HM222" s="117"/>
      <c r="HN222" s="117"/>
      <c r="HO222" s="117"/>
      <c r="HP222" s="117"/>
      <c r="HQ222" s="117"/>
      <c r="HR222" s="117"/>
    </row>
    <row r="223" spans="1:226" s="387" customFormat="1" ht="18.75" x14ac:dyDescent="0.45">
      <c r="A223" s="385"/>
      <c r="B223" s="181"/>
      <c r="C223" s="181"/>
      <c r="D223" s="81"/>
      <c r="E223" s="181" t="s">
        <v>84</v>
      </c>
      <c r="F223" s="181" t="s">
        <v>852</v>
      </c>
      <c r="G223" s="182"/>
      <c r="H223" s="158"/>
      <c r="I223" s="700"/>
      <c r="J223" s="700"/>
      <c r="K223" s="700"/>
      <c r="L223" s="699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1"/>
      <c r="CD223" s="181"/>
      <c r="CE223" s="181"/>
      <c r="CF223" s="181"/>
      <c r="CG223" s="181"/>
      <c r="CH223" s="181"/>
      <c r="CI223" s="181"/>
      <c r="CJ223" s="181"/>
      <c r="CK223" s="181"/>
      <c r="CL223" s="181"/>
      <c r="CM223" s="181"/>
      <c r="CN223" s="181"/>
      <c r="CO223" s="181"/>
      <c r="CP223" s="181"/>
      <c r="CQ223" s="181"/>
      <c r="CR223" s="181"/>
      <c r="CS223" s="181"/>
      <c r="CT223" s="181"/>
      <c r="CU223" s="181"/>
      <c r="CV223" s="181"/>
      <c r="CW223" s="181"/>
      <c r="CX223" s="181"/>
      <c r="CY223" s="181"/>
      <c r="CZ223" s="181"/>
      <c r="DA223" s="181"/>
      <c r="DB223" s="181"/>
      <c r="DC223" s="181"/>
      <c r="DD223" s="181"/>
      <c r="DE223" s="181"/>
      <c r="DF223" s="181"/>
      <c r="DG223" s="181"/>
      <c r="DH223" s="181"/>
      <c r="DI223" s="181"/>
      <c r="DJ223" s="181"/>
      <c r="DK223" s="181"/>
      <c r="DL223" s="181"/>
      <c r="DM223" s="181"/>
      <c r="DN223" s="181"/>
      <c r="DO223" s="181"/>
      <c r="DP223" s="181"/>
      <c r="DQ223" s="181"/>
      <c r="DR223" s="181"/>
      <c r="DS223" s="181"/>
      <c r="DT223" s="181"/>
      <c r="DU223" s="181"/>
      <c r="DV223" s="181"/>
      <c r="DW223" s="181"/>
      <c r="DX223" s="181"/>
      <c r="DY223" s="181"/>
      <c r="DZ223" s="181"/>
      <c r="EA223" s="181"/>
      <c r="EB223" s="181"/>
      <c r="EC223" s="181"/>
      <c r="ED223" s="181"/>
      <c r="EE223" s="181"/>
      <c r="EF223" s="181"/>
      <c r="EG223" s="181"/>
      <c r="EH223" s="181"/>
      <c r="EI223" s="181"/>
      <c r="EJ223" s="181"/>
      <c r="EK223" s="181"/>
      <c r="EL223" s="181"/>
      <c r="EM223" s="181"/>
      <c r="EN223" s="181"/>
      <c r="EO223" s="181"/>
      <c r="EP223" s="181"/>
      <c r="EQ223" s="181"/>
      <c r="ER223" s="181"/>
      <c r="ES223" s="181"/>
      <c r="ET223" s="181"/>
      <c r="EU223" s="181"/>
      <c r="EV223" s="181"/>
      <c r="EW223" s="181"/>
      <c r="EX223" s="181"/>
      <c r="EY223" s="181"/>
      <c r="EZ223" s="181"/>
      <c r="FA223" s="181"/>
      <c r="FB223" s="181"/>
      <c r="FC223" s="181"/>
      <c r="FD223" s="181"/>
      <c r="FE223" s="181"/>
      <c r="FF223" s="181"/>
      <c r="FG223" s="181"/>
      <c r="FH223" s="181"/>
      <c r="FI223" s="181"/>
      <c r="FJ223" s="181"/>
      <c r="FK223" s="181"/>
      <c r="FL223" s="181"/>
      <c r="FM223" s="181"/>
      <c r="FN223" s="181"/>
      <c r="FO223" s="181"/>
      <c r="FP223" s="181"/>
      <c r="FQ223" s="181"/>
      <c r="FR223" s="181"/>
      <c r="FS223" s="181"/>
      <c r="FT223" s="181"/>
      <c r="FU223" s="181"/>
      <c r="FV223" s="181"/>
      <c r="FW223" s="181"/>
      <c r="FX223" s="181"/>
      <c r="FY223" s="181"/>
      <c r="FZ223" s="181"/>
      <c r="GA223" s="181"/>
      <c r="GB223" s="181"/>
      <c r="GC223" s="181"/>
      <c r="GD223" s="181"/>
      <c r="GE223" s="181"/>
      <c r="GF223" s="181"/>
      <c r="GG223" s="181"/>
      <c r="GH223" s="181"/>
      <c r="GI223" s="181"/>
      <c r="GJ223" s="181"/>
      <c r="GK223" s="181"/>
      <c r="GL223" s="181"/>
      <c r="GM223" s="181"/>
      <c r="GN223" s="181"/>
      <c r="GO223" s="181"/>
      <c r="GP223" s="181"/>
      <c r="GQ223" s="181"/>
      <c r="GR223" s="181"/>
      <c r="GS223" s="181"/>
      <c r="GT223" s="181"/>
      <c r="GU223" s="181"/>
      <c r="GV223" s="181"/>
      <c r="GW223" s="181"/>
      <c r="GX223" s="181"/>
      <c r="GY223" s="181"/>
      <c r="GZ223" s="181"/>
      <c r="HA223" s="181"/>
      <c r="HB223" s="181"/>
      <c r="HC223" s="181"/>
      <c r="HD223" s="181"/>
      <c r="HE223" s="181"/>
      <c r="HF223" s="181"/>
      <c r="HG223" s="181"/>
      <c r="HH223" s="181"/>
      <c r="HI223" s="181"/>
      <c r="HJ223" s="181"/>
      <c r="HK223" s="181"/>
      <c r="HL223" s="181"/>
      <c r="HM223" s="181"/>
      <c r="HN223" s="181"/>
      <c r="HO223" s="181"/>
      <c r="HP223" s="181"/>
      <c r="HQ223" s="181"/>
      <c r="HR223" s="181"/>
    </row>
    <row r="224" spans="1:226" s="387" customFormat="1" ht="18.75" x14ac:dyDescent="0.45">
      <c r="A224" s="385"/>
      <c r="B224" s="181"/>
      <c r="C224" s="181"/>
      <c r="D224" s="81"/>
      <c r="E224" s="181"/>
      <c r="F224" s="181" t="s">
        <v>854</v>
      </c>
      <c r="G224" s="182"/>
      <c r="H224" s="158"/>
      <c r="I224" s="700"/>
      <c r="J224" s="700"/>
      <c r="K224" s="700"/>
      <c r="L224" s="258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  <c r="BS224" s="181"/>
      <c r="BT224" s="181"/>
      <c r="BU224" s="181"/>
      <c r="BV224" s="181"/>
      <c r="BW224" s="181"/>
      <c r="BX224" s="181"/>
      <c r="BY224" s="181"/>
      <c r="BZ224" s="181"/>
      <c r="CA224" s="181"/>
      <c r="CB224" s="181"/>
      <c r="CC224" s="181"/>
      <c r="CD224" s="181"/>
      <c r="CE224" s="181"/>
      <c r="CF224" s="181"/>
      <c r="CG224" s="181"/>
      <c r="CH224" s="181"/>
      <c r="CI224" s="181"/>
      <c r="CJ224" s="181"/>
      <c r="CK224" s="181"/>
      <c r="CL224" s="181"/>
      <c r="CM224" s="181"/>
      <c r="CN224" s="181"/>
      <c r="CO224" s="181"/>
      <c r="CP224" s="181"/>
      <c r="CQ224" s="181"/>
      <c r="CR224" s="181"/>
      <c r="CS224" s="181"/>
      <c r="CT224" s="181"/>
      <c r="CU224" s="181"/>
      <c r="CV224" s="181"/>
      <c r="CW224" s="181"/>
      <c r="CX224" s="181"/>
      <c r="CY224" s="181"/>
      <c r="CZ224" s="181"/>
      <c r="DA224" s="181"/>
      <c r="DB224" s="181"/>
      <c r="DC224" s="181"/>
      <c r="DD224" s="181"/>
      <c r="DE224" s="181"/>
      <c r="DF224" s="181"/>
      <c r="DG224" s="181"/>
      <c r="DH224" s="181"/>
      <c r="DI224" s="181"/>
      <c r="DJ224" s="181"/>
      <c r="DK224" s="181"/>
      <c r="DL224" s="181"/>
      <c r="DM224" s="181"/>
      <c r="DN224" s="181"/>
      <c r="DO224" s="181"/>
      <c r="DP224" s="181"/>
      <c r="DQ224" s="181"/>
      <c r="DR224" s="181"/>
      <c r="DS224" s="181"/>
      <c r="DT224" s="181"/>
      <c r="DU224" s="181"/>
      <c r="DV224" s="181"/>
      <c r="DW224" s="181"/>
      <c r="DX224" s="181"/>
      <c r="DY224" s="181"/>
      <c r="DZ224" s="181"/>
      <c r="EA224" s="181"/>
      <c r="EB224" s="181"/>
      <c r="EC224" s="181"/>
      <c r="ED224" s="181"/>
      <c r="EE224" s="181"/>
      <c r="EF224" s="181"/>
      <c r="EG224" s="181"/>
      <c r="EH224" s="181"/>
      <c r="EI224" s="181"/>
      <c r="EJ224" s="181"/>
      <c r="EK224" s="181"/>
      <c r="EL224" s="181"/>
      <c r="EM224" s="181"/>
      <c r="EN224" s="181"/>
      <c r="EO224" s="181"/>
      <c r="EP224" s="181"/>
      <c r="EQ224" s="181"/>
      <c r="ER224" s="181"/>
      <c r="ES224" s="181"/>
      <c r="ET224" s="181"/>
      <c r="EU224" s="181"/>
      <c r="EV224" s="181"/>
      <c r="EW224" s="181"/>
      <c r="EX224" s="181"/>
      <c r="EY224" s="181"/>
      <c r="EZ224" s="181"/>
      <c r="FA224" s="181"/>
      <c r="FB224" s="181"/>
      <c r="FC224" s="181"/>
      <c r="FD224" s="181"/>
      <c r="FE224" s="181"/>
      <c r="FF224" s="181"/>
      <c r="FG224" s="181"/>
      <c r="FH224" s="181"/>
      <c r="FI224" s="181"/>
      <c r="FJ224" s="181"/>
      <c r="FK224" s="181"/>
      <c r="FL224" s="181"/>
      <c r="FM224" s="181"/>
      <c r="FN224" s="181"/>
      <c r="FO224" s="181"/>
      <c r="FP224" s="181"/>
      <c r="FQ224" s="181"/>
      <c r="FR224" s="181"/>
      <c r="FS224" s="181"/>
      <c r="FT224" s="181"/>
      <c r="FU224" s="181"/>
      <c r="FV224" s="181"/>
      <c r="FW224" s="181"/>
      <c r="FX224" s="181"/>
      <c r="FY224" s="181"/>
      <c r="FZ224" s="181"/>
      <c r="GA224" s="181"/>
      <c r="GB224" s="181"/>
      <c r="GC224" s="181"/>
      <c r="GD224" s="181"/>
      <c r="GE224" s="181"/>
      <c r="GF224" s="181"/>
      <c r="GG224" s="181"/>
      <c r="GH224" s="181"/>
      <c r="GI224" s="181"/>
      <c r="GJ224" s="181"/>
      <c r="GK224" s="181"/>
      <c r="GL224" s="181"/>
      <c r="GM224" s="181"/>
      <c r="GN224" s="181"/>
      <c r="GO224" s="181"/>
      <c r="GP224" s="181"/>
      <c r="GQ224" s="181"/>
      <c r="GR224" s="181"/>
      <c r="GS224" s="181"/>
      <c r="GT224" s="181"/>
      <c r="GU224" s="181"/>
      <c r="GV224" s="181"/>
      <c r="GW224" s="181"/>
      <c r="GX224" s="181"/>
      <c r="GY224" s="181"/>
      <c r="GZ224" s="181"/>
      <c r="HA224" s="181"/>
      <c r="HB224" s="181"/>
      <c r="HC224" s="181"/>
      <c r="HD224" s="181"/>
      <c r="HE224" s="181"/>
      <c r="HF224" s="181"/>
      <c r="HG224" s="181"/>
      <c r="HH224" s="181"/>
      <c r="HI224" s="181"/>
      <c r="HJ224" s="181"/>
      <c r="HK224" s="181"/>
      <c r="HL224" s="181"/>
      <c r="HM224" s="181"/>
      <c r="HN224" s="181"/>
      <c r="HO224" s="181"/>
      <c r="HP224" s="181"/>
      <c r="HQ224" s="181"/>
      <c r="HR224" s="181"/>
    </row>
    <row r="225" spans="1:226" s="387" customFormat="1" ht="18.75" x14ac:dyDescent="0.45">
      <c r="A225" s="385"/>
      <c r="B225" s="181"/>
      <c r="C225" s="181"/>
      <c r="D225" s="81"/>
      <c r="E225" s="181" t="s">
        <v>141</v>
      </c>
      <c r="F225" s="181" t="s">
        <v>857</v>
      </c>
      <c r="G225" s="182"/>
      <c r="H225" s="158"/>
      <c r="I225" s="700"/>
      <c r="J225" s="700"/>
      <c r="K225" s="700"/>
      <c r="L225" s="258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  <c r="BW225" s="181"/>
      <c r="BX225" s="181"/>
      <c r="BY225" s="181"/>
      <c r="BZ225" s="181"/>
      <c r="CA225" s="181"/>
      <c r="CB225" s="181"/>
      <c r="CC225" s="181"/>
      <c r="CD225" s="181"/>
      <c r="CE225" s="181"/>
      <c r="CF225" s="181"/>
      <c r="CG225" s="181"/>
      <c r="CH225" s="181"/>
      <c r="CI225" s="181"/>
      <c r="CJ225" s="181"/>
      <c r="CK225" s="181"/>
      <c r="CL225" s="181"/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1"/>
      <c r="DA225" s="181"/>
      <c r="DB225" s="181"/>
      <c r="DC225" s="181"/>
      <c r="DD225" s="181"/>
      <c r="DE225" s="181"/>
      <c r="DF225" s="181"/>
      <c r="DG225" s="181"/>
      <c r="DH225" s="181"/>
      <c r="DI225" s="181"/>
      <c r="DJ225" s="181"/>
      <c r="DK225" s="181"/>
      <c r="DL225" s="181"/>
      <c r="DM225" s="181"/>
      <c r="DN225" s="181"/>
      <c r="DO225" s="181"/>
      <c r="DP225" s="181"/>
      <c r="DQ225" s="181"/>
      <c r="DR225" s="181"/>
      <c r="DS225" s="181"/>
      <c r="DT225" s="181"/>
      <c r="DU225" s="181"/>
      <c r="DV225" s="181"/>
      <c r="DW225" s="181"/>
      <c r="DX225" s="181"/>
      <c r="DY225" s="181"/>
      <c r="DZ225" s="181"/>
      <c r="EA225" s="181"/>
      <c r="EB225" s="181"/>
      <c r="EC225" s="181"/>
      <c r="ED225" s="181"/>
      <c r="EE225" s="181"/>
      <c r="EF225" s="181"/>
      <c r="EG225" s="181"/>
      <c r="EH225" s="181"/>
      <c r="EI225" s="181"/>
      <c r="EJ225" s="181"/>
      <c r="EK225" s="181"/>
      <c r="EL225" s="181"/>
      <c r="EM225" s="181"/>
      <c r="EN225" s="181"/>
      <c r="EO225" s="181"/>
      <c r="EP225" s="181"/>
      <c r="EQ225" s="181"/>
      <c r="ER225" s="181"/>
      <c r="ES225" s="181"/>
      <c r="ET225" s="181"/>
      <c r="EU225" s="181"/>
      <c r="EV225" s="181"/>
      <c r="EW225" s="181"/>
      <c r="EX225" s="181"/>
      <c r="EY225" s="181"/>
      <c r="EZ225" s="181"/>
      <c r="FA225" s="181"/>
      <c r="FB225" s="181"/>
      <c r="FC225" s="181"/>
      <c r="FD225" s="181"/>
      <c r="FE225" s="181"/>
      <c r="FF225" s="181"/>
      <c r="FG225" s="181"/>
      <c r="FH225" s="181"/>
      <c r="FI225" s="181"/>
      <c r="FJ225" s="181"/>
      <c r="FK225" s="181"/>
      <c r="FL225" s="181"/>
      <c r="FM225" s="181"/>
      <c r="FN225" s="181"/>
      <c r="FO225" s="181"/>
      <c r="FP225" s="181"/>
      <c r="FQ225" s="181"/>
      <c r="FR225" s="181"/>
      <c r="FS225" s="181"/>
      <c r="FT225" s="181"/>
      <c r="FU225" s="181"/>
      <c r="FV225" s="181"/>
      <c r="FW225" s="181"/>
      <c r="FX225" s="181"/>
      <c r="FY225" s="181"/>
      <c r="FZ225" s="181"/>
      <c r="GA225" s="181"/>
      <c r="GB225" s="181"/>
      <c r="GC225" s="181"/>
      <c r="GD225" s="181"/>
      <c r="GE225" s="181"/>
      <c r="GF225" s="181"/>
      <c r="GG225" s="181"/>
      <c r="GH225" s="181"/>
      <c r="GI225" s="181"/>
      <c r="GJ225" s="181"/>
      <c r="GK225" s="181"/>
      <c r="GL225" s="181"/>
      <c r="GM225" s="181"/>
      <c r="GN225" s="181"/>
      <c r="GO225" s="181"/>
      <c r="GP225" s="181"/>
      <c r="GQ225" s="181"/>
      <c r="GR225" s="181"/>
      <c r="GS225" s="181"/>
      <c r="GT225" s="181"/>
      <c r="GU225" s="181"/>
      <c r="GV225" s="181"/>
      <c r="GW225" s="181"/>
      <c r="GX225" s="181"/>
      <c r="GY225" s="181"/>
      <c r="GZ225" s="181"/>
      <c r="HA225" s="181"/>
      <c r="HB225" s="181"/>
      <c r="HC225" s="181"/>
      <c r="HD225" s="181"/>
      <c r="HE225" s="181"/>
      <c r="HF225" s="181"/>
      <c r="HG225" s="181"/>
      <c r="HH225" s="181"/>
      <c r="HI225" s="181"/>
      <c r="HJ225" s="181"/>
      <c r="HK225" s="181"/>
      <c r="HL225" s="181"/>
      <c r="HM225" s="181"/>
      <c r="HN225" s="181"/>
      <c r="HO225" s="181"/>
      <c r="HP225" s="181"/>
      <c r="HQ225" s="181"/>
      <c r="HR225" s="181"/>
    </row>
    <row r="226" spans="1:226" s="387" customFormat="1" ht="18.75" x14ac:dyDescent="0.45">
      <c r="A226" s="385"/>
      <c r="B226" s="181"/>
      <c r="C226" s="181"/>
      <c r="D226" s="81"/>
      <c r="E226" s="181" t="s">
        <v>143</v>
      </c>
      <c r="F226" s="181" t="s">
        <v>859</v>
      </c>
      <c r="G226" s="182"/>
      <c r="H226" s="158"/>
      <c r="I226" s="700"/>
      <c r="J226" s="700"/>
      <c r="K226" s="700"/>
      <c r="L226" s="258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1"/>
      <c r="BW226" s="181"/>
      <c r="BX226" s="181"/>
      <c r="BY226" s="181"/>
      <c r="BZ226" s="181"/>
      <c r="CA226" s="181"/>
      <c r="CB226" s="181"/>
      <c r="CC226" s="181"/>
      <c r="CD226" s="181"/>
      <c r="CE226" s="181"/>
      <c r="CF226" s="181"/>
      <c r="CG226" s="181"/>
      <c r="CH226" s="181"/>
      <c r="CI226" s="181"/>
      <c r="CJ226" s="181"/>
      <c r="CK226" s="181"/>
      <c r="CL226" s="181"/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1"/>
      <c r="DA226" s="181"/>
      <c r="DB226" s="181"/>
      <c r="DC226" s="181"/>
      <c r="DD226" s="181"/>
      <c r="DE226" s="181"/>
      <c r="DF226" s="181"/>
      <c r="DG226" s="181"/>
      <c r="DH226" s="181"/>
      <c r="DI226" s="181"/>
      <c r="DJ226" s="181"/>
      <c r="DK226" s="181"/>
      <c r="DL226" s="181"/>
      <c r="DM226" s="181"/>
      <c r="DN226" s="181"/>
      <c r="DO226" s="181"/>
      <c r="DP226" s="181"/>
      <c r="DQ226" s="181"/>
      <c r="DR226" s="181"/>
      <c r="DS226" s="181"/>
      <c r="DT226" s="181"/>
      <c r="DU226" s="181"/>
      <c r="DV226" s="181"/>
      <c r="DW226" s="181"/>
      <c r="DX226" s="181"/>
      <c r="DY226" s="181"/>
      <c r="DZ226" s="181"/>
      <c r="EA226" s="181"/>
      <c r="EB226" s="181"/>
      <c r="EC226" s="181"/>
      <c r="ED226" s="181"/>
      <c r="EE226" s="181"/>
      <c r="EF226" s="181"/>
      <c r="EG226" s="181"/>
      <c r="EH226" s="181"/>
      <c r="EI226" s="181"/>
      <c r="EJ226" s="181"/>
      <c r="EK226" s="181"/>
      <c r="EL226" s="181"/>
      <c r="EM226" s="181"/>
      <c r="EN226" s="181"/>
      <c r="EO226" s="181"/>
      <c r="EP226" s="181"/>
      <c r="EQ226" s="181"/>
      <c r="ER226" s="181"/>
      <c r="ES226" s="181"/>
      <c r="ET226" s="181"/>
      <c r="EU226" s="181"/>
      <c r="EV226" s="181"/>
      <c r="EW226" s="181"/>
      <c r="EX226" s="181"/>
      <c r="EY226" s="181"/>
      <c r="EZ226" s="181"/>
      <c r="FA226" s="181"/>
      <c r="FB226" s="181"/>
      <c r="FC226" s="181"/>
      <c r="FD226" s="181"/>
      <c r="FE226" s="181"/>
      <c r="FF226" s="181"/>
      <c r="FG226" s="181"/>
      <c r="FH226" s="181"/>
      <c r="FI226" s="181"/>
      <c r="FJ226" s="181"/>
      <c r="FK226" s="181"/>
      <c r="FL226" s="181"/>
      <c r="FM226" s="181"/>
      <c r="FN226" s="181"/>
      <c r="FO226" s="181"/>
      <c r="FP226" s="181"/>
      <c r="FQ226" s="181"/>
      <c r="FR226" s="181"/>
      <c r="FS226" s="181"/>
      <c r="FT226" s="181"/>
      <c r="FU226" s="181"/>
      <c r="FV226" s="181"/>
      <c r="FW226" s="181"/>
      <c r="FX226" s="181"/>
      <c r="FY226" s="181"/>
      <c r="FZ226" s="181"/>
      <c r="GA226" s="181"/>
      <c r="GB226" s="181"/>
      <c r="GC226" s="181"/>
      <c r="GD226" s="181"/>
      <c r="GE226" s="181"/>
      <c r="GF226" s="181"/>
      <c r="GG226" s="181"/>
      <c r="GH226" s="181"/>
      <c r="GI226" s="181"/>
      <c r="GJ226" s="181"/>
      <c r="GK226" s="181"/>
      <c r="GL226" s="181"/>
      <c r="GM226" s="181"/>
      <c r="GN226" s="181"/>
      <c r="GO226" s="181"/>
      <c r="GP226" s="181"/>
      <c r="GQ226" s="181"/>
      <c r="GR226" s="181"/>
      <c r="GS226" s="181"/>
      <c r="GT226" s="181"/>
      <c r="GU226" s="181"/>
      <c r="GV226" s="181"/>
      <c r="GW226" s="181"/>
      <c r="GX226" s="181"/>
      <c r="GY226" s="181"/>
      <c r="GZ226" s="181"/>
      <c r="HA226" s="181"/>
      <c r="HB226" s="181"/>
      <c r="HC226" s="181"/>
      <c r="HD226" s="181"/>
      <c r="HE226" s="181"/>
      <c r="HF226" s="181"/>
      <c r="HG226" s="181"/>
      <c r="HH226" s="181"/>
      <c r="HI226" s="181"/>
      <c r="HJ226" s="181"/>
      <c r="HK226" s="181"/>
      <c r="HL226" s="181"/>
      <c r="HM226" s="181"/>
      <c r="HN226" s="181"/>
      <c r="HO226" s="181"/>
      <c r="HP226" s="181"/>
      <c r="HQ226" s="181"/>
      <c r="HR226" s="181"/>
    </row>
    <row r="227" spans="1:226" s="387" customFormat="1" ht="18.75" x14ac:dyDescent="0.45">
      <c r="A227" s="385"/>
      <c r="B227" s="181"/>
      <c r="C227" s="181"/>
      <c r="D227" s="81"/>
      <c r="E227" s="181"/>
      <c r="F227" s="181" t="s">
        <v>861</v>
      </c>
      <c r="G227" s="182"/>
      <c r="H227" s="158"/>
      <c r="I227" s="700"/>
      <c r="J227" s="700"/>
      <c r="K227" s="700"/>
      <c r="L227" s="699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  <c r="BW227" s="181"/>
      <c r="BX227" s="181"/>
      <c r="BY227" s="181"/>
      <c r="BZ227" s="181"/>
      <c r="CA227" s="181"/>
      <c r="CB227" s="181"/>
      <c r="CC227" s="181"/>
      <c r="CD227" s="181"/>
      <c r="CE227" s="181"/>
      <c r="CF227" s="181"/>
      <c r="CG227" s="181"/>
      <c r="CH227" s="181"/>
      <c r="CI227" s="181"/>
      <c r="CJ227" s="181"/>
      <c r="CK227" s="181"/>
      <c r="CL227" s="181"/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1"/>
      <c r="DA227" s="181"/>
      <c r="DB227" s="181"/>
      <c r="DC227" s="181"/>
      <c r="DD227" s="181"/>
      <c r="DE227" s="181"/>
      <c r="DF227" s="181"/>
      <c r="DG227" s="181"/>
      <c r="DH227" s="181"/>
      <c r="DI227" s="181"/>
      <c r="DJ227" s="181"/>
      <c r="DK227" s="181"/>
      <c r="DL227" s="181"/>
      <c r="DM227" s="181"/>
      <c r="DN227" s="181"/>
      <c r="DO227" s="181"/>
      <c r="DP227" s="181"/>
      <c r="DQ227" s="181"/>
      <c r="DR227" s="181"/>
      <c r="DS227" s="181"/>
      <c r="DT227" s="181"/>
      <c r="DU227" s="181"/>
      <c r="DV227" s="181"/>
      <c r="DW227" s="181"/>
      <c r="DX227" s="181"/>
      <c r="DY227" s="181"/>
      <c r="DZ227" s="181"/>
      <c r="EA227" s="181"/>
      <c r="EB227" s="181"/>
      <c r="EC227" s="181"/>
      <c r="ED227" s="181"/>
      <c r="EE227" s="181"/>
      <c r="EF227" s="181"/>
      <c r="EG227" s="181"/>
      <c r="EH227" s="181"/>
      <c r="EI227" s="181"/>
      <c r="EJ227" s="181"/>
      <c r="EK227" s="181"/>
      <c r="EL227" s="181"/>
      <c r="EM227" s="181"/>
      <c r="EN227" s="181"/>
      <c r="EO227" s="181"/>
      <c r="EP227" s="181"/>
      <c r="EQ227" s="181"/>
      <c r="ER227" s="181"/>
      <c r="ES227" s="181"/>
      <c r="ET227" s="181"/>
      <c r="EU227" s="181"/>
      <c r="EV227" s="181"/>
      <c r="EW227" s="181"/>
      <c r="EX227" s="181"/>
      <c r="EY227" s="181"/>
      <c r="EZ227" s="181"/>
      <c r="FA227" s="181"/>
      <c r="FB227" s="181"/>
      <c r="FC227" s="181"/>
      <c r="FD227" s="181"/>
      <c r="FE227" s="181"/>
      <c r="FF227" s="181"/>
      <c r="FG227" s="181"/>
      <c r="FH227" s="181"/>
      <c r="FI227" s="181"/>
      <c r="FJ227" s="181"/>
      <c r="FK227" s="181"/>
      <c r="FL227" s="181"/>
      <c r="FM227" s="181"/>
      <c r="FN227" s="181"/>
      <c r="FO227" s="181"/>
      <c r="FP227" s="181"/>
      <c r="FQ227" s="181"/>
      <c r="FR227" s="181"/>
      <c r="FS227" s="181"/>
      <c r="FT227" s="181"/>
      <c r="FU227" s="181"/>
      <c r="FV227" s="181"/>
      <c r="FW227" s="181"/>
      <c r="FX227" s="181"/>
      <c r="FY227" s="181"/>
      <c r="FZ227" s="181"/>
      <c r="GA227" s="181"/>
      <c r="GB227" s="181"/>
      <c r="GC227" s="181"/>
      <c r="GD227" s="181"/>
      <c r="GE227" s="181"/>
      <c r="GF227" s="181"/>
      <c r="GG227" s="181"/>
      <c r="GH227" s="181"/>
      <c r="GI227" s="181"/>
      <c r="GJ227" s="181"/>
      <c r="GK227" s="181"/>
      <c r="GL227" s="181"/>
      <c r="GM227" s="181"/>
      <c r="GN227" s="181"/>
      <c r="GO227" s="181"/>
      <c r="GP227" s="181"/>
      <c r="GQ227" s="181"/>
      <c r="GR227" s="181"/>
      <c r="GS227" s="181"/>
      <c r="GT227" s="181"/>
      <c r="GU227" s="181"/>
      <c r="GV227" s="181"/>
      <c r="GW227" s="181"/>
      <c r="GX227" s="181"/>
      <c r="GY227" s="181"/>
      <c r="GZ227" s="181"/>
      <c r="HA227" s="181"/>
      <c r="HB227" s="181"/>
      <c r="HC227" s="181"/>
      <c r="HD227" s="181"/>
      <c r="HE227" s="181"/>
      <c r="HF227" s="181"/>
      <c r="HG227" s="181"/>
      <c r="HH227" s="181"/>
      <c r="HI227" s="181"/>
      <c r="HJ227" s="181"/>
      <c r="HK227" s="181"/>
      <c r="HL227" s="181"/>
      <c r="HM227" s="181"/>
      <c r="HN227" s="181"/>
      <c r="HO227" s="181"/>
      <c r="HP227" s="181"/>
      <c r="HQ227" s="181"/>
      <c r="HR227" s="181"/>
    </row>
    <row r="228" spans="1:226" s="387" customFormat="1" ht="18.75" x14ac:dyDescent="0.45">
      <c r="A228" s="385"/>
      <c r="B228" s="181"/>
      <c r="C228" s="181"/>
      <c r="D228" s="81">
        <v>2</v>
      </c>
      <c r="E228" s="93" t="s">
        <v>865</v>
      </c>
      <c r="F228" s="109"/>
      <c r="G228" s="146"/>
      <c r="H228" s="148" t="s">
        <v>75</v>
      </c>
      <c r="I228" s="148">
        <v>4</v>
      </c>
      <c r="J228" s="148"/>
      <c r="K228" s="148"/>
      <c r="L228" s="699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1"/>
      <c r="BW228" s="181"/>
      <c r="BX228" s="181"/>
      <c r="BY228" s="181"/>
      <c r="BZ228" s="181"/>
      <c r="CA228" s="181"/>
      <c r="CB228" s="181"/>
      <c r="CC228" s="181"/>
      <c r="CD228" s="181"/>
      <c r="CE228" s="181"/>
      <c r="CF228" s="181"/>
      <c r="CG228" s="181"/>
      <c r="CH228" s="181"/>
      <c r="CI228" s="181"/>
      <c r="CJ228" s="181"/>
      <c r="CK228" s="181"/>
      <c r="CL228" s="181"/>
      <c r="CM228" s="181"/>
      <c r="CN228" s="181"/>
      <c r="CO228" s="181"/>
      <c r="CP228" s="181"/>
      <c r="CQ228" s="181"/>
      <c r="CR228" s="181"/>
      <c r="CS228" s="181"/>
      <c r="CT228" s="181"/>
      <c r="CU228" s="181"/>
      <c r="CV228" s="181"/>
      <c r="CW228" s="181"/>
      <c r="CX228" s="181"/>
      <c r="CY228" s="181"/>
      <c r="CZ228" s="181"/>
      <c r="DA228" s="181"/>
      <c r="DB228" s="181"/>
      <c r="DC228" s="181"/>
      <c r="DD228" s="181"/>
      <c r="DE228" s="181"/>
      <c r="DF228" s="181"/>
      <c r="DG228" s="181"/>
      <c r="DH228" s="181"/>
      <c r="DI228" s="181"/>
      <c r="DJ228" s="181"/>
      <c r="DK228" s="181"/>
      <c r="DL228" s="181"/>
      <c r="DM228" s="181"/>
      <c r="DN228" s="181"/>
      <c r="DO228" s="181"/>
      <c r="DP228" s="181"/>
      <c r="DQ228" s="181"/>
      <c r="DR228" s="181"/>
      <c r="DS228" s="181"/>
      <c r="DT228" s="181"/>
      <c r="DU228" s="181"/>
      <c r="DV228" s="181"/>
      <c r="DW228" s="181"/>
      <c r="DX228" s="181"/>
      <c r="DY228" s="181"/>
      <c r="DZ228" s="181"/>
      <c r="EA228" s="181"/>
      <c r="EB228" s="181"/>
      <c r="EC228" s="181"/>
      <c r="ED228" s="181"/>
      <c r="EE228" s="181"/>
      <c r="EF228" s="181"/>
      <c r="EG228" s="181"/>
      <c r="EH228" s="181"/>
      <c r="EI228" s="181"/>
      <c r="EJ228" s="181"/>
      <c r="EK228" s="181"/>
      <c r="EL228" s="181"/>
      <c r="EM228" s="181"/>
      <c r="EN228" s="181"/>
      <c r="EO228" s="181"/>
      <c r="EP228" s="181"/>
      <c r="EQ228" s="181"/>
      <c r="ER228" s="181"/>
      <c r="ES228" s="181"/>
      <c r="ET228" s="181"/>
      <c r="EU228" s="181"/>
      <c r="EV228" s="181"/>
      <c r="EW228" s="181"/>
      <c r="EX228" s="181"/>
      <c r="EY228" s="181"/>
      <c r="EZ228" s="181"/>
      <c r="FA228" s="181"/>
      <c r="FB228" s="181"/>
      <c r="FC228" s="181"/>
      <c r="FD228" s="181"/>
      <c r="FE228" s="181"/>
      <c r="FF228" s="181"/>
      <c r="FG228" s="181"/>
      <c r="FH228" s="181"/>
      <c r="FI228" s="181"/>
      <c r="FJ228" s="181"/>
      <c r="FK228" s="181"/>
      <c r="FL228" s="181"/>
      <c r="FM228" s="181"/>
      <c r="FN228" s="181"/>
      <c r="FO228" s="181"/>
      <c r="FP228" s="181"/>
      <c r="FQ228" s="181"/>
      <c r="FR228" s="181"/>
      <c r="FS228" s="181"/>
      <c r="FT228" s="181"/>
      <c r="FU228" s="181"/>
      <c r="FV228" s="181"/>
      <c r="FW228" s="181"/>
      <c r="FX228" s="181"/>
      <c r="FY228" s="181"/>
      <c r="FZ228" s="181"/>
      <c r="GA228" s="181"/>
      <c r="GB228" s="181"/>
      <c r="GC228" s="181"/>
      <c r="GD228" s="181"/>
      <c r="GE228" s="181"/>
      <c r="GF228" s="181"/>
      <c r="GG228" s="181"/>
      <c r="GH228" s="181"/>
      <c r="GI228" s="181"/>
      <c r="GJ228" s="181"/>
      <c r="GK228" s="181"/>
      <c r="GL228" s="181"/>
      <c r="GM228" s="181"/>
      <c r="GN228" s="181"/>
      <c r="GO228" s="181"/>
      <c r="GP228" s="181"/>
      <c r="GQ228" s="181"/>
      <c r="GR228" s="181"/>
      <c r="GS228" s="181"/>
      <c r="GT228" s="181"/>
      <c r="GU228" s="181"/>
      <c r="GV228" s="181"/>
      <c r="GW228" s="181"/>
      <c r="GX228" s="181"/>
      <c r="GY228" s="181"/>
      <c r="GZ228" s="181"/>
      <c r="HA228" s="181"/>
      <c r="HB228" s="181"/>
      <c r="HC228" s="181"/>
      <c r="HD228" s="181"/>
      <c r="HE228" s="181"/>
      <c r="HF228" s="181"/>
      <c r="HG228" s="181"/>
      <c r="HH228" s="181"/>
      <c r="HI228" s="181"/>
      <c r="HJ228" s="181"/>
      <c r="HK228" s="181"/>
      <c r="HL228" s="181"/>
      <c r="HM228" s="181"/>
      <c r="HN228" s="181"/>
      <c r="HO228" s="181"/>
      <c r="HP228" s="181"/>
      <c r="HQ228" s="181"/>
      <c r="HR228" s="181"/>
    </row>
    <row r="229" spans="1:226" s="387" customFormat="1" ht="18.75" x14ac:dyDescent="0.45">
      <c r="A229" s="385"/>
      <c r="B229" s="181"/>
      <c r="C229" s="181"/>
      <c r="D229" s="81"/>
      <c r="E229" s="93" t="s">
        <v>77</v>
      </c>
      <c r="F229" s="93" t="s">
        <v>867</v>
      </c>
      <c r="G229" s="146"/>
      <c r="H229" s="148"/>
      <c r="I229" s="148"/>
      <c r="J229" s="148"/>
      <c r="K229" s="148"/>
      <c r="L229" s="699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1"/>
      <c r="CD229" s="181"/>
      <c r="CE229" s="181"/>
      <c r="CF229" s="181"/>
      <c r="CG229" s="181"/>
      <c r="CH229" s="181"/>
      <c r="CI229" s="181"/>
      <c r="CJ229" s="181"/>
      <c r="CK229" s="181"/>
      <c r="CL229" s="181"/>
      <c r="CM229" s="181"/>
      <c r="CN229" s="181"/>
      <c r="CO229" s="181"/>
      <c r="CP229" s="181"/>
      <c r="CQ229" s="181"/>
      <c r="CR229" s="181"/>
      <c r="CS229" s="181"/>
      <c r="CT229" s="181"/>
      <c r="CU229" s="181"/>
      <c r="CV229" s="181"/>
      <c r="CW229" s="181"/>
      <c r="CX229" s="181"/>
      <c r="CY229" s="181"/>
      <c r="CZ229" s="181"/>
      <c r="DA229" s="181"/>
      <c r="DB229" s="181"/>
      <c r="DC229" s="181"/>
      <c r="DD229" s="181"/>
      <c r="DE229" s="181"/>
      <c r="DF229" s="181"/>
      <c r="DG229" s="181"/>
      <c r="DH229" s="181"/>
      <c r="DI229" s="181"/>
      <c r="DJ229" s="181"/>
      <c r="DK229" s="181"/>
      <c r="DL229" s="181"/>
      <c r="DM229" s="181"/>
      <c r="DN229" s="181"/>
      <c r="DO229" s="181"/>
      <c r="DP229" s="181"/>
      <c r="DQ229" s="181"/>
      <c r="DR229" s="181"/>
      <c r="DS229" s="181"/>
      <c r="DT229" s="181"/>
      <c r="DU229" s="181"/>
      <c r="DV229" s="181"/>
      <c r="DW229" s="181"/>
      <c r="DX229" s="181"/>
      <c r="DY229" s="181"/>
      <c r="DZ229" s="181"/>
      <c r="EA229" s="181"/>
      <c r="EB229" s="181"/>
      <c r="EC229" s="181"/>
      <c r="ED229" s="181"/>
      <c r="EE229" s="181"/>
      <c r="EF229" s="181"/>
      <c r="EG229" s="181"/>
      <c r="EH229" s="181"/>
      <c r="EI229" s="181"/>
      <c r="EJ229" s="181"/>
      <c r="EK229" s="181"/>
      <c r="EL229" s="181"/>
      <c r="EM229" s="181"/>
      <c r="EN229" s="181"/>
      <c r="EO229" s="181"/>
      <c r="EP229" s="181"/>
      <c r="EQ229" s="181"/>
      <c r="ER229" s="181"/>
      <c r="ES229" s="181"/>
      <c r="ET229" s="181"/>
      <c r="EU229" s="181"/>
      <c r="EV229" s="181"/>
      <c r="EW229" s="181"/>
      <c r="EX229" s="181"/>
      <c r="EY229" s="181"/>
      <c r="EZ229" s="181"/>
      <c r="FA229" s="181"/>
      <c r="FB229" s="181"/>
      <c r="FC229" s="181"/>
      <c r="FD229" s="181"/>
      <c r="FE229" s="181"/>
      <c r="FF229" s="181"/>
      <c r="FG229" s="181"/>
      <c r="FH229" s="181"/>
      <c r="FI229" s="181"/>
      <c r="FJ229" s="181"/>
      <c r="FK229" s="181"/>
      <c r="FL229" s="181"/>
      <c r="FM229" s="181"/>
      <c r="FN229" s="181"/>
      <c r="FO229" s="181"/>
      <c r="FP229" s="181"/>
      <c r="FQ229" s="181"/>
      <c r="FR229" s="181"/>
      <c r="FS229" s="181"/>
      <c r="FT229" s="181"/>
      <c r="FU229" s="181"/>
      <c r="FV229" s="181"/>
      <c r="FW229" s="181"/>
      <c r="FX229" s="181"/>
      <c r="FY229" s="181"/>
      <c r="FZ229" s="181"/>
      <c r="GA229" s="181"/>
      <c r="GB229" s="181"/>
      <c r="GC229" s="181"/>
      <c r="GD229" s="181"/>
      <c r="GE229" s="181"/>
      <c r="GF229" s="181"/>
      <c r="GG229" s="181"/>
      <c r="GH229" s="181"/>
      <c r="GI229" s="181"/>
      <c r="GJ229" s="181"/>
      <c r="GK229" s="181"/>
      <c r="GL229" s="181"/>
      <c r="GM229" s="181"/>
      <c r="GN229" s="181"/>
      <c r="GO229" s="181"/>
      <c r="GP229" s="181"/>
      <c r="GQ229" s="181"/>
      <c r="GR229" s="181"/>
      <c r="GS229" s="181"/>
      <c r="GT229" s="181"/>
      <c r="GU229" s="181"/>
      <c r="GV229" s="181"/>
      <c r="GW229" s="181"/>
      <c r="GX229" s="181"/>
      <c r="GY229" s="181"/>
      <c r="GZ229" s="181"/>
      <c r="HA229" s="181"/>
      <c r="HB229" s="181"/>
      <c r="HC229" s="181"/>
      <c r="HD229" s="181"/>
      <c r="HE229" s="181"/>
      <c r="HF229" s="181"/>
      <c r="HG229" s="181"/>
      <c r="HH229" s="181"/>
      <c r="HI229" s="181"/>
      <c r="HJ229" s="181"/>
      <c r="HK229" s="181"/>
      <c r="HL229" s="181"/>
      <c r="HM229" s="181"/>
      <c r="HN229" s="181"/>
      <c r="HO229" s="181"/>
      <c r="HP229" s="181"/>
      <c r="HQ229" s="181"/>
      <c r="HR229" s="181"/>
    </row>
    <row r="230" spans="1:226" s="387" customFormat="1" ht="18.75" x14ac:dyDescent="0.45">
      <c r="A230" s="385"/>
      <c r="B230" s="181"/>
      <c r="C230" s="181"/>
      <c r="D230" s="81"/>
      <c r="E230" s="93" t="s">
        <v>80</v>
      </c>
      <c r="F230" s="93" t="s">
        <v>869</v>
      </c>
      <c r="G230" s="146"/>
      <c r="H230" s="148"/>
      <c r="I230" s="148"/>
      <c r="J230" s="148"/>
      <c r="K230" s="148"/>
      <c r="L230" s="188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  <c r="BS230" s="181"/>
      <c r="BT230" s="181"/>
      <c r="BU230" s="181"/>
      <c r="BV230" s="181"/>
      <c r="BW230" s="181"/>
      <c r="BX230" s="181"/>
      <c r="BY230" s="181"/>
      <c r="BZ230" s="181"/>
      <c r="CA230" s="181"/>
      <c r="CB230" s="181"/>
      <c r="CC230" s="181"/>
      <c r="CD230" s="181"/>
      <c r="CE230" s="181"/>
      <c r="CF230" s="181"/>
      <c r="CG230" s="181"/>
      <c r="CH230" s="181"/>
      <c r="CI230" s="181"/>
      <c r="CJ230" s="181"/>
      <c r="CK230" s="181"/>
      <c r="CL230" s="181"/>
      <c r="CM230" s="181"/>
      <c r="CN230" s="181"/>
      <c r="CO230" s="181"/>
      <c r="CP230" s="181"/>
      <c r="CQ230" s="181"/>
      <c r="CR230" s="181"/>
      <c r="CS230" s="181"/>
      <c r="CT230" s="181"/>
      <c r="CU230" s="181"/>
      <c r="CV230" s="181"/>
      <c r="CW230" s="181"/>
      <c r="CX230" s="181"/>
      <c r="CY230" s="181"/>
      <c r="CZ230" s="181"/>
      <c r="DA230" s="181"/>
      <c r="DB230" s="181"/>
      <c r="DC230" s="181"/>
      <c r="DD230" s="181"/>
      <c r="DE230" s="181"/>
      <c r="DF230" s="181"/>
      <c r="DG230" s="181"/>
      <c r="DH230" s="181"/>
      <c r="DI230" s="181"/>
      <c r="DJ230" s="181"/>
      <c r="DK230" s="181"/>
      <c r="DL230" s="181"/>
      <c r="DM230" s="181"/>
      <c r="DN230" s="181"/>
      <c r="DO230" s="181"/>
      <c r="DP230" s="181"/>
      <c r="DQ230" s="181"/>
      <c r="DR230" s="181"/>
      <c r="DS230" s="181"/>
      <c r="DT230" s="181"/>
      <c r="DU230" s="181"/>
      <c r="DV230" s="181"/>
      <c r="DW230" s="181"/>
      <c r="DX230" s="181"/>
      <c r="DY230" s="181"/>
      <c r="DZ230" s="181"/>
      <c r="EA230" s="181"/>
      <c r="EB230" s="181"/>
      <c r="EC230" s="181"/>
      <c r="ED230" s="181"/>
      <c r="EE230" s="181"/>
      <c r="EF230" s="181"/>
      <c r="EG230" s="181"/>
      <c r="EH230" s="181"/>
      <c r="EI230" s="181"/>
      <c r="EJ230" s="181"/>
      <c r="EK230" s="181"/>
      <c r="EL230" s="181"/>
      <c r="EM230" s="181"/>
      <c r="EN230" s="181"/>
      <c r="EO230" s="181"/>
      <c r="EP230" s="181"/>
      <c r="EQ230" s="181"/>
      <c r="ER230" s="181"/>
      <c r="ES230" s="181"/>
      <c r="ET230" s="181"/>
      <c r="EU230" s="181"/>
      <c r="EV230" s="181"/>
      <c r="EW230" s="181"/>
      <c r="EX230" s="181"/>
      <c r="EY230" s="181"/>
      <c r="EZ230" s="181"/>
      <c r="FA230" s="181"/>
      <c r="FB230" s="181"/>
      <c r="FC230" s="181"/>
      <c r="FD230" s="181"/>
      <c r="FE230" s="181"/>
      <c r="FF230" s="181"/>
      <c r="FG230" s="181"/>
      <c r="FH230" s="181"/>
      <c r="FI230" s="181"/>
      <c r="FJ230" s="181"/>
      <c r="FK230" s="181"/>
      <c r="FL230" s="181"/>
      <c r="FM230" s="181"/>
      <c r="FN230" s="181"/>
      <c r="FO230" s="181"/>
      <c r="FP230" s="181"/>
      <c r="FQ230" s="181"/>
      <c r="FR230" s="181"/>
      <c r="FS230" s="181"/>
      <c r="FT230" s="181"/>
      <c r="FU230" s="181"/>
      <c r="FV230" s="181"/>
      <c r="FW230" s="181"/>
      <c r="FX230" s="181"/>
      <c r="FY230" s="181"/>
      <c r="FZ230" s="181"/>
      <c r="GA230" s="181"/>
      <c r="GB230" s="181"/>
      <c r="GC230" s="181"/>
      <c r="GD230" s="181"/>
      <c r="GE230" s="181"/>
      <c r="GF230" s="181"/>
      <c r="GG230" s="181"/>
      <c r="GH230" s="181"/>
      <c r="GI230" s="181"/>
      <c r="GJ230" s="181"/>
      <c r="GK230" s="181"/>
      <c r="GL230" s="181"/>
      <c r="GM230" s="181"/>
      <c r="GN230" s="181"/>
      <c r="GO230" s="181"/>
      <c r="GP230" s="181"/>
      <c r="GQ230" s="181"/>
      <c r="GR230" s="181"/>
      <c r="GS230" s="181"/>
      <c r="GT230" s="181"/>
      <c r="GU230" s="181"/>
      <c r="GV230" s="181"/>
      <c r="GW230" s="181"/>
      <c r="GX230" s="181"/>
      <c r="GY230" s="181"/>
      <c r="GZ230" s="181"/>
      <c r="HA230" s="181"/>
      <c r="HB230" s="181"/>
      <c r="HC230" s="181"/>
      <c r="HD230" s="181"/>
      <c r="HE230" s="181"/>
      <c r="HF230" s="181"/>
      <c r="HG230" s="181"/>
      <c r="HH230" s="181"/>
      <c r="HI230" s="181"/>
      <c r="HJ230" s="181"/>
      <c r="HK230" s="181"/>
      <c r="HL230" s="181"/>
      <c r="HM230" s="181"/>
      <c r="HN230" s="181"/>
      <c r="HO230" s="181"/>
      <c r="HP230" s="181"/>
      <c r="HQ230" s="181"/>
      <c r="HR230" s="181"/>
    </row>
    <row r="231" spans="1:226" s="387" customFormat="1" ht="18.75" x14ac:dyDescent="0.45">
      <c r="A231" s="385"/>
      <c r="B231" s="181"/>
      <c r="C231" s="386"/>
      <c r="D231" s="81"/>
      <c r="E231" s="93" t="s">
        <v>84</v>
      </c>
      <c r="F231" s="93" t="s">
        <v>870</v>
      </c>
      <c r="G231" s="701"/>
      <c r="H231" s="148"/>
      <c r="I231" s="148"/>
      <c r="J231" s="148"/>
      <c r="K231" s="148"/>
      <c r="L231" s="188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1"/>
      <c r="BW231" s="181"/>
      <c r="BX231" s="181"/>
      <c r="BY231" s="181"/>
      <c r="BZ231" s="181"/>
      <c r="CA231" s="181"/>
      <c r="CB231" s="181"/>
      <c r="CC231" s="181"/>
      <c r="CD231" s="181"/>
      <c r="CE231" s="181"/>
      <c r="CF231" s="181"/>
      <c r="CG231" s="181"/>
      <c r="CH231" s="181"/>
      <c r="CI231" s="181"/>
      <c r="CJ231" s="181"/>
      <c r="CK231" s="181"/>
      <c r="CL231" s="181"/>
      <c r="CM231" s="181"/>
      <c r="CN231" s="181"/>
      <c r="CO231" s="181"/>
      <c r="CP231" s="181"/>
      <c r="CQ231" s="181"/>
      <c r="CR231" s="181"/>
      <c r="CS231" s="181"/>
      <c r="CT231" s="181"/>
      <c r="CU231" s="181"/>
      <c r="CV231" s="181"/>
      <c r="CW231" s="181"/>
      <c r="CX231" s="181"/>
      <c r="CY231" s="181"/>
      <c r="CZ231" s="181"/>
      <c r="DA231" s="181"/>
      <c r="DB231" s="181"/>
      <c r="DC231" s="181"/>
      <c r="DD231" s="181"/>
      <c r="DE231" s="181"/>
      <c r="DF231" s="181"/>
      <c r="DG231" s="181"/>
      <c r="DH231" s="181"/>
      <c r="DI231" s="181"/>
      <c r="DJ231" s="181"/>
      <c r="DK231" s="181"/>
      <c r="DL231" s="181"/>
      <c r="DM231" s="181"/>
      <c r="DN231" s="181"/>
      <c r="DO231" s="181"/>
      <c r="DP231" s="181"/>
      <c r="DQ231" s="181"/>
      <c r="DR231" s="181"/>
      <c r="DS231" s="181"/>
      <c r="DT231" s="181"/>
      <c r="DU231" s="181"/>
      <c r="DV231" s="181"/>
      <c r="DW231" s="181"/>
      <c r="DX231" s="181"/>
      <c r="DY231" s="181"/>
      <c r="DZ231" s="181"/>
      <c r="EA231" s="181"/>
      <c r="EB231" s="181"/>
      <c r="EC231" s="181"/>
      <c r="ED231" s="181"/>
      <c r="EE231" s="181"/>
      <c r="EF231" s="181"/>
      <c r="EG231" s="181"/>
      <c r="EH231" s="181"/>
      <c r="EI231" s="181"/>
      <c r="EJ231" s="181"/>
      <c r="EK231" s="181"/>
      <c r="EL231" s="181"/>
      <c r="EM231" s="181"/>
      <c r="EN231" s="181"/>
      <c r="EO231" s="181"/>
      <c r="EP231" s="181"/>
      <c r="EQ231" s="181"/>
      <c r="ER231" s="181"/>
      <c r="ES231" s="181"/>
      <c r="ET231" s="181"/>
      <c r="EU231" s="181"/>
      <c r="EV231" s="181"/>
      <c r="EW231" s="181"/>
      <c r="EX231" s="181"/>
      <c r="EY231" s="181"/>
      <c r="EZ231" s="181"/>
      <c r="FA231" s="181"/>
      <c r="FB231" s="181"/>
      <c r="FC231" s="181"/>
      <c r="FD231" s="181"/>
      <c r="FE231" s="181"/>
      <c r="FF231" s="181"/>
      <c r="FG231" s="181"/>
      <c r="FH231" s="181"/>
      <c r="FI231" s="181"/>
      <c r="FJ231" s="181"/>
      <c r="FK231" s="181"/>
      <c r="FL231" s="181"/>
      <c r="FM231" s="181"/>
      <c r="FN231" s="181"/>
      <c r="FO231" s="181"/>
      <c r="FP231" s="181"/>
      <c r="FQ231" s="181"/>
      <c r="FR231" s="181"/>
      <c r="FS231" s="181"/>
      <c r="FT231" s="181"/>
      <c r="FU231" s="181"/>
      <c r="FV231" s="181"/>
      <c r="FW231" s="181"/>
      <c r="FX231" s="181"/>
      <c r="FY231" s="181"/>
      <c r="FZ231" s="181"/>
      <c r="GA231" s="181"/>
      <c r="GB231" s="181"/>
      <c r="GC231" s="181"/>
      <c r="GD231" s="181"/>
      <c r="GE231" s="181"/>
      <c r="GF231" s="181"/>
      <c r="GG231" s="181"/>
      <c r="GH231" s="181"/>
      <c r="GI231" s="181"/>
      <c r="GJ231" s="181"/>
      <c r="GK231" s="181"/>
      <c r="GL231" s="181"/>
      <c r="GM231" s="181"/>
      <c r="GN231" s="181"/>
      <c r="GO231" s="181"/>
      <c r="GP231" s="181"/>
      <c r="GQ231" s="181"/>
      <c r="GR231" s="181"/>
      <c r="GS231" s="181"/>
      <c r="GT231" s="181"/>
      <c r="GU231" s="181"/>
      <c r="GV231" s="181"/>
      <c r="GW231" s="181"/>
      <c r="GX231" s="181"/>
      <c r="GY231" s="181"/>
      <c r="GZ231" s="181"/>
      <c r="HA231" s="181"/>
      <c r="HB231" s="181"/>
      <c r="HC231" s="181"/>
      <c r="HD231" s="181"/>
      <c r="HE231" s="181"/>
      <c r="HF231" s="181"/>
      <c r="HG231" s="181"/>
      <c r="HH231" s="181"/>
      <c r="HI231" s="181"/>
      <c r="HJ231" s="181"/>
      <c r="HK231" s="181"/>
      <c r="HL231" s="181"/>
      <c r="HM231" s="181"/>
      <c r="HN231" s="181"/>
      <c r="HO231" s="181"/>
      <c r="HP231" s="181"/>
      <c r="HQ231" s="181"/>
      <c r="HR231" s="181"/>
    </row>
    <row r="232" spans="1:226" s="387" customFormat="1" ht="18.75" x14ac:dyDescent="0.45">
      <c r="A232" s="385"/>
      <c r="B232" s="181"/>
      <c r="C232" s="386"/>
      <c r="D232" s="81"/>
      <c r="E232" s="93" t="s">
        <v>141</v>
      </c>
      <c r="F232" s="93" t="s">
        <v>871</v>
      </c>
      <c r="G232" s="701"/>
      <c r="H232" s="148"/>
      <c r="I232" s="148"/>
      <c r="J232" s="148"/>
      <c r="K232" s="148"/>
      <c r="L232" s="188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  <c r="DA232" s="181"/>
      <c r="DB232" s="181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  <c r="DT232" s="181"/>
      <c r="DU232" s="181"/>
      <c r="DV232" s="181"/>
      <c r="DW232" s="181"/>
      <c r="DX232" s="181"/>
      <c r="DY232" s="181"/>
      <c r="DZ232" s="181"/>
      <c r="EA232" s="181"/>
      <c r="EB232" s="181"/>
      <c r="EC232" s="181"/>
      <c r="ED232" s="181"/>
      <c r="EE232" s="181"/>
      <c r="EF232" s="181"/>
      <c r="EG232" s="181"/>
      <c r="EH232" s="181"/>
      <c r="EI232" s="181"/>
      <c r="EJ232" s="181"/>
      <c r="EK232" s="181"/>
      <c r="EL232" s="181"/>
      <c r="EM232" s="181"/>
      <c r="EN232" s="181"/>
      <c r="EO232" s="181"/>
      <c r="EP232" s="181"/>
      <c r="EQ232" s="181"/>
      <c r="ER232" s="181"/>
      <c r="ES232" s="181"/>
      <c r="ET232" s="181"/>
      <c r="EU232" s="181"/>
      <c r="EV232" s="181"/>
      <c r="EW232" s="181"/>
      <c r="EX232" s="181"/>
      <c r="EY232" s="181"/>
      <c r="EZ232" s="181"/>
      <c r="FA232" s="181"/>
      <c r="FB232" s="181"/>
      <c r="FC232" s="181"/>
      <c r="FD232" s="181"/>
      <c r="FE232" s="181"/>
      <c r="FF232" s="181"/>
      <c r="FG232" s="181"/>
      <c r="FH232" s="181"/>
      <c r="FI232" s="181"/>
      <c r="FJ232" s="181"/>
      <c r="FK232" s="181"/>
      <c r="FL232" s="181"/>
      <c r="FM232" s="181"/>
      <c r="FN232" s="181"/>
      <c r="FO232" s="181"/>
      <c r="FP232" s="181"/>
      <c r="FQ232" s="181"/>
      <c r="FR232" s="181"/>
      <c r="FS232" s="181"/>
      <c r="FT232" s="181"/>
      <c r="FU232" s="181"/>
      <c r="FV232" s="181"/>
      <c r="FW232" s="181"/>
      <c r="FX232" s="181"/>
      <c r="FY232" s="181"/>
      <c r="FZ232" s="181"/>
      <c r="GA232" s="181"/>
      <c r="GB232" s="181"/>
      <c r="GC232" s="181"/>
      <c r="GD232" s="181"/>
      <c r="GE232" s="181"/>
      <c r="GF232" s="181"/>
      <c r="GG232" s="181"/>
      <c r="GH232" s="181"/>
      <c r="GI232" s="181"/>
      <c r="GJ232" s="181"/>
      <c r="GK232" s="181"/>
      <c r="GL232" s="181"/>
      <c r="GM232" s="181"/>
      <c r="GN232" s="181"/>
      <c r="GO232" s="181"/>
      <c r="GP232" s="181"/>
      <c r="GQ232" s="181"/>
      <c r="GR232" s="181"/>
      <c r="GS232" s="181"/>
      <c r="GT232" s="181"/>
      <c r="GU232" s="181"/>
      <c r="GV232" s="181"/>
      <c r="GW232" s="181"/>
      <c r="GX232" s="181"/>
      <c r="GY232" s="181"/>
      <c r="GZ232" s="181"/>
      <c r="HA232" s="181"/>
      <c r="HB232" s="181"/>
      <c r="HC232" s="181"/>
      <c r="HD232" s="181"/>
      <c r="HE232" s="181"/>
      <c r="HF232" s="181"/>
      <c r="HG232" s="181"/>
      <c r="HH232" s="181"/>
      <c r="HI232" s="181"/>
      <c r="HJ232" s="181"/>
      <c r="HK232" s="181"/>
      <c r="HL232" s="181"/>
      <c r="HM232" s="181"/>
      <c r="HN232" s="181"/>
      <c r="HO232" s="181"/>
      <c r="HP232" s="181"/>
      <c r="HQ232" s="181"/>
      <c r="HR232" s="181"/>
    </row>
    <row r="233" spans="1:226" s="387" customFormat="1" ht="18.75" x14ac:dyDescent="0.45">
      <c r="A233" s="388"/>
      <c r="B233" s="221"/>
      <c r="C233" s="702"/>
      <c r="D233" s="220"/>
      <c r="E233" s="259" t="s">
        <v>143</v>
      </c>
      <c r="F233" s="259" t="s">
        <v>872</v>
      </c>
      <c r="G233" s="260"/>
      <c r="H233" s="261"/>
      <c r="I233" s="261"/>
      <c r="J233" s="261"/>
      <c r="K233" s="261"/>
      <c r="L233" s="323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81"/>
      <c r="BW233" s="181"/>
      <c r="BX233" s="181"/>
      <c r="BY233" s="181"/>
      <c r="BZ233" s="181"/>
      <c r="CA233" s="181"/>
      <c r="CB233" s="181"/>
      <c r="CC233" s="181"/>
      <c r="CD233" s="181"/>
      <c r="CE233" s="181"/>
      <c r="CF233" s="181"/>
      <c r="CG233" s="181"/>
      <c r="CH233" s="181"/>
      <c r="CI233" s="181"/>
      <c r="CJ233" s="181"/>
      <c r="CK233" s="181"/>
      <c r="CL233" s="181"/>
      <c r="CM233" s="181"/>
      <c r="CN233" s="181"/>
      <c r="CO233" s="181"/>
      <c r="CP233" s="181"/>
      <c r="CQ233" s="181"/>
      <c r="CR233" s="181"/>
      <c r="CS233" s="181"/>
      <c r="CT233" s="181"/>
      <c r="CU233" s="181"/>
      <c r="CV233" s="181"/>
      <c r="CW233" s="181"/>
      <c r="CX233" s="181"/>
      <c r="CY233" s="181"/>
      <c r="CZ233" s="181"/>
      <c r="DA233" s="181"/>
      <c r="DB233" s="181"/>
      <c r="DC233" s="181"/>
      <c r="DD233" s="181"/>
      <c r="DE233" s="181"/>
      <c r="DF233" s="181"/>
      <c r="DG233" s="181"/>
      <c r="DH233" s="181"/>
      <c r="DI233" s="181"/>
      <c r="DJ233" s="181"/>
      <c r="DK233" s="181"/>
      <c r="DL233" s="181"/>
      <c r="DM233" s="181"/>
      <c r="DN233" s="181"/>
      <c r="DO233" s="181"/>
      <c r="DP233" s="181"/>
      <c r="DQ233" s="181"/>
      <c r="DR233" s="181"/>
      <c r="DS233" s="181"/>
      <c r="DT233" s="181"/>
      <c r="DU233" s="181"/>
      <c r="DV233" s="181"/>
      <c r="DW233" s="181"/>
      <c r="DX233" s="181"/>
      <c r="DY233" s="181"/>
      <c r="DZ233" s="181"/>
      <c r="EA233" s="181"/>
      <c r="EB233" s="181"/>
      <c r="EC233" s="181"/>
      <c r="ED233" s="181"/>
      <c r="EE233" s="181"/>
      <c r="EF233" s="181"/>
      <c r="EG233" s="181"/>
      <c r="EH233" s="181"/>
      <c r="EI233" s="181"/>
      <c r="EJ233" s="181"/>
      <c r="EK233" s="181"/>
      <c r="EL233" s="181"/>
      <c r="EM233" s="181"/>
      <c r="EN233" s="181"/>
      <c r="EO233" s="181"/>
      <c r="EP233" s="181"/>
      <c r="EQ233" s="181"/>
      <c r="ER233" s="181"/>
      <c r="ES233" s="181"/>
      <c r="ET233" s="181"/>
      <c r="EU233" s="181"/>
      <c r="EV233" s="181"/>
      <c r="EW233" s="181"/>
      <c r="EX233" s="181"/>
      <c r="EY233" s="181"/>
      <c r="EZ233" s="181"/>
      <c r="FA233" s="181"/>
      <c r="FB233" s="181"/>
      <c r="FC233" s="181"/>
      <c r="FD233" s="181"/>
      <c r="FE233" s="181"/>
      <c r="FF233" s="181"/>
      <c r="FG233" s="181"/>
      <c r="FH233" s="181"/>
      <c r="FI233" s="181"/>
      <c r="FJ233" s="181"/>
      <c r="FK233" s="181"/>
      <c r="FL233" s="181"/>
      <c r="FM233" s="181"/>
      <c r="FN233" s="181"/>
      <c r="FO233" s="181"/>
      <c r="FP233" s="181"/>
      <c r="FQ233" s="181"/>
      <c r="FR233" s="181"/>
      <c r="FS233" s="181"/>
      <c r="FT233" s="181"/>
      <c r="FU233" s="181"/>
      <c r="FV233" s="181"/>
      <c r="FW233" s="181"/>
      <c r="FX233" s="181"/>
      <c r="FY233" s="181"/>
      <c r="FZ233" s="181"/>
      <c r="GA233" s="181"/>
      <c r="GB233" s="181"/>
      <c r="GC233" s="181"/>
      <c r="GD233" s="181"/>
      <c r="GE233" s="181"/>
      <c r="GF233" s="181"/>
      <c r="GG233" s="181"/>
      <c r="GH233" s="181"/>
      <c r="GI233" s="181"/>
      <c r="GJ233" s="181"/>
      <c r="GK233" s="181"/>
      <c r="GL233" s="181"/>
      <c r="GM233" s="181"/>
      <c r="GN233" s="181"/>
      <c r="GO233" s="181"/>
      <c r="GP233" s="181"/>
      <c r="GQ233" s="181"/>
      <c r="GR233" s="181"/>
      <c r="GS233" s="181"/>
      <c r="GT233" s="181"/>
      <c r="GU233" s="181"/>
      <c r="GV233" s="181"/>
      <c r="GW233" s="181"/>
      <c r="GX233" s="181"/>
      <c r="GY233" s="181"/>
      <c r="GZ233" s="181"/>
      <c r="HA233" s="181"/>
      <c r="HB233" s="181"/>
      <c r="HC233" s="181"/>
      <c r="HD233" s="181"/>
      <c r="HE233" s="181"/>
      <c r="HF233" s="181"/>
      <c r="HG233" s="181"/>
      <c r="HH233" s="181"/>
      <c r="HI233" s="181"/>
      <c r="HJ233" s="181"/>
      <c r="HK233" s="181"/>
      <c r="HL233" s="181"/>
      <c r="HM233" s="181"/>
      <c r="HN233" s="181"/>
      <c r="HO233" s="181"/>
      <c r="HP233" s="181"/>
      <c r="HQ233" s="181"/>
      <c r="HR233" s="181"/>
    </row>
    <row r="234" spans="1:226" s="387" customFormat="1" ht="18.75" x14ac:dyDescent="0.45">
      <c r="A234" s="385"/>
      <c r="B234" s="181"/>
      <c r="C234" s="386"/>
      <c r="D234" s="81">
        <v>3</v>
      </c>
      <c r="E234" s="181" t="s">
        <v>873</v>
      </c>
      <c r="F234" s="181"/>
      <c r="G234" s="182"/>
      <c r="H234" s="158" t="s">
        <v>119</v>
      </c>
      <c r="I234" s="700" t="s">
        <v>120</v>
      </c>
      <c r="J234" s="700"/>
      <c r="K234" s="700"/>
      <c r="L234" s="188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  <c r="BW234" s="181"/>
      <c r="BX234" s="181"/>
      <c r="BY234" s="181"/>
      <c r="BZ234" s="181"/>
      <c r="CA234" s="181"/>
      <c r="CB234" s="181"/>
      <c r="CC234" s="181"/>
      <c r="CD234" s="181"/>
      <c r="CE234" s="181"/>
      <c r="CF234" s="181"/>
      <c r="CG234" s="181"/>
      <c r="CH234" s="181"/>
      <c r="CI234" s="181"/>
      <c r="CJ234" s="181"/>
      <c r="CK234" s="181"/>
      <c r="CL234" s="181"/>
      <c r="CM234" s="181"/>
      <c r="CN234" s="181"/>
      <c r="CO234" s="181"/>
      <c r="CP234" s="181"/>
      <c r="CQ234" s="181"/>
      <c r="CR234" s="181"/>
      <c r="CS234" s="181"/>
      <c r="CT234" s="181"/>
      <c r="CU234" s="181"/>
      <c r="CV234" s="181"/>
      <c r="CW234" s="181"/>
      <c r="CX234" s="181"/>
      <c r="CY234" s="181"/>
      <c r="CZ234" s="181"/>
      <c r="DA234" s="181"/>
      <c r="DB234" s="181"/>
      <c r="DC234" s="181"/>
      <c r="DD234" s="181"/>
      <c r="DE234" s="181"/>
      <c r="DF234" s="181"/>
      <c r="DG234" s="181"/>
      <c r="DH234" s="181"/>
      <c r="DI234" s="181"/>
      <c r="DJ234" s="181"/>
      <c r="DK234" s="181"/>
      <c r="DL234" s="181"/>
      <c r="DM234" s="181"/>
      <c r="DN234" s="181"/>
      <c r="DO234" s="181"/>
      <c r="DP234" s="181"/>
      <c r="DQ234" s="181"/>
      <c r="DR234" s="181"/>
      <c r="DS234" s="181"/>
      <c r="DT234" s="181"/>
      <c r="DU234" s="181"/>
      <c r="DV234" s="181"/>
      <c r="DW234" s="181"/>
      <c r="DX234" s="181"/>
      <c r="DY234" s="181"/>
      <c r="DZ234" s="181"/>
      <c r="EA234" s="181"/>
      <c r="EB234" s="181"/>
      <c r="EC234" s="181"/>
      <c r="ED234" s="181"/>
      <c r="EE234" s="181"/>
      <c r="EF234" s="181"/>
      <c r="EG234" s="181"/>
      <c r="EH234" s="181"/>
      <c r="EI234" s="181"/>
      <c r="EJ234" s="181"/>
      <c r="EK234" s="181"/>
      <c r="EL234" s="181"/>
      <c r="EM234" s="181"/>
      <c r="EN234" s="181"/>
      <c r="EO234" s="181"/>
      <c r="EP234" s="181"/>
      <c r="EQ234" s="181"/>
      <c r="ER234" s="181"/>
      <c r="ES234" s="181"/>
      <c r="ET234" s="181"/>
      <c r="EU234" s="181"/>
      <c r="EV234" s="181"/>
      <c r="EW234" s="181"/>
      <c r="EX234" s="181"/>
      <c r="EY234" s="181"/>
      <c r="EZ234" s="181"/>
      <c r="FA234" s="181"/>
      <c r="FB234" s="181"/>
      <c r="FC234" s="181"/>
      <c r="FD234" s="181"/>
      <c r="FE234" s="181"/>
      <c r="FF234" s="181"/>
      <c r="FG234" s="181"/>
      <c r="FH234" s="181"/>
      <c r="FI234" s="181"/>
      <c r="FJ234" s="181"/>
      <c r="FK234" s="181"/>
      <c r="FL234" s="181"/>
      <c r="FM234" s="181"/>
      <c r="FN234" s="181"/>
      <c r="FO234" s="181"/>
      <c r="FP234" s="181"/>
      <c r="FQ234" s="181"/>
      <c r="FR234" s="181"/>
      <c r="FS234" s="181"/>
      <c r="FT234" s="181"/>
      <c r="FU234" s="181"/>
      <c r="FV234" s="181"/>
      <c r="FW234" s="181"/>
      <c r="FX234" s="181"/>
      <c r="FY234" s="181"/>
      <c r="FZ234" s="181"/>
      <c r="GA234" s="181"/>
      <c r="GB234" s="181"/>
      <c r="GC234" s="181"/>
      <c r="GD234" s="181"/>
      <c r="GE234" s="181"/>
      <c r="GF234" s="181"/>
      <c r="GG234" s="181"/>
      <c r="GH234" s="181"/>
      <c r="GI234" s="181"/>
      <c r="GJ234" s="181"/>
      <c r="GK234" s="181"/>
      <c r="GL234" s="181"/>
      <c r="GM234" s="181"/>
      <c r="GN234" s="181"/>
      <c r="GO234" s="181"/>
      <c r="GP234" s="181"/>
      <c r="GQ234" s="181"/>
      <c r="GR234" s="181"/>
      <c r="GS234" s="181"/>
      <c r="GT234" s="181"/>
      <c r="GU234" s="181"/>
      <c r="GV234" s="181"/>
      <c r="GW234" s="181"/>
      <c r="GX234" s="181"/>
      <c r="GY234" s="181"/>
      <c r="GZ234" s="181"/>
      <c r="HA234" s="181"/>
      <c r="HB234" s="181"/>
      <c r="HC234" s="181"/>
      <c r="HD234" s="181"/>
      <c r="HE234" s="181"/>
      <c r="HF234" s="181"/>
      <c r="HG234" s="181"/>
      <c r="HH234" s="181"/>
      <c r="HI234" s="181"/>
      <c r="HJ234" s="181"/>
      <c r="HK234" s="181"/>
      <c r="HL234" s="181"/>
      <c r="HM234" s="181"/>
      <c r="HN234" s="181"/>
      <c r="HO234" s="181"/>
      <c r="HP234" s="181"/>
      <c r="HQ234" s="181"/>
      <c r="HR234" s="181"/>
    </row>
    <row r="235" spans="1:226" s="387" customFormat="1" ht="18.75" x14ac:dyDescent="0.45">
      <c r="A235" s="385"/>
      <c r="B235" s="181"/>
      <c r="C235" s="386"/>
      <c r="D235" s="81"/>
      <c r="E235" s="181" t="s">
        <v>874</v>
      </c>
      <c r="F235" s="181"/>
      <c r="G235" s="182"/>
      <c r="H235" s="158"/>
      <c r="I235" s="700"/>
      <c r="J235" s="700"/>
      <c r="K235" s="700"/>
      <c r="L235" s="188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  <c r="BW235" s="181"/>
      <c r="BX235" s="181"/>
      <c r="BY235" s="181"/>
      <c r="BZ235" s="181"/>
      <c r="CA235" s="181"/>
      <c r="CB235" s="181"/>
      <c r="CC235" s="181"/>
      <c r="CD235" s="181"/>
      <c r="CE235" s="181"/>
      <c r="CF235" s="181"/>
      <c r="CG235" s="181"/>
      <c r="CH235" s="181"/>
      <c r="CI235" s="181"/>
      <c r="CJ235" s="181"/>
      <c r="CK235" s="181"/>
      <c r="CL235" s="181"/>
      <c r="CM235" s="181"/>
      <c r="CN235" s="181"/>
      <c r="CO235" s="181"/>
      <c r="CP235" s="181"/>
      <c r="CQ235" s="181"/>
      <c r="CR235" s="181"/>
      <c r="CS235" s="181"/>
      <c r="CT235" s="181"/>
      <c r="CU235" s="181"/>
      <c r="CV235" s="181"/>
      <c r="CW235" s="181"/>
      <c r="CX235" s="181"/>
      <c r="CY235" s="181"/>
      <c r="CZ235" s="181"/>
      <c r="DA235" s="181"/>
      <c r="DB235" s="181"/>
      <c r="DC235" s="181"/>
      <c r="DD235" s="181"/>
      <c r="DE235" s="181"/>
      <c r="DF235" s="181"/>
      <c r="DG235" s="181"/>
      <c r="DH235" s="181"/>
      <c r="DI235" s="181"/>
      <c r="DJ235" s="181"/>
      <c r="DK235" s="181"/>
      <c r="DL235" s="181"/>
      <c r="DM235" s="181"/>
      <c r="DN235" s="181"/>
      <c r="DO235" s="181"/>
      <c r="DP235" s="181"/>
      <c r="DQ235" s="181"/>
      <c r="DR235" s="181"/>
      <c r="DS235" s="181"/>
      <c r="DT235" s="181"/>
      <c r="DU235" s="181"/>
      <c r="DV235" s="181"/>
      <c r="DW235" s="181"/>
      <c r="DX235" s="181"/>
      <c r="DY235" s="181"/>
      <c r="DZ235" s="181"/>
      <c r="EA235" s="181"/>
      <c r="EB235" s="181"/>
      <c r="EC235" s="181"/>
      <c r="ED235" s="181"/>
      <c r="EE235" s="181"/>
      <c r="EF235" s="181"/>
      <c r="EG235" s="181"/>
      <c r="EH235" s="181"/>
      <c r="EI235" s="181"/>
      <c r="EJ235" s="181"/>
      <c r="EK235" s="181"/>
      <c r="EL235" s="181"/>
      <c r="EM235" s="181"/>
      <c r="EN235" s="181"/>
      <c r="EO235" s="181"/>
      <c r="EP235" s="181"/>
      <c r="EQ235" s="181"/>
      <c r="ER235" s="181"/>
      <c r="ES235" s="181"/>
      <c r="ET235" s="181"/>
      <c r="EU235" s="181"/>
      <c r="EV235" s="181"/>
      <c r="EW235" s="181"/>
      <c r="EX235" s="181"/>
      <c r="EY235" s="181"/>
      <c r="EZ235" s="181"/>
      <c r="FA235" s="181"/>
      <c r="FB235" s="181"/>
      <c r="FC235" s="181"/>
      <c r="FD235" s="181"/>
      <c r="FE235" s="181"/>
      <c r="FF235" s="181"/>
      <c r="FG235" s="181"/>
      <c r="FH235" s="181"/>
      <c r="FI235" s="181"/>
      <c r="FJ235" s="181"/>
      <c r="FK235" s="181"/>
      <c r="FL235" s="181"/>
      <c r="FM235" s="181"/>
      <c r="FN235" s="181"/>
      <c r="FO235" s="181"/>
      <c r="FP235" s="181"/>
      <c r="FQ235" s="181"/>
      <c r="FR235" s="181"/>
      <c r="FS235" s="181"/>
      <c r="FT235" s="181"/>
      <c r="FU235" s="181"/>
      <c r="FV235" s="181"/>
      <c r="FW235" s="181"/>
      <c r="FX235" s="181"/>
      <c r="FY235" s="181"/>
      <c r="FZ235" s="181"/>
      <c r="GA235" s="181"/>
      <c r="GB235" s="181"/>
      <c r="GC235" s="181"/>
      <c r="GD235" s="181"/>
      <c r="GE235" s="181"/>
      <c r="GF235" s="181"/>
      <c r="GG235" s="181"/>
      <c r="GH235" s="181"/>
      <c r="GI235" s="181"/>
      <c r="GJ235" s="181"/>
      <c r="GK235" s="181"/>
      <c r="GL235" s="181"/>
      <c r="GM235" s="181"/>
      <c r="GN235" s="181"/>
      <c r="GO235" s="181"/>
      <c r="GP235" s="181"/>
      <c r="GQ235" s="181"/>
      <c r="GR235" s="181"/>
      <c r="GS235" s="181"/>
      <c r="GT235" s="181"/>
      <c r="GU235" s="181"/>
      <c r="GV235" s="181"/>
      <c r="GW235" s="181"/>
      <c r="GX235" s="181"/>
      <c r="GY235" s="181"/>
      <c r="GZ235" s="181"/>
      <c r="HA235" s="181"/>
      <c r="HB235" s="181"/>
      <c r="HC235" s="181"/>
      <c r="HD235" s="181"/>
      <c r="HE235" s="181"/>
      <c r="HF235" s="181"/>
      <c r="HG235" s="181"/>
      <c r="HH235" s="181"/>
      <c r="HI235" s="181"/>
      <c r="HJ235" s="181"/>
      <c r="HK235" s="181"/>
      <c r="HL235" s="181"/>
      <c r="HM235" s="181"/>
      <c r="HN235" s="181"/>
      <c r="HO235" s="181"/>
      <c r="HP235" s="181"/>
      <c r="HQ235" s="181"/>
      <c r="HR235" s="181"/>
    </row>
    <row r="236" spans="1:226" s="181" customFormat="1" ht="18.75" x14ac:dyDescent="0.45">
      <c r="A236" s="388"/>
      <c r="B236" s="221"/>
      <c r="C236" s="702"/>
      <c r="D236" s="220">
        <v>4</v>
      </c>
      <c r="E236" s="674" t="s">
        <v>875</v>
      </c>
      <c r="F236" s="674"/>
      <c r="G236" s="795"/>
      <c r="H236" s="675" t="s">
        <v>117</v>
      </c>
      <c r="I236" s="676">
        <v>7</v>
      </c>
      <c r="J236" s="676"/>
      <c r="K236" s="676"/>
      <c r="L236" s="323"/>
    </row>
    <row r="237" spans="1:226" s="362" customFormat="1" ht="18.75" x14ac:dyDescent="0.45">
      <c r="A237" s="385"/>
      <c r="B237" s="181"/>
      <c r="C237" s="60">
        <v>20</v>
      </c>
      <c r="D237" s="614" t="s">
        <v>876</v>
      </c>
      <c r="E237" s="177"/>
      <c r="F237" s="177"/>
      <c r="G237" s="178"/>
      <c r="H237" s="68"/>
      <c r="I237" s="68"/>
      <c r="J237" s="68"/>
      <c r="K237" s="68"/>
      <c r="L237" s="713" t="s">
        <v>809</v>
      </c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177"/>
      <c r="BT237" s="177"/>
      <c r="BU237" s="177"/>
      <c r="BV237" s="177"/>
      <c r="BW237" s="177"/>
      <c r="BX237" s="177"/>
      <c r="BY237" s="177"/>
      <c r="BZ237" s="177"/>
      <c r="CA237" s="177"/>
      <c r="CB237" s="177"/>
      <c r="CC237" s="177"/>
      <c r="CD237" s="177"/>
      <c r="CE237" s="177"/>
      <c r="CF237" s="177"/>
      <c r="CG237" s="177"/>
      <c r="CH237" s="177"/>
      <c r="CI237" s="177"/>
      <c r="CJ237" s="177"/>
      <c r="CK237" s="177"/>
      <c r="CL237" s="177"/>
      <c r="CM237" s="177"/>
      <c r="CN237" s="177"/>
      <c r="CO237" s="177"/>
      <c r="CP237" s="177"/>
      <c r="CQ237" s="177"/>
      <c r="CR237" s="177"/>
      <c r="CS237" s="177"/>
      <c r="CT237" s="177"/>
      <c r="CU237" s="177"/>
      <c r="CV237" s="177"/>
      <c r="CW237" s="177"/>
      <c r="CX237" s="177"/>
      <c r="CY237" s="177"/>
      <c r="CZ237" s="177"/>
      <c r="DA237" s="177"/>
      <c r="DB237" s="177"/>
      <c r="DC237" s="177"/>
      <c r="DD237" s="177"/>
      <c r="DE237" s="177"/>
      <c r="DF237" s="177"/>
      <c r="DG237" s="177"/>
      <c r="DH237" s="177"/>
      <c r="DI237" s="177"/>
      <c r="DJ237" s="177"/>
      <c r="DK237" s="177"/>
      <c r="DL237" s="177"/>
      <c r="DM237" s="177"/>
      <c r="DN237" s="177"/>
      <c r="DO237" s="177"/>
      <c r="DP237" s="177"/>
      <c r="DQ237" s="177"/>
      <c r="DR237" s="177"/>
      <c r="DS237" s="177"/>
      <c r="DT237" s="177"/>
      <c r="DU237" s="177"/>
      <c r="DV237" s="177"/>
      <c r="DW237" s="177"/>
      <c r="DX237" s="177"/>
      <c r="DY237" s="177"/>
      <c r="DZ237" s="177"/>
      <c r="EA237" s="177"/>
      <c r="EB237" s="177"/>
      <c r="EC237" s="177"/>
      <c r="ED237" s="177"/>
      <c r="EE237" s="177"/>
      <c r="EF237" s="177"/>
      <c r="EG237" s="177"/>
      <c r="EH237" s="177"/>
      <c r="EI237" s="177"/>
      <c r="EJ237" s="177"/>
      <c r="EK237" s="177"/>
      <c r="EL237" s="177"/>
      <c r="EM237" s="177"/>
      <c r="EN237" s="177"/>
      <c r="EO237" s="177"/>
      <c r="EP237" s="177"/>
      <c r="EQ237" s="177"/>
      <c r="ER237" s="177"/>
      <c r="ES237" s="177"/>
      <c r="ET237" s="177"/>
      <c r="EU237" s="177"/>
      <c r="EV237" s="177"/>
      <c r="EW237" s="177"/>
      <c r="EX237" s="177"/>
      <c r="EY237" s="177"/>
      <c r="EZ237" s="177"/>
      <c r="FA237" s="177"/>
      <c r="FB237" s="177"/>
      <c r="FC237" s="177"/>
      <c r="FD237" s="177"/>
      <c r="FE237" s="177"/>
      <c r="FF237" s="177"/>
      <c r="FG237" s="177"/>
      <c r="FH237" s="177"/>
      <c r="FI237" s="177"/>
      <c r="FJ237" s="177"/>
      <c r="FK237" s="177"/>
      <c r="FL237" s="177"/>
      <c r="FM237" s="177"/>
      <c r="FN237" s="177"/>
      <c r="FO237" s="177"/>
      <c r="FP237" s="177"/>
      <c r="FQ237" s="177"/>
      <c r="FR237" s="177"/>
      <c r="FS237" s="177"/>
      <c r="FT237" s="177"/>
      <c r="FU237" s="177"/>
      <c r="FV237" s="177"/>
      <c r="FW237" s="177"/>
      <c r="FX237" s="177"/>
      <c r="FY237" s="177"/>
      <c r="FZ237" s="177"/>
      <c r="GA237" s="177"/>
      <c r="GB237" s="177"/>
      <c r="GC237" s="177"/>
      <c r="GD237" s="177"/>
      <c r="GE237" s="177"/>
      <c r="GF237" s="177"/>
      <c r="GG237" s="177"/>
      <c r="GH237" s="177"/>
      <c r="GI237" s="177"/>
      <c r="GJ237" s="177"/>
      <c r="GK237" s="177"/>
      <c r="GL237" s="177"/>
      <c r="GM237" s="177"/>
      <c r="GN237" s="177"/>
      <c r="GO237" s="177"/>
      <c r="GP237" s="177"/>
      <c r="GQ237" s="177"/>
      <c r="GR237" s="177"/>
      <c r="GS237" s="177"/>
      <c r="GT237" s="177"/>
      <c r="GU237" s="177"/>
      <c r="GV237" s="177"/>
      <c r="GW237" s="177"/>
      <c r="GX237" s="177"/>
      <c r="GY237" s="177"/>
      <c r="GZ237" s="177"/>
      <c r="HA237" s="177"/>
      <c r="HB237" s="177"/>
      <c r="HC237" s="177"/>
      <c r="HD237" s="177"/>
      <c r="HE237" s="177"/>
      <c r="HF237" s="177"/>
      <c r="HG237" s="177"/>
      <c r="HH237" s="177"/>
      <c r="HI237" s="177"/>
      <c r="HJ237" s="177"/>
      <c r="HK237" s="177"/>
      <c r="HL237" s="177"/>
      <c r="HM237" s="177"/>
      <c r="HN237" s="177"/>
      <c r="HO237" s="177"/>
      <c r="HP237" s="177"/>
      <c r="HQ237" s="177"/>
      <c r="HR237" s="177"/>
    </row>
    <row r="238" spans="1:226" s="73" customFormat="1" ht="18.75" x14ac:dyDescent="0.45">
      <c r="A238" s="58"/>
      <c r="B238" s="59"/>
      <c r="C238" s="60"/>
      <c r="D238" s="61" t="s">
        <v>19</v>
      </c>
      <c r="E238" s="59"/>
      <c r="F238" s="59"/>
      <c r="G238" s="62"/>
      <c r="H238" s="76"/>
      <c r="I238" s="64"/>
      <c r="J238" s="64"/>
      <c r="K238" s="64"/>
      <c r="L238" s="79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75"/>
      <c r="CL238" s="75"/>
      <c r="CM238" s="75"/>
      <c r="CN238" s="75"/>
      <c r="CO238" s="75"/>
      <c r="CP238" s="75"/>
      <c r="CQ238" s="75"/>
      <c r="CR238" s="75"/>
      <c r="CS238" s="75"/>
      <c r="CT238" s="75"/>
      <c r="CU238" s="75"/>
      <c r="CV238" s="75"/>
      <c r="CW238" s="75"/>
      <c r="CX238" s="75"/>
      <c r="CY238" s="75"/>
      <c r="CZ238" s="75"/>
      <c r="DA238" s="75"/>
      <c r="DB238" s="75"/>
      <c r="DC238" s="75"/>
      <c r="DD238" s="75"/>
      <c r="DE238" s="75"/>
      <c r="DF238" s="75"/>
      <c r="DG238" s="75"/>
      <c r="DH238" s="75"/>
      <c r="DI238" s="75"/>
      <c r="DJ238" s="75"/>
      <c r="DK238" s="75"/>
      <c r="DL238" s="75"/>
      <c r="DM238" s="75"/>
      <c r="DN238" s="75"/>
      <c r="DO238" s="75"/>
      <c r="DP238" s="75"/>
      <c r="DQ238" s="75"/>
      <c r="DR238" s="75"/>
      <c r="DS238" s="75"/>
      <c r="DT238" s="75"/>
      <c r="DU238" s="75"/>
      <c r="DV238" s="75"/>
      <c r="DW238" s="75"/>
      <c r="DX238" s="75"/>
      <c r="DY238" s="75"/>
      <c r="DZ238" s="75"/>
      <c r="EA238" s="75"/>
      <c r="EB238" s="75"/>
      <c r="EC238" s="75"/>
      <c r="ED238" s="75"/>
      <c r="EE238" s="75"/>
      <c r="EF238" s="75"/>
      <c r="EG238" s="75"/>
      <c r="EH238" s="75"/>
      <c r="EI238" s="75"/>
      <c r="EJ238" s="75"/>
      <c r="EK238" s="75"/>
      <c r="EL238" s="75"/>
      <c r="EM238" s="75"/>
      <c r="EN238" s="75"/>
      <c r="EO238" s="75"/>
      <c r="EP238" s="75"/>
      <c r="EQ238" s="75"/>
      <c r="ER238" s="75"/>
      <c r="ES238" s="75"/>
      <c r="ET238" s="75"/>
      <c r="EU238" s="75"/>
      <c r="EV238" s="75"/>
      <c r="EW238" s="75"/>
      <c r="EX238" s="75"/>
      <c r="EY238" s="75"/>
      <c r="EZ238" s="75"/>
      <c r="FA238" s="75"/>
      <c r="FB238" s="75"/>
      <c r="FC238" s="75"/>
      <c r="FD238" s="75"/>
      <c r="FE238" s="75"/>
      <c r="FF238" s="75"/>
      <c r="FG238" s="75"/>
      <c r="FH238" s="75"/>
      <c r="FI238" s="75"/>
      <c r="FJ238" s="75"/>
      <c r="FK238" s="75"/>
      <c r="FL238" s="75"/>
      <c r="FM238" s="75"/>
      <c r="FN238" s="75"/>
      <c r="FO238" s="75"/>
      <c r="FP238" s="75"/>
      <c r="FQ238" s="75"/>
      <c r="FR238" s="75"/>
      <c r="FS238" s="75"/>
      <c r="FT238" s="75"/>
      <c r="FU238" s="75"/>
      <c r="FV238" s="75"/>
      <c r="FW238" s="75"/>
      <c r="FX238" s="75"/>
      <c r="FY238" s="75"/>
      <c r="FZ238" s="75"/>
      <c r="GA238" s="75"/>
      <c r="GB238" s="75"/>
      <c r="GC238" s="75"/>
      <c r="GD238" s="75"/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/>
      <c r="GR238" s="75"/>
      <c r="GS238" s="75"/>
      <c r="GT238" s="75"/>
      <c r="GU238" s="75"/>
      <c r="GV238" s="75"/>
      <c r="GW238" s="75"/>
      <c r="GX238" s="75"/>
      <c r="GY238" s="75"/>
      <c r="GZ238" s="75"/>
      <c r="HA238" s="75"/>
      <c r="HB238" s="75"/>
      <c r="HC238" s="75"/>
      <c r="HD238" s="75"/>
      <c r="HE238" s="75"/>
      <c r="HF238" s="75"/>
      <c r="HG238" s="75"/>
      <c r="HH238" s="75"/>
      <c r="HI238" s="75"/>
      <c r="HJ238" s="75"/>
      <c r="HK238" s="75"/>
      <c r="HL238" s="75"/>
      <c r="HM238" s="75"/>
      <c r="HN238" s="75"/>
      <c r="HO238" s="75"/>
      <c r="HP238" s="75"/>
      <c r="HQ238" s="75"/>
      <c r="HR238" s="75"/>
    </row>
    <row r="239" spans="1:226" s="73" customFormat="1" ht="18.75" x14ac:dyDescent="0.45">
      <c r="A239" s="58"/>
      <c r="B239" s="59"/>
      <c r="C239" s="60"/>
      <c r="D239" s="81"/>
      <c r="E239" s="93" t="s">
        <v>877</v>
      </c>
      <c r="F239" s="59"/>
      <c r="G239" s="62"/>
      <c r="H239" s="76"/>
      <c r="I239" s="64"/>
      <c r="J239" s="64"/>
      <c r="K239" s="64"/>
      <c r="L239" s="160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75"/>
      <c r="CL239" s="75"/>
      <c r="CM239" s="75"/>
      <c r="CN239" s="75"/>
      <c r="CO239" s="75"/>
      <c r="CP239" s="75"/>
      <c r="CQ239" s="75"/>
      <c r="CR239" s="75"/>
      <c r="CS239" s="75"/>
      <c r="CT239" s="75"/>
      <c r="CU239" s="75"/>
      <c r="CV239" s="75"/>
      <c r="CW239" s="75"/>
      <c r="CX239" s="75"/>
      <c r="CY239" s="75"/>
      <c r="CZ239" s="75"/>
      <c r="DA239" s="75"/>
      <c r="DB239" s="75"/>
      <c r="DC239" s="75"/>
      <c r="DD239" s="75"/>
      <c r="DE239" s="75"/>
      <c r="DF239" s="75"/>
      <c r="DG239" s="75"/>
      <c r="DH239" s="75"/>
      <c r="DI239" s="75"/>
      <c r="DJ239" s="75"/>
      <c r="DK239" s="75"/>
      <c r="DL239" s="75"/>
      <c r="DM239" s="75"/>
      <c r="DN239" s="75"/>
      <c r="DO239" s="75"/>
      <c r="DP239" s="75"/>
      <c r="DQ239" s="75"/>
      <c r="DR239" s="75"/>
      <c r="DS239" s="75"/>
      <c r="DT239" s="75"/>
      <c r="DU239" s="75"/>
      <c r="DV239" s="75"/>
      <c r="DW239" s="75"/>
      <c r="DX239" s="75"/>
      <c r="DY239" s="75"/>
      <c r="DZ239" s="75"/>
      <c r="EA239" s="75"/>
      <c r="EB239" s="75"/>
      <c r="EC239" s="75"/>
      <c r="ED239" s="75"/>
      <c r="EE239" s="75"/>
      <c r="EF239" s="75"/>
      <c r="EG239" s="75"/>
      <c r="EH239" s="75"/>
      <c r="EI239" s="75"/>
      <c r="EJ239" s="75"/>
      <c r="EK239" s="75"/>
      <c r="EL239" s="75"/>
      <c r="EM239" s="75"/>
      <c r="EN239" s="75"/>
      <c r="EO239" s="75"/>
      <c r="EP239" s="75"/>
      <c r="EQ239" s="75"/>
      <c r="ER239" s="75"/>
      <c r="ES239" s="75"/>
      <c r="ET239" s="75"/>
      <c r="EU239" s="75"/>
      <c r="EV239" s="75"/>
      <c r="EW239" s="75"/>
      <c r="EX239" s="75"/>
      <c r="EY239" s="75"/>
      <c r="EZ239" s="75"/>
      <c r="FA239" s="75"/>
      <c r="FB239" s="75"/>
      <c r="FC239" s="75"/>
      <c r="FD239" s="75"/>
      <c r="FE239" s="75"/>
      <c r="FF239" s="75"/>
      <c r="FG239" s="75"/>
      <c r="FH239" s="75"/>
      <c r="FI239" s="75"/>
      <c r="FJ239" s="75"/>
      <c r="FK239" s="75"/>
      <c r="FL239" s="75"/>
      <c r="FM239" s="75"/>
      <c r="FN239" s="75"/>
      <c r="FO239" s="75"/>
      <c r="FP239" s="75"/>
      <c r="FQ239" s="75"/>
      <c r="FR239" s="75"/>
      <c r="FS239" s="75"/>
      <c r="FT239" s="75"/>
      <c r="FU239" s="75"/>
      <c r="FV239" s="75"/>
      <c r="FW239" s="75"/>
      <c r="FX239" s="75"/>
      <c r="FY239" s="75"/>
      <c r="FZ239" s="75"/>
      <c r="GA239" s="75"/>
      <c r="GB239" s="75"/>
      <c r="GC239" s="75"/>
      <c r="GD239" s="75"/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/>
      <c r="GR239" s="75"/>
      <c r="GS239" s="75"/>
      <c r="GT239" s="75"/>
      <c r="GU239" s="75"/>
      <c r="GV239" s="75"/>
      <c r="GW239" s="75"/>
      <c r="GX239" s="75"/>
      <c r="GY239" s="75"/>
      <c r="GZ239" s="75"/>
      <c r="HA239" s="75"/>
      <c r="HB239" s="75"/>
      <c r="HC239" s="75"/>
      <c r="HD239" s="75"/>
      <c r="HE239" s="75"/>
      <c r="HF239" s="75"/>
      <c r="HG239" s="75"/>
      <c r="HH239" s="75"/>
      <c r="HI239" s="75"/>
      <c r="HJ239" s="75"/>
      <c r="HK239" s="75"/>
      <c r="HL239" s="75"/>
      <c r="HM239" s="75"/>
      <c r="HN239" s="75"/>
      <c r="HO239" s="75"/>
      <c r="HP239" s="75"/>
      <c r="HQ239" s="75"/>
      <c r="HR239" s="75"/>
    </row>
    <row r="240" spans="1:226" s="75" customFormat="1" ht="18.75" x14ac:dyDescent="0.45">
      <c r="A240" s="58"/>
      <c r="B240" s="59"/>
      <c r="C240" s="60"/>
      <c r="D240" s="81"/>
      <c r="E240" s="93" t="s">
        <v>880</v>
      </c>
      <c r="F240" s="59"/>
      <c r="G240" s="62"/>
      <c r="H240" s="76"/>
      <c r="I240" s="64"/>
      <c r="J240" s="64"/>
      <c r="K240" s="64"/>
      <c r="L240" s="160"/>
    </row>
    <row r="241" spans="1:226" s="362" customFormat="1" ht="18.75" x14ac:dyDescent="0.45">
      <c r="A241" s="385"/>
      <c r="B241" s="181"/>
      <c r="C241" s="60"/>
      <c r="D241" s="177" t="s">
        <v>30</v>
      </c>
      <c r="E241" s="177"/>
      <c r="F241" s="177"/>
      <c r="G241" s="178"/>
      <c r="H241" s="68"/>
      <c r="I241" s="68"/>
      <c r="J241" s="68"/>
      <c r="K241" s="68"/>
      <c r="L241" s="160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  <c r="BV241" s="177"/>
      <c r="BW241" s="177"/>
      <c r="BX241" s="177"/>
      <c r="BY241" s="177"/>
      <c r="BZ241" s="177"/>
      <c r="CA241" s="177"/>
      <c r="CB241" s="177"/>
      <c r="CC241" s="177"/>
      <c r="CD241" s="177"/>
      <c r="CE241" s="177"/>
      <c r="CF241" s="177"/>
      <c r="CG241" s="177"/>
      <c r="CH241" s="177"/>
      <c r="CI241" s="177"/>
      <c r="CJ241" s="177"/>
      <c r="CK241" s="177"/>
      <c r="CL241" s="177"/>
      <c r="CM241" s="177"/>
      <c r="CN241" s="177"/>
      <c r="CO241" s="177"/>
      <c r="CP241" s="177"/>
      <c r="CQ241" s="177"/>
      <c r="CR241" s="177"/>
      <c r="CS241" s="177"/>
      <c r="CT241" s="177"/>
      <c r="CU241" s="177"/>
      <c r="CV241" s="177"/>
      <c r="CW241" s="177"/>
      <c r="CX241" s="177"/>
      <c r="CY241" s="177"/>
      <c r="CZ241" s="177"/>
      <c r="DA241" s="177"/>
      <c r="DB241" s="177"/>
      <c r="DC241" s="177"/>
      <c r="DD241" s="177"/>
      <c r="DE241" s="177"/>
      <c r="DF241" s="177"/>
      <c r="DG241" s="177"/>
      <c r="DH241" s="177"/>
      <c r="DI241" s="177"/>
      <c r="DJ241" s="177"/>
      <c r="DK241" s="177"/>
      <c r="DL241" s="177"/>
      <c r="DM241" s="177"/>
      <c r="DN241" s="177"/>
      <c r="DO241" s="177"/>
      <c r="DP241" s="177"/>
      <c r="DQ241" s="177"/>
      <c r="DR241" s="177"/>
      <c r="DS241" s="177"/>
      <c r="DT241" s="177"/>
      <c r="DU241" s="177"/>
      <c r="DV241" s="177"/>
      <c r="DW241" s="177"/>
      <c r="DX241" s="177"/>
      <c r="DY241" s="177"/>
      <c r="DZ241" s="177"/>
      <c r="EA241" s="177"/>
      <c r="EB241" s="177"/>
      <c r="EC241" s="177"/>
      <c r="ED241" s="177"/>
      <c r="EE241" s="177"/>
      <c r="EF241" s="177"/>
      <c r="EG241" s="177"/>
      <c r="EH241" s="177"/>
      <c r="EI241" s="177"/>
      <c r="EJ241" s="177"/>
      <c r="EK241" s="177"/>
      <c r="EL241" s="177"/>
      <c r="EM241" s="177"/>
      <c r="EN241" s="177"/>
      <c r="EO241" s="177"/>
      <c r="EP241" s="177"/>
      <c r="EQ241" s="177"/>
      <c r="ER241" s="177"/>
      <c r="ES241" s="177"/>
      <c r="ET241" s="177"/>
      <c r="EU241" s="177"/>
      <c r="EV241" s="177"/>
      <c r="EW241" s="177"/>
      <c r="EX241" s="177"/>
      <c r="EY241" s="177"/>
      <c r="EZ241" s="177"/>
      <c r="FA241" s="177"/>
      <c r="FB241" s="177"/>
      <c r="FC241" s="177"/>
      <c r="FD241" s="177"/>
      <c r="FE241" s="177"/>
      <c r="FF241" s="177"/>
      <c r="FG241" s="177"/>
      <c r="FH241" s="177"/>
      <c r="FI241" s="177"/>
      <c r="FJ241" s="177"/>
      <c r="FK241" s="177"/>
      <c r="FL241" s="177"/>
      <c r="FM241" s="177"/>
      <c r="FN241" s="177"/>
      <c r="FO241" s="177"/>
      <c r="FP241" s="177"/>
      <c r="FQ241" s="177"/>
      <c r="FR241" s="177"/>
      <c r="FS241" s="177"/>
      <c r="FT241" s="177"/>
      <c r="FU241" s="177"/>
      <c r="FV241" s="177"/>
      <c r="FW241" s="177"/>
      <c r="FX241" s="177"/>
      <c r="FY241" s="177"/>
      <c r="FZ241" s="177"/>
      <c r="GA241" s="177"/>
      <c r="GB241" s="177"/>
      <c r="GC241" s="177"/>
      <c r="GD241" s="177"/>
      <c r="GE241" s="177"/>
      <c r="GF241" s="177"/>
      <c r="GG241" s="177"/>
      <c r="GH241" s="177"/>
      <c r="GI241" s="177"/>
      <c r="GJ241" s="177"/>
      <c r="GK241" s="177"/>
      <c r="GL241" s="177"/>
      <c r="GM241" s="177"/>
      <c r="GN241" s="177"/>
      <c r="GO241" s="177"/>
      <c r="GP241" s="177"/>
      <c r="GQ241" s="177"/>
      <c r="GR241" s="177"/>
      <c r="GS241" s="177"/>
      <c r="GT241" s="177"/>
      <c r="GU241" s="177"/>
      <c r="GV241" s="177"/>
      <c r="GW241" s="177"/>
      <c r="GX241" s="177"/>
      <c r="GY241" s="177"/>
      <c r="GZ241" s="177"/>
      <c r="HA241" s="177"/>
      <c r="HB241" s="177"/>
      <c r="HC241" s="177"/>
      <c r="HD241" s="177"/>
      <c r="HE241" s="177"/>
      <c r="HF241" s="177"/>
      <c r="HG241" s="177"/>
      <c r="HH241" s="177"/>
      <c r="HI241" s="177"/>
      <c r="HJ241" s="177"/>
      <c r="HK241" s="177"/>
      <c r="HL241" s="177"/>
      <c r="HM241" s="177"/>
      <c r="HN241" s="177"/>
      <c r="HO241" s="177"/>
      <c r="HP241" s="177"/>
      <c r="HQ241" s="177"/>
      <c r="HR241" s="177"/>
    </row>
    <row r="242" spans="1:226" s="181" customFormat="1" ht="18.75" x14ac:dyDescent="0.45">
      <c r="A242" s="388"/>
      <c r="B242" s="221"/>
      <c r="C242" s="702"/>
      <c r="D242" s="220">
        <v>1</v>
      </c>
      <c r="E242" s="674" t="s">
        <v>883</v>
      </c>
      <c r="F242" s="674"/>
      <c r="G242" s="222"/>
      <c r="H242" s="675" t="s">
        <v>884</v>
      </c>
      <c r="I242" s="709" t="s">
        <v>120</v>
      </c>
      <c r="J242" s="709"/>
      <c r="K242" s="709"/>
      <c r="L242" s="160"/>
    </row>
    <row r="243" spans="1:226" s="362" customFormat="1" ht="18.75" x14ac:dyDescent="0.45">
      <c r="A243" s="385"/>
      <c r="B243" s="181"/>
      <c r="C243" s="60">
        <v>21</v>
      </c>
      <c r="D243" s="614" t="s">
        <v>904</v>
      </c>
      <c r="E243" s="177"/>
      <c r="F243" s="177"/>
      <c r="G243" s="178"/>
      <c r="H243" s="68"/>
      <c r="I243" s="68"/>
      <c r="J243" s="68"/>
      <c r="K243" s="68"/>
      <c r="L243" s="685" t="s">
        <v>905</v>
      </c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177"/>
      <c r="BR243" s="177"/>
      <c r="BS243" s="177"/>
      <c r="BT243" s="177"/>
      <c r="BU243" s="177"/>
      <c r="BV243" s="177"/>
      <c r="BW243" s="177"/>
      <c r="BX243" s="177"/>
      <c r="BY243" s="177"/>
      <c r="BZ243" s="177"/>
      <c r="CA243" s="177"/>
      <c r="CB243" s="177"/>
      <c r="CC243" s="177"/>
      <c r="CD243" s="177"/>
      <c r="CE243" s="177"/>
      <c r="CF243" s="177"/>
      <c r="CG243" s="177"/>
      <c r="CH243" s="177"/>
      <c r="CI243" s="177"/>
      <c r="CJ243" s="177"/>
      <c r="CK243" s="177"/>
      <c r="CL243" s="177"/>
      <c r="CM243" s="177"/>
      <c r="CN243" s="177"/>
      <c r="CO243" s="177"/>
      <c r="CP243" s="177"/>
      <c r="CQ243" s="177"/>
      <c r="CR243" s="177"/>
      <c r="CS243" s="177"/>
      <c r="CT243" s="177"/>
      <c r="CU243" s="177"/>
      <c r="CV243" s="177"/>
      <c r="CW243" s="177"/>
      <c r="CX243" s="177"/>
      <c r="CY243" s="177"/>
      <c r="CZ243" s="177"/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  <c r="DL243" s="177"/>
      <c r="DM243" s="177"/>
      <c r="DN243" s="177"/>
      <c r="DO243" s="177"/>
      <c r="DP243" s="177"/>
      <c r="DQ243" s="177"/>
      <c r="DR243" s="177"/>
      <c r="DS243" s="177"/>
      <c r="DT243" s="177"/>
      <c r="DU243" s="177"/>
      <c r="DV243" s="177"/>
      <c r="DW243" s="177"/>
      <c r="DX243" s="177"/>
      <c r="DY243" s="177"/>
      <c r="DZ243" s="177"/>
      <c r="EA243" s="177"/>
      <c r="EB243" s="177"/>
      <c r="EC243" s="177"/>
      <c r="ED243" s="177"/>
      <c r="EE243" s="177"/>
      <c r="EF243" s="177"/>
      <c r="EG243" s="177"/>
      <c r="EH243" s="177"/>
      <c r="EI243" s="177"/>
      <c r="EJ243" s="177"/>
      <c r="EK243" s="177"/>
      <c r="EL243" s="177"/>
      <c r="EM243" s="177"/>
      <c r="EN243" s="177"/>
      <c r="EO243" s="177"/>
      <c r="EP243" s="177"/>
      <c r="EQ243" s="177"/>
      <c r="ER243" s="177"/>
      <c r="ES243" s="177"/>
      <c r="ET243" s="177"/>
      <c r="EU243" s="177"/>
      <c r="EV243" s="177"/>
      <c r="EW243" s="177"/>
      <c r="EX243" s="177"/>
      <c r="EY243" s="177"/>
      <c r="EZ243" s="177"/>
      <c r="FA243" s="177"/>
      <c r="FB243" s="177"/>
      <c r="FC243" s="177"/>
      <c r="FD243" s="177"/>
      <c r="FE243" s="177"/>
      <c r="FF243" s="177"/>
      <c r="FG243" s="177"/>
      <c r="FH243" s="177"/>
      <c r="FI243" s="177"/>
      <c r="FJ243" s="177"/>
      <c r="FK243" s="177"/>
      <c r="FL243" s="177"/>
      <c r="FM243" s="177"/>
      <c r="FN243" s="177"/>
      <c r="FO243" s="177"/>
      <c r="FP243" s="177"/>
      <c r="FQ243" s="177"/>
      <c r="FR243" s="177"/>
      <c r="FS243" s="177"/>
      <c r="FT243" s="177"/>
      <c r="FU243" s="177"/>
      <c r="FV243" s="177"/>
      <c r="FW243" s="177"/>
      <c r="FX243" s="177"/>
      <c r="FY243" s="177"/>
      <c r="FZ243" s="177"/>
      <c r="GA243" s="177"/>
      <c r="GB243" s="177"/>
      <c r="GC243" s="177"/>
      <c r="GD243" s="177"/>
      <c r="GE243" s="177"/>
      <c r="GF243" s="177"/>
      <c r="GG243" s="177"/>
      <c r="GH243" s="177"/>
      <c r="GI243" s="177"/>
      <c r="GJ243" s="177"/>
      <c r="GK243" s="177"/>
      <c r="GL243" s="177"/>
      <c r="GM243" s="177"/>
      <c r="GN243" s="177"/>
      <c r="GO243" s="177"/>
      <c r="GP243" s="177"/>
      <c r="GQ243" s="177"/>
      <c r="GR243" s="177"/>
      <c r="GS243" s="177"/>
      <c r="GT243" s="177"/>
      <c r="GU243" s="177"/>
      <c r="GV243" s="177"/>
      <c r="GW243" s="177"/>
      <c r="GX243" s="177"/>
      <c r="GY243" s="177"/>
      <c r="GZ243" s="177"/>
      <c r="HA243" s="177"/>
      <c r="HB243" s="177"/>
      <c r="HC243" s="177"/>
      <c r="HD243" s="177"/>
      <c r="HE243" s="177"/>
      <c r="HF243" s="177"/>
      <c r="HG243" s="177"/>
      <c r="HH243" s="177"/>
      <c r="HI243" s="177"/>
      <c r="HJ243" s="177"/>
      <c r="HK243" s="177"/>
      <c r="HL243" s="177"/>
      <c r="HM243" s="177"/>
      <c r="HN243" s="177"/>
      <c r="HO243" s="177"/>
      <c r="HP243" s="177"/>
      <c r="HQ243" s="177"/>
      <c r="HR243" s="177"/>
    </row>
    <row r="244" spans="1:226" s="73" customFormat="1" ht="18.75" x14ac:dyDescent="0.45">
      <c r="A244" s="58"/>
      <c r="B244" s="59"/>
      <c r="C244" s="60"/>
      <c r="D244" s="61" t="s">
        <v>19</v>
      </c>
      <c r="E244" s="59"/>
      <c r="F244" s="59"/>
      <c r="G244" s="62"/>
      <c r="H244" s="76"/>
      <c r="I244" s="64"/>
      <c r="J244" s="64"/>
      <c r="K244" s="64"/>
      <c r="L244" s="79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75"/>
      <c r="CL244" s="75"/>
      <c r="CM244" s="75"/>
      <c r="CN244" s="75"/>
      <c r="CO244" s="75"/>
      <c r="CP244" s="75"/>
      <c r="CQ244" s="75"/>
      <c r="CR244" s="75"/>
      <c r="CS244" s="75"/>
      <c r="CT244" s="75"/>
      <c r="CU244" s="75"/>
      <c r="CV244" s="75"/>
      <c r="CW244" s="75"/>
      <c r="CX244" s="75"/>
      <c r="CY244" s="75"/>
      <c r="CZ244" s="75"/>
      <c r="DA244" s="75"/>
      <c r="DB244" s="75"/>
      <c r="DC244" s="75"/>
      <c r="DD244" s="75"/>
      <c r="DE244" s="75"/>
      <c r="DF244" s="75"/>
      <c r="DG244" s="75"/>
      <c r="DH244" s="75"/>
      <c r="DI244" s="75"/>
      <c r="DJ244" s="75"/>
      <c r="DK244" s="75"/>
      <c r="DL244" s="75"/>
      <c r="DM244" s="75"/>
      <c r="DN244" s="75"/>
      <c r="DO244" s="75"/>
      <c r="DP244" s="75"/>
      <c r="DQ244" s="75"/>
      <c r="DR244" s="75"/>
      <c r="DS244" s="75"/>
      <c r="DT244" s="75"/>
      <c r="DU244" s="75"/>
      <c r="DV244" s="75"/>
      <c r="DW244" s="75"/>
      <c r="DX244" s="75"/>
      <c r="DY244" s="75"/>
      <c r="DZ244" s="75"/>
      <c r="EA244" s="75"/>
      <c r="EB244" s="75"/>
      <c r="EC244" s="75"/>
      <c r="ED244" s="75"/>
      <c r="EE244" s="75"/>
      <c r="EF244" s="75"/>
      <c r="EG244" s="75"/>
      <c r="EH244" s="75"/>
      <c r="EI244" s="75"/>
      <c r="EJ244" s="75"/>
      <c r="EK244" s="75"/>
      <c r="EL244" s="75"/>
      <c r="EM244" s="75"/>
      <c r="EN244" s="75"/>
      <c r="EO244" s="75"/>
      <c r="EP244" s="75"/>
      <c r="EQ244" s="75"/>
      <c r="ER244" s="75"/>
      <c r="ES244" s="75"/>
      <c r="ET244" s="75"/>
      <c r="EU244" s="75"/>
      <c r="EV244" s="75"/>
      <c r="EW244" s="75"/>
      <c r="EX244" s="75"/>
      <c r="EY244" s="75"/>
      <c r="EZ244" s="75"/>
      <c r="FA244" s="75"/>
      <c r="FB244" s="75"/>
      <c r="FC244" s="75"/>
      <c r="FD244" s="75"/>
      <c r="FE244" s="75"/>
      <c r="FF244" s="75"/>
      <c r="FG244" s="75"/>
      <c r="FH244" s="75"/>
      <c r="FI244" s="75"/>
      <c r="FJ244" s="75"/>
      <c r="FK244" s="75"/>
      <c r="FL244" s="75"/>
      <c r="FM244" s="75"/>
      <c r="FN244" s="75"/>
      <c r="FO244" s="75"/>
      <c r="FP244" s="75"/>
      <c r="FQ244" s="75"/>
      <c r="FR244" s="75"/>
      <c r="FS244" s="75"/>
      <c r="FT244" s="75"/>
      <c r="FU244" s="75"/>
      <c r="FV244" s="75"/>
      <c r="FW244" s="75"/>
      <c r="FX244" s="75"/>
      <c r="FY244" s="75"/>
      <c r="FZ244" s="75"/>
      <c r="GA244" s="75"/>
      <c r="GB244" s="75"/>
      <c r="GC244" s="75"/>
      <c r="GD244" s="75"/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/>
      <c r="GR244" s="75"/>
      <c r="GS244" s="75"/>
      <c r="GT244" s="75"/>
      <c r="GU244" s="75"/>
      <c r="GV244" s="75"/>
      <c r="GW244" s="75"/>
      <c r="GX244" s="75"/>
      <c r="GY244" s="75"/>
      <c r="GZ244" s="75"/>
      <c r="HA244" s="75"/>
      <c r="HB244" s="75"/>
      <c r="HC244" s="75"/>
      <c r="HD244" s="75"/>
      <c r="HE244" s="75"/>
      <c r="HF244" s="75"/>
      <c r="HG244" s="75"/>
      <c r="HH244" s="75"/>
      <c r="HI244" s="75"/>
      <c r="HJ244" s="75"/>
      <c r="HK244" s="75"/>
      <c r="HL244" s="75"/>
      <c r="HM244" s="75"/>
      <c r="HN244" s="75"/>
      <c r="HO244" s="75"/>
      <c r="HP244" s="75"/>
      <c r="HQ244" s="75"/>
      <c r="HR244" s="75"/>
    </row>
    <row r="245" spans="1:226" s="73" customFormat="1" ht="18.75" x14ac:dyDescent="0.45">
      <c r="A245" s="58"/>
      <c r="B245" s="59"/>
      <c r="C245" s="60"/>
      <c r="D245" s="81"/>
      <c r="E245" s="93" t="s">
        <v>906</v>
      </c>
      <c r="F245" s="59"/>
      <c r="G245" s="62"/>
      <c r="H245" s="76"/>
      <c r="I245" s="64"/>
      <c r="J245" s="64"/>
      <c r="K245" s="64"/>
      <c r="L245" s="188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75"/>
      <c r="CL245" s="75"/>
      <c r="CM245" s="75"/>
      <c r="CN245" s="75"/>
      <c r="CO245" s="75"/>
      <c r="CP245" s="75"/>
      <c r="CQ245" s="75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5"/>
      <c r="DC245" s="75"/>
      <c r="DD245" s="75"/>
      <c r="DE245" s="75"/>
      <c r="DF245" s="75"/>
      <c r="DG245" s="75"/>
      <c r="DH245" s="75"/>
      <c r="DI245" s="75"/>
      <c r="DJ245" s="75"/>
      <c r="DK245" s="75"/>
      <c r="DL245" s="75"/>
      <c r="DM245" s="75"/>
      <c r="DN245" s="75"/>
      <c r="DO245" s="75"/>
      <c r="DP245" s="75"/>
      <c r="DQ245" s="75"/>
      <c r="DR245" s="75"/>
      <c r="DS245" s="75"/>
      <c r="DT245" s="75"/>
      <c r="DU245" s="75"/>
      <c r="DV245" s="75"/>
      <c r="DW245" s="75"/>
      <c r="DX245" s="75"/>
      <c r="DY245" s="75"/>
      <c r="DZ245" s="75"/>
      <c r="EA245" s="75"/>
      <c r="EB245" s="75"/>
      <c r="EC245" s="75"/>
      <c r="ED245" s="75"/>
      <c r="EE245" s="75"/>
      <c r="EF245" s="75"/>
      <c r="EG245" s="75"/>
      <c r="EH245" s="75"/>
      <c r="EI245" s="75"/>
      <c r="EJ245" s="75"/>
      <c r="EK245" s="75"/>
      <c r="EL245" s="75"/>
      <c r="EM245" s="75"/>
      <c r="EN245" s="75"/>
      <c r="EO245" s="75"/>
      <c r="EP245" s="75"/>
      <c r="EQ245" s="75"/>
      <c r="ER245" s="75"/>
      <c r="ES245" s="75"/>
      <c r="ET245" s="75"/>
      <c r="EU245" s="75"/>
      <c r="EV245" s="75"/>
      <c r="EW245" s="75"/>
      <c r="EX245" s="75"/>
      <c r="EY245" s="75"/>
      <c r="EZ245" s="75"/>
      <c r="FA245" s="75"/>
      <c r="FB245" s="75"/>
      <c r="FC245" s="75"/>
      <c r="FD245" s="75"/>
      <c r="FE245" s="75"/>
      <c r="FF245" s="75"/>
      <c r="FG245" s="75"/>
      <c r="FH245" s="75"/>
      <c r="FI245" s="75"/>
      <c r="FJ245" s="75"/>
      <c r="FK245" s="75"/>
      <c r="FL245" s="75"/>
      <c r="FM245" s="75"/>
      <c r="FN245" s="75"/>
      <c r="FO245" s="75"/>
      <c r="FP245" s="75"/>
      <c r="FQ245" s="75"/>
      <c r="FR245" s="75"/>
      <c r="FS245" s="75"/>
      <c r="FT245" s="75"/>
      <c r="FU245" s="75"/>
      <c r="FV245" s="75"/>
      <c r="FW245" s="75"/>
      <c r="FX245" s="75"/>
      <c r="FY245" s="75"/>
      <c r="FZ245" s="75"/>
      <c r="GA245" s="75"/>
      <c r="GB245" s="75"/>
      <c r="GC245" s="75"/>
      <c r="GD245" s="75"/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/>
      <c r="GR245" s="75"/>
      <c r="GS245" s="75"/>
      <c r="GT245" s="75"/>
      <c r="GU245" s="75"/>
      <c r="GV245" s="75"/>
      <c r="GW245" s="75"/>
      <c r="GX245" s="75"/>
      <c r="GY245" s="75"/>
      <c r="GZ245" s="75"/>
      <c r="HA245" s="75"/>
      <c r="HB245" s="75"/>
      <c r="HC245" s="75"/>
      <c r="HD245" s="75"/>
      <c r="HE245" s="75"/>
      <c r="HF245" s="75"/>
      <c r="HG245" s="75"/>
      <c r="HH245" s="75"/>
      <c r="HI245" s="75"/>
      <c r="HJ245" s="75"/>
      <c r="HK245" s="75"/>
      <c r="HL245" s="75"/>
      <c r="HM245" s="75"/>
      <c r="HN245" s="75"/>
      <c r="HO245" s="75"/>
      <c r="HP245" s="75"/>
      <c r="HQ245" s="75"/>
      <c r="HR245" s="75"/>
    </row>
    <row r="246" spans="1:226" s="75" customFormat="1" ht="18.75" x14ac:dyDescent="0.45">
      <c r="A246" s="58"/>
      <c r="B246" s="59"/>
      <c r="C246" s="60"/>
      <c r="D246" s="81"/>
      <c r="E246" s="93" t="s">
        <v>908</v>
      </c>
      <c r="F246" s="59"/>
      <c r="G246" s="62"/>
      <c r="H246" s="76"/>
      <c r="I246" s="64"/>
      <c r="J246" s="64"/>
      <c r="K246" s="64"/>
      <c r="L246" s="188"/>
    </row>
    <row r="247" spans="1:226" s="362" customFormat="1" ht="18.75" x14ac:dyDescent="0.45">
      <c r="A247" s="385"/>
      <c r="B247" s="181"/>
      <c r="C247" s="60"/>
      <c r="D247" s="177" t="s">
        <v>30</v>
      </c>
      <c r="E247" s="177"/>
      <c r="F247" s="177"/>
      <c r="G247" s="178"/>
      <c r="H247" s="68"/>
      <c r="I247" s="68"/>
      <c r="J247" s="68"/>
      <c r="K247" s="68"/>
      <c r="L247" s="80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177"/>
      <c r="BR247" s="177"/>
      <c r="BS247" s="177"/>
      <c r="BT247" s="177"/>
      <c r="BU247" s="177"/>
      <c r="BV247" s="177"/>
      <c r="BW247" s="177"/>
      <c r="BX247" s="177"/>
      <c r="BY247" s="177"/>
      <c r="BZ247" s="177"/>
      <c r="CA247" s="177"/>
      <c r="CB247" s="177"/>
      <c r="CC247" s="177"/>
      <c r="CD247" s="177"/>
      <c r="CE247" s="177"/>
      <c r="CF247" s="177"/>
      <c r="CG247" s="177"/>
      <c r="CH247" s="177"/>
      <c r="CI247" s="177"/>
      <c r="CJ247" s="177"/>
      <c r="CK247" s="177"/>
      <c r="CL247" s="177"/>
      <c r="CM247" s="177"/>
      <c r="CN247" s="177"/>
      <c r="CO247" s="177"/>
      <c r="CP247" s="177"/>
      <c r="CQ247" s="177"/>
      <c r="CR247" s="177"/>
      <c r="CS247" s="177"/>
      <c r="CT247" s="177"/>
      <c r="CU247" s="177"/>
      <c r="CV247" s="177"/>
      <c r="CW247" s="177"/>
      <c r="CX247" s="177"/>
      <c r="CY247" s="177"/>
      <c r="CZ247" s="177"/>
      <c r="DA247" s="177"/>
      <c r="DB247" s="177"/>
      <c r="DC247" s="177"/>
      <c r="DD247" s="177"/>
      <c r="DE247" s="177"/>
      <c r="DF247" s="177"/>
      <c r="DG247" s="177"/>
      <c r="DH247" s="177"/>
      <c r="DI247" s="177"/>
      <c r="DJ247" s="177"/>
      <c r="DK247" s="177"/>
      <c r="DL247" s="177"/>
      <c r="DM247" s="177"/>
      <c r="DN247" s="177"/>
      <c r="DO247" s="177"/>
      <c r="DP247" s="177"/>
      <c r="DQ247" s="177"/>
      <c r="DR247" s="177"/>
      <c r="DS247" s="177"/>
      <c r="DT247" s="177"/>
      <c r="DU247" s="177"/>
      <c r="DV247" s="177"/>
      <c r="DW247" s="177"/>
      <c r="DX247" s="177"/>
      <c r="DY247" s="177"/>
      <c r="DZ247" s="177"/>
      <c r="EA247" s="177"/>
      <c r="EB247" s="177"/>
      <c r="EC247" s="177"/>
      <c r="ED247" s="177"/>
      <c r="EE247" s="177"/>
      <c r="EF247" s="177"/>
      <c r="EG247" s="177"/>
      <c r="EH247" s="177"/>
      <c r="EI247" s="177"/>
      <c r="EJ247" s="177"/>
      <c r="EK247" s="177"/>
      <c r="EL247" s="177"/>
      <c r="EM247" s="177"/>
      <c r="EN247" s="177"/>
      <c r="EO247" s="177"/>
      <c r="EP247" s="177"/>
      <c r="EQ247" s="177"/>
      <c r="ER247" s="177"/>
      <c r="ES247" s="177"/>
      <c r="ET247" s="177"/>
      <c r="EU247" s="177"/>
      <c r="EV247" s="177"/>
      <c r="EW247" s="177"/>
      <c r="EX247" s="177"/>
      <c r="EY247" s="177"/>
      <c r="EZ247" s="177"/>
      <c r="FA247" s="177"/>
      <c r="FB247" s="177"/>
      <c r="FC247" s="177"/>
      <c r="FD247" s="177"/>
      <c r="FE247" s="177"/>
      <c r="FF247" s="177"/>
      <c r="FG247" s="177"/>
      <c r="FH247" s="177"/>
      <c r="FI247" s="177"/>
      <c r="FJ247" s="177"/>
      <c r="FK247" s="177"/>
      <c r="FL247" s="177"/>
      <c r="FM247" s="177"/>
      <c r="FN247" s="177"/>
      <c r="FO247" s="177"/>
      <c r="FP247" s="177"/>
      <c r="FQ247" s="177"/>
      <c r="FR247" s="177"/>
      <c r="FS247" s="177"/>
      <c r="FT247" s="177"/>
      <c r="FU247" s="177"/>
      <c r="FV247" s="177"/>
      <c r="FW247" s="177"/>
      <c r="FX247" s="177"/>
      <c r="FY247" s="177"/>
      <c r="FZ247" s="177"/>
      <c r="GA247" s="177"/>
      <c r="GB247" s="177"/>
      <c r="GC247" s="177"/>
      <c r="GD247" s="177"/>
      <c r="GE247" s="177"/>
      <c r="GF247" s="177"/>
      <c r="GG247" s="177"/>
      <c r="GH247" s="177"/>
      <c r="GI247" s="177"/>
      <c r="GJ247" s="177"/>
      <c r="GK247" s="177"/>
      <c r="GL247" s="177"/>
      <c r="GM247" s="177"/>
      <c r="GN247" s="177"/>
      <c r="GO247" s="177"/>
      <c r="GP247" s="177"/>
      <c r="GQ247" s="177"/>
      <c r="GR247" s="177"/>
      <c r="GS247" s="177"/>
      <c r="GT247" s="177"/>
      <c r="GU247" s="177"/>
      <c r="GV247" s="177"/>
      <c r="GW247" s="177"/>
      <c r="GX247" s="177"/>
      <c r="GY247" s="177"/>
      <c r="GZ247" s="177"/>
      <c r="HA247" s="177"/>
      <c r="HB247" s="177"/>
      <c r="HC247" s="177"/>
      <c r="HD247" s="177"/>
      <c r="HE247" s="177"/>
      <c r="HF247" s="177"/>
      <c r="HG247" s="177"/>
      <c r="HH247" s="177"/>
      <c r="HI247" s="177"/>
      <c r="HJ247" s="177"/>
      <c r="HK247" s="177"/>
      <c r="HL247" s="177"/>
      <c r="HM247" s="177"/>
      <c r="HN247" s="177"/>
      <c r="HO247" s="177"/>
      <c r="HP247" s="177"/>
      <c r="HQ247" s="177"/>
      <c r="HR247" s="177"/>
    </row>
    <row r="248" spans="1:226" s="362" customFormat="1" ht="18.75" x14ac:dyDescent="0.45">
      <c r="A248" s="385"/>
      <c r="B248" s="181"/>
      <c r="C248" s="60"/>
      <c r="D248" s="81">
        <v>1</v>
      </c>
      <c r="E248" s="181" t="s">
        <v>909</v>
      </c>
      <c r="F248" s="181"/>
      <c r="G248" s="182"/>
      <c r="H248" s="158" t="s">
        <v>35</v>
      </c>
      <c r="I248" s="158">
        <v>70</v>
      </c>
      <c r="J248" s="158"/>
      <c r="K248" s="158"/>
      <c r="L248" s="713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177"/>
      <c r="BT248" s="177"/>
      <c r="BU248" s="177"/>
      <c r="BV248" s="177"/>
      <c r="BW248" s="177"/>
      <c r="BX248" s="177"/>
      <c r="BY248" s="177"/>
      <c r="BZ248" s="177"/>
      <c r="CA248" s="177"/>
      <c r="CB248" s="177"/>
      <c r="CC248" s="177"/>
      <c r="CD248" s="177"/>
      <c r="CE248" s="177"/>
      <c r="CF248" s="177"/>
      <c r="CG248" s="177"/>
      <c r="CH248" s="177"/>
      <c r="CI248" s="177"/>
      <c r="CJ248" s="177"/>
      <c r="CK248" s="177"/>
      <c r="CL248" s="177"/>
      <c r="CM248" s="177"/>
      <c r="CN248" s="177"/>
      <c r="CO248" s="177"/>
      <c r="CP248" s="177"/>
      <c r="CQ248" s="177"/>
      <c r="CR248" s="177"/>
      <c r="CS248" s="177"/>
      <c r="CT248" s="177"/>
      <c r="CU248" s="177"/>
      <c r="CV248" s="177"/>
      <c r="CW248" s="177"/>
      <c r="CX248" s="177"/>
      <c r="CY248" s="177"/>
      <c r="CZ248" s="177"/>
      <c r="DA248" s="177"/>
      <c r="DB248" s="177"/>
      <c r="DC248" s="177"/>
      <c r="DD248" s="177"/>
      <c r="DE248" s="177"/>
      <c r="DF248" s="177"/>
      <c r="DG248" s="177"/>
      <c r="DH248" s="177"/>
      <c r="DI248" s="177"/>
      <c r="DJ248" s="177"/>
      <c r="DK248" s="177"/>
      <c r="DL248" s="177"/>
      <c r="DM248" s="177"/>
      <c r="DN248" s="177"/>
      <c r="DO248" s="177"/>
      <c r="DP248" s="177"/>
      <c r="DQ248" s="177"/>
      <c r="DR248" s="177"/>
      <c r="DS248" s="177"/>
      <c r="DT248" s="177"/>
      <c r="DU248" s="177"/>
      <c r="DV248" s="177"/>
      <c r="DW248" s="177"/>
      <c r="DX248" s="177"/>
      <c r="DY248" s="177"/>
      <c r="DZ248" s="177"/>
      <c r="EA248" s="177"/>
      <c r="EB248" s="177"/>
      <c r="EC248" s="177"/>
      <c r="ED248" s="177"/>
      <c r="EE248" s="177"/>
      <c r="EF248" s="177"/>
      <c r="EG248" s="177"/>
      <c r="EH248" s="177"/>
      <c r="EI248" s="177"/>
      <c r="EJ248" s="177"/>
      <c r="EK248" s="177"/>
      <c r="EL248" s="177"/>
      <c r="EM248" s="177"/>
      <c r="EN248" s="177"/>
      <c r="EO248" s="177"/>
      <c r="EP248" s="177"/>
      <c r="EQ248" s="177"/>
      <c r="ER248" s="177"/>
      <c r="ES248" s="177"/>
      <c r="ET248" s="177"/>
      <c r="EU248" s="177"/>
      <c r="EV248" s="177"/>
      <c r="EW248" s="177"/>
      <c r="EX248" s="177"/>
      <c r="EY248" s="177"/>
      <c r="EZ248" s="177"/>
      <c r="FA248" s="177"/>
      <c r="FB248" s="177"/>
      <c r="FC248" s="177"/>
      <c r="FD248" s="177"/>
      <c r="FE248" s="177"/>
      <c r="FF248" s="177"/>
      <c r="FG248" s="177"/>
      <c r="FH248" s="177"/>
      <c r="FI248" s="177"/>
      <c r="FJ248" s="177"/>
      <c r="FK248" s="177"/>
      <c r="FL248" s="177"/>
      <c r="FM248" s="177"/>
      <c r="FN248" s="177"/>
      <c r="FO248" s="177"/>
      <c r="FP248" s="177"/>
      <c r="FQ248" s="177"/>
      <c r="FR248" s="177"/>
      <c r="FS248" s="177"/>
      <c r="FT248" s="177"/>
      <c r="FU248" s="177"/>
      <c r="FV248" s="177"/>
      <c r="FW248" s="177"/>
      <c r="FX248" s="177"/>
      <c r="FY248" s="177"/>
      <c r="FZ248" s="177"/>
      <c r="GA248" s="177"/>
      <c r="GB248" s="177"/>
      <c r="GC248" s="177"/>
      <c r="GD248" s="177"/>
      <c r="GE248" s="177"/>
      <c r="GF248" s="177"/>
      <c r="GG248" s="177"/>
      <c r="GH248" s="177"/>
      <c r="GI248" s="177"/>
      <c r="GJ248" s="177"/>
      <c r="GK248" s="177"/>
      <c r="GL248" s="177"/>
      <c r="GM248" s="177"/>
      <c r="GN248" s="177"/>
      <c r="GO248" s="177"/>
      <c r="GP248" s="177"/>
      <c r="GQ248" s="177"/>
      <c r="GR248" s="177"/>
      <c r="GS248" s="177"/>
      <c r="GT248" s="177"/>
      <c r="GU248" s="177"/>
      <c r="GV248" s="177"/>
      <c r="GW248" s="177"/>
      <c r="GX248" s="177"/>
      <c r="GY248" s="177"/>
      <c r="GZ248" s="177"/>
      <c r="HA248" s="177"/>
      <c r="HB248" s="177"/>
      <c r="HC248" s="177"/>
      <c r="HD248" s="177"/>
      <c r="HE248" s="177"/>
      <c r="HF248" s="177"/>
      <c r="HG248" s="177"/>
      <c r="HH248" s="177"/>
      <c r="HI248" s="177"/>
      <c r="HJ248" s="177"/>
      <c r="HK248" s="177"/>
      <c r="HL248" s="177"/>
      <c r="HM248" s="177"/>
      <c r="HN248" s="177"/>
      <c r="HO248" s="177"/>
      <c r="HP248" s="177"/>
      <c r="HQ248" s="177"/>
      <c r="HR248" s="177"/>
    </row>
    <row r="249" spans="1:226" s="181" customFormat="1" ht="18.75" x14ac:dyDescent="0.45">
      <c r="A249" s="385"/>
      <c r="C249" s="386"/>
      <c r="D249" s="81"/>
      <c r="E249" s="181" t="s">
        <v>910</v>
      </c>
      <c r="G249" s="182"/>
      <c r="H249" s="158"/>
      <c r="I249" s="158"/>
      <c r="J249" s="158"/>
      <c r="K249" s="158"/>
      <c r="L249" s="188"/>
    </row>
    <row r="250" spans="1:226" s="181" customFormat="1" ht="18.75" x14ac:dyDescent="0.45">
      <c r="A250" s="385"/>
      <c r="C250" s="386"/>
      <c r="D250" s="81"/>
      <c r="E250" s="181" t="s">
        <v>911</v>
      </c>
      <c r="G250" s="182"/>
      <c r="H250" s="158"/>
      <c r="I250" s="158"/>
      <c r="J250" s="158"/>
      <c r="K250" s="158"/>
      <c r="L250" s="160"/>
    </row>
    <row r="251" spans="1:226" s="181" customFormat="1" ht="18.75" x14ac:dyDescent="0.45">
      <c r="A251" s="385"/>
      <c r="C251" s="386"/>
      <c r="D251" s="81">
        <v>2</v>
      </c>
      <c r="E251" s="181" t="s">
        <v>912</v>
      </c>
      <c r="G251" s="182"/>
      <c r="H251" s="158" t="s">
        <v>117</v>
      </c>
      <c r="I251" s="715">
        <v>1500</v>
      </c>
      <c r="J251" s="715"/>
      <c r="K251" s="715"/>
      <c r="L251" s="188"/>
    </row>
    <row r="252" spans="1:226" s="181" customFormat="1" ht="18.75" x14ac:dyDescent="0.45">
      <c r="A252" s="385"/>
      <c r="C252" s="386"/>
      <c r="D252" s="81">
        <v>3</v>
      </c>
      <c r="E252" s="181" t="s">
        <v>913</v>
      </c>
      <c r="G252" s="182"/>
      <c r="H252" s="158" t="s">
        <v>35</v>
      </c>
      <c r="I252" s="158">
        <v>70</v>
      </c>
      <c r="J252" s="158"/>
      <c r="K252" s="158"/>
      <c r="L252" s="188"/>
    </row>
    <row r="253" spans="1:226" s="181" customFormat="1" ht="18.75" x14ac:dyDescent="0.45">
      <c r="A253" s="385"/>
      <c r="C253" s="386"/>
      <c r="D253" s="81"/>
      <c r="E253" s="181" t="s">
        <v>914</v>
      </c>
      <c r="G253" s="182"/>
      <c r="H253" s="158"/>
      <c r="I253" s="158"/>
      <c r="J253" s="158"/>
      <c r="K253" s="158"/>
      <c r="L253" s="188"/>
    </row>
    <row r="254" spans="1:226" s="181" customFormat="1" ht="18.75" x14ac:dyDescent="0.45">
      <c r="A254" s="385"/>
      <c r="C254" s="386"/>
      <c r="D254" s="81">
        <v>4</v>
      </c>
      <c r="E254" s="181" t="s">
        <v>915</v>
      </c>
      <c r="G254" s="182"/>
      <c r="H254" s="158" t="s">
        <v>35</v>
      </c>
      <c r="I254" s="158">
        <v>70</v>
      </c>
      <c r="J254" s="158"/>
      <c r="K254" s="158"/>
      <c r="L254" s="194"/>
    </row>
    <row r="255" spans="1:226" s="181" customFormat="1" ht="18.75" x14ac:dyDescent="0.45">
      <c r="A255" s="388"/>
      <c r="B255" s="221"/>
      <c r="C255" s="702"/>
      <c r="D255" s="220"/>
      <c r="E255" s="221"/>
      <c r="F255" s="221"/>
      <c r="G255" s="222"/>
      <c r="H255" s="223"/>
      <c r="I255" s="223"/>
      <c r="J255" s="223"/>
      <c r="K255" s="223"/>
      <c r="L255" s="396"/>
    </row>
    <row r="256" spans="1:226" s="729" customFormat="1" thickBot="1" x14ac:dyDescent="0.5">
      <c r="A256" s="339">
        <v>3</v>
      </c>
      <c r="B256" s="340" t="s">
        <v>916</v>
      </c>
      <c r="C256" s="723"/>
      <c r="D256" s="723"/>
      <c r="E256" s="723"/>
      <c r="F256" s="723"/>
      <c r="G256" s="724"/>
      <c r="H256" s="343"/>
      <c r="I256" s="343"/>
      <c r="J256" s="343"/>
      <c r="K256" s="343"/>
      <c r="L256" s="350"/>
      <c r="M256" s="728"/>
      <c r="N256" s="728"/>
      <c r="O256" s="728"/>
      <c r="P256" s="728"/>
      <c r="Q256" s="728"/>
      <c r="R256" s="728"/>
      <c r="S256" s="728"/>
      <c r="T256" s="728"/>
      <c r="U256" s="728"/>
      <c r="V256" s="728"/>
      <c r="W256" s="728"/>
      <c r="X256" s="728"/>
      <c r="Y256" s="728"/>
      <c r="Z256" s="728"/>
      <c r="AA256" s="728"/>
      <c r="AB256" s="728"/>
      <c r="AC256" s="728"/>
      <c r="AD256" s="728"/>
      <c r="AE256" s="728"/>
      <c r="AF256" s="728"/>
      <c r="AG256" s="728"/>
      <c r="AH256" s="728"/>
      <c r="AI256" s="728"/>
      <c r="AJ256" s="728"/>
      <c r="AK256" s="728"/>
      <c r="AL256" s="728"/>
      <c r="AM256" s="728"/>
      <c r="AN256" s="728"/>
      <c r="AO256" s="728"/>
      <c r="AP256" s="728"/>
      <c r="AQ256" s="728"/>
      <c r="AR256" s="728"/>
      <c r="AS256" s="728"/>
      <c r="AT256" s="728"/>
      <c r="AU256" s="728"/>
      <c r="AV256" s="728"/>
      <c r="AW256" s="728"/>
      <c r="AX256" s="728"/>
      <c r="AY256" s="728"/>
      <c r="AZ256" s="728"/>
      <c r="BA256" s="728"/>
      <c r="BB256" s="728"/>
      <c r="BC256" s="728"/>
      <c r="BD256" s="728"/>
      <c r="BE256" s="728"/>
      <c r="BF256" s="728"/>
      <c r="BG256" s="728"/>
      <c r="BH256" s="728"/>
      <c r="BI256" s="728"/>
      <c r="BJ256" s="728"/>
      <c r="BK256" s="728"/>
      <c r="BL256" s="728"/>
      <c r="BM256" s="728"/>
      <c r="BN256" s="728"/>
      <c r="BO256" s="728"/>
      <c r="BP256" s="728"/>
      <c r="BQ256" s="728"/>
      <c r="BR256" s="728"/>
      <c r="BS256" s="728"/>
      <c r="BT256" s="728"/>
      <c r="BU256" s="728"/>
      <c r="BV256" s="728"/>
      <c r="BW256" s="728"/>
      <c r="BX256" s="728"/>
      <c r="BY256" s="728"/>
      <c r="BZ256" s="728"/>
      <c r="CA256" s="728"/>
      <c r="CB256" s="728"/>
      <c r="CC256" s="728"/>
      <c r="CD256" s="728"/>
      <c r="CE256" s="728"/>
      <c r="CF256" s="728"/>
      <c r="CG256" s="728"/>
      <c r="CH256" s="728"/>
      <c r="CI256" s="728"/>
      <c r="CJ256" s="728"/>
      <c r="CK256" s="728"/>
      <c r="CL256" s="728"/>
      <c r="CM256" s="728"/>
      <c r="CN256" s="728"/>
      <c r="CO256" s="728"/>
      <c r="CP256" s="728"/>
      <c r="CQ256" s="728"/>
      <c r="CR256" s="728"/>
      <c r="CS256" s="728"/>
      <c r="CT256" s="728"/>
      <c r="CU256" s="728"/>
      <c r="CV256" s="728"/>
      <c r="CW256" s="728"/>
      <c r="CX256" s="728"/>
      <c r="CY256" s="728"/>
      <c r="CZ256" s="728"/>
      <c r="DA256" s="728"/>
      <c r="DB256" s="728"/>
      <c r="DC256" s="728"/>
      <c r="DD256" s="728"/>
      <c r="DE256" s="728"/>
      <c r="DF256" s="728"/>
      <c r="DG256" s="728"/>
      <c r="DH256" s="728"/>
      <c r="DI256" s="728"/>
      <c r="DJ256" s="728"/>
      <c r="DK256" s="728"/>
      <c r="DL256" s="728"/>
      <c r="DM256" s="728"/>
      <c r="DN256" s="728"/>
      <c r="DO256" s="728"/>
      <c r="DP256" s="728"/>
      <c r="DQ256" s="728"/>
      <c r="DR256" s="728"/>
      <c r="DS256" s="728"/>
      <c r="DT256" s="728"/>
      <c r="DU256" s="728"/>
      <c r="DV256" s="728"/>
      <c r="DW256" s="728"/>
      <c r="DX256" s="728"/>
      <c r="DY256" s="728"/>
      <c r="DZ256" s="728"/>
      <c r="EA256" s="728"/>
      <c r="EB256" s="728"/>
      <c r="EC256" s="728"/>
      <c r="ED256" s="728"/>
      <c r="EE256" s="728"/>
      <c r="EF256" s="728"/>
      <c r="EG256" s="728"/>
      <c r="EH256" s="728"/>
      <c r="EI256" s="728"/>
      <c r="EJ256" s="728"/>
      <c r="EK256" s="728"/>
      <c r="EL256" s="728"/>
      <c r="EM256" s="728"/>
      <c r="EN256" s="728"/>
      <c r="EO256" s="728"/>
      <c r="EP256" s="728"/>
      <c r="EQ256" s="728"/>
      <c r="ER256" s="728"/>
      <c r="ES256" s="728"/>
      <c r="ET256" s="728"/>
      <c r="EU256" s="728"/>
      <c r="EV256" s="728"/>
      <c r="EW256" s="728"/>
      <c r="EX256" s="728"/>
      <c r="EY256" s="728"/>
      <c r="EZ256" s="728"/>
      <c r="FA256" s="728"/>
      <c r="FB256" s="728"/>
      <c r="FC256" s="728"/>
      <c r="FD256" s="728"/>
      <c r="FE256" s="728"/>
      <c r="FF256" s="728"/>
      <c r="FG256" s="728"/>
      <c r="FH256" s="728"/>
      <c r="FI256" s="728"/>
      <c r="FJ256" s="728"/>
      <c r="FK256" s="728"/>
      <c r="FL256" s="728"/>
      <c r="FM256" s="728"/>
      <c r="FN256" s="728"/>
      <c r="FO256" s="728"/>
      <c r="FP256" s="728"/>
      <c r="FQ256" s="728"/>
      <c r="FR256" s="728"/>
      <c r="FS256" s="728"/>
      <c r="FT256" s="728"/>
      <c r="FU256" s="728"/>
      <c r="FV256" s="728"/>
      <c r="FW256" s="728"/>
      <c r="FX256" s="728"/>
      <c r="FY256" s="728"/>
      <c r="FZ256" s="728"/>
      <c r="GA256" s="728"/>
      <c r="GB256" s="728"/>
      <c r="GC256" s="728"/>
      <c r="GD256" s="728"/>
      <c r="GE256" s="728"/>
      <c r="GF256" s="728"/>
      <c r="GG256" s="728"/>
      <c r="GH256" s="728"/>
      <c r="GI256" s="728"/>
      <c r="GJ256" s="728"/>
      <c r="GK256" s="728"/>
      <c r="GL256" s="728"/>
      <c r="GM256" s="728"/>
      <c r="GN256" s="728"/>
      <c r="GO256" s="728"/>
      <c r="GP256" s="728"/>
      <c r="GQ256" s="728"/>
      <c r="GR256" s="728"/>
      <c r="GS256" s="728"/>
      <c r="GT256" s="728"/>
      <c r="GU256" s="728"/>
      <c r="GV256" s="728"/>
      <c r="GW256" s="728"/>
      <c r="GX256" s="728"/>
      <c r="GY256" s="728"/>
      <c r="GZ256" s="728"/>
      <c r="HA256" s="728"/>
      <c r="HB256" s="728"/>
      <c r="HC256" s="728"/>
      <c r="HD256" s="728"/>
      <c r="HE256" s="728"/>
      <c r="HF256" s="728"/>
      <c r="HG256" s="728"/>
      <c r="HH256" s="728"/>
      <c r="HI256" s="728"/>
      <c r="HJ256" s="728"/>
      <c r="HK256" s="728"/>
      <c r="HL256" s="728"/>
      <c r="HM256" s="728"/>
      <c r="HN256" s="728"/>
      <c r="HO256" s="728"/>
      <c r="HP256" s="728"/>
      <c r="HQ256" s="728"/>
      <c r="HR256" s="728"/>
    </row>
    <row r="257" spans="1:226" s="145" customFormat="1" thickTop="1" x14ac:dyDescent="0.45">
      <c r="A257" s="730"/>
      <c r="B257" s="731">
        <v>3.1</v>
      </c>
      <c r="C257" s="732" t="s">
        <v>917</v>
      </c>
      <c r="D257" s="733"/>
      <c r="E257" s="733"/>
      <c r="F257" s="733"/>
      <c r="G257" s="734"/>
      <c r="H257" s="735"/>
      <c r="I257" s="735"/>
      <c r="J257" s="735"/>
      <c r="K257" s="735"/>
      <c r="L257" s="788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  <c r="CM257" s="144"/>
      <c r="CN257" s="144"/>
      <c r="CO257" s="144"/>
      <c r="CP257" s="144"/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/>
      <c r="DY257" s="144"/>
      <c r="DZ257" s="144"/>
      <c r="EA257" s="144"/>
      <c r="EB257" s="144"/>
      <c r="EC257" s="144"/>
      <c r="ED257" s="144"/>
      <c r="EE257" s="144"/>
      <c r="EF257" s="144"/>
      <c r="EG257" s="144"/>
      <c r="EH257" s="144"/>
      <c r="EI257" s="144"/>
      <c r="EJ257" s="144"/>
      <c r="EK257" s="144"/>
      <c r="EL257" s="144"/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/>
      <c r="FU257" s="144"/>
      <c r="FV257" s="144"/>
      <c r="FW257" s="144"/>
      <c r="FX257" s="144"/>
      <c r="FY257" s="144"/>
      <c r="FZ257" s="144"/>
      <c r="GA257" s="144"/>
      <c r="GB257" s="144"/>
      <c r="GC257" s="144"/>
      <c r="GD257" s="144"/>
      <c r="GE257" s="144"/>
      <c r="GF257" s="144"/>
      <c r="GG257" s="144"/>
      <c r="GH257" s="144"/>
      <c r="GI257" s="144"/>
      <c r="GJ257" s="144"/>
      <c r="GK257" s="144"/>
      <c r="GL257" s="144"/>
      <c r="GM257" s="144"/>
      <c r="GN257" s="144"/>
      <c r="GO257" s="144"/>
      <c r="GP257" s="144"/>
      <c r="GQ257" s="144"/>
      <c r="GR257" s="144"/>
      <c r="GS257" s="144"/>
      <c r="GT257" s="144"/>
      <c r="GU257" s="144"/>
      <c r="GV257" s="144"/>
      <c r="GW257" s="144"/>
      <c r="GX257" s="144"/>
      <c r="GY257" s="144"/>
      <c r="GZ257" s="144"/>
      <c r="HA257" s="144"/>
      <c r="HB257" s="144"/>
      <c r="HC257" s="144"/>
      <c r="HD257" s="144"/>
      <c r="HE257" s="144"/>
      <c r="HF257" s="144"/>
      <c r="HG257" s="144"/>
      <c r="HH257" s="144"/>
      <c r="HI257" s="144"/>
      <c r="HJ257" s="144"/>
      <c r="HK257" s="144"/>
      <c r="HL257" s="144"/>
      <c r="HM257" s="144"/>
      <c r="HN257" s="144"/>
      <c r="HO257" s="144"/>
      <c r="HP257" s="144"/>
      <c r="HQ257" s="144"/>
      <c r="HR257" s="144"/>
    </row>
    <row r="258" spans="1:226" s="362" customFormat="1" ht="18.75" x14ac:dyDescent="0.45">
      <c r="A258" s="357"/>
      <c r="B258" s="177"/>
      <c r="C258" s="60">
        <v>22</v>
      </c>
      <c r="D258" s="443" t="s">
        <v>918</v>
      </c>
      <c r="E258" s="177"/>
      <c r="F258" s="177"/>
      <c r="G258" s="178"/>
      <c r="H258" s="68"/>
      <c r="I258" s="68"/>
      <c r="J258" s="68"/>
      <c r="K258" s="68"/>
      <c r="L258" s="757" t="s">
        <v>20</v>
      </c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 s="177"/>
      <c r="CC258" s="177"/>
      <c r="CD258" s="177"/>
      <c r="CE258" s="177"/>
      <c r="CF258" s="177"/>
      <c r="CG258" s="177"/>
      <c r="CH258" s="177"/>
      <c r="CI258" s="177"/>
      <c r="CJ258" s="177"/>
      <c r="CK258" s="177"/>
      <c r="CL258" s="177"/>
      <c r="CM258" s="177"/>
      <c r="CN258" s="177"/>
      <c r="CO258" s="177"/>
      <c r="CP258" s="177"/>
      <c r="CQ258" s="177"/>
      <c r="CR258" s="177"/>
      <c r="CS258" s="177"/>
      <c r="CT258" s="177"/>
      <c r="CU258" s="177"/>
      <c r="CV258" s="177"/>
      <c r="CW258" s="177"/>
      <c r="CX258" s="177"/>
      <c r="CY258" s="177"/>
      <c r="CZ258" s="177"/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  <c r="DL258" s="177"/>
      <c r="DM258" s="177"/>
      <c r="DN258" s="177"/>
      <c r="DO258" s="177"/>
      <c r="DP258" s="177"/>
      <c r="DQ258" s="177"/>
      <c r="DR258" s="177"/>
      <c r="DS258" s="177"/>
      <c r="DT258" s="177"/>
      <c r="DU258" s="177"/>
      <c r="DV258" s="177"/>
      <c r="DW258" s="177"/>
      <c r="DX258" s="177"/>
      <c r="DY258" s="177"/>
      <c r="DZ258" s="177"/>
      <c r="EA258" s="177"/>
      <c r="EB258" s="177"/>
      <c r="EC258" s="177"/>
      <c r="ED258" s="177"/>
      <c r="EE258" s="177"/>
      <c r="EF258" s="177"/>
      <c r="EG258" s="177"/>
      <c r="EH258" s="177"/>
      <c r="EI258" s="177"/>
      <c r="EJ258" s="177"/>
      <c r="EK258" s="177"/>
      <c r="EL258" s="177"/>
      <c r="EM258" s="177"/>
      <c r="EN258" s="177"/>
      <c r="EO258" s="177"/>
      <c r="EP258" s="177"/>
      <c r="EQ258" s="177"/>
      <c r="ER258" s="177"/>
      <c r="ES258" s="177"/>
      <c r="ET258" s="177"/>
      <c r="EU258" s="177"/>
      <c r="EV258" s="177"/>
      <c r="EW258" s="177"/>
      <c r="EX258" s="177"/>
      <c r="EY258" s="177"/>
      <c r="EZ258" s="177"/>
      <c r="FA258" s="177"/>
      <c r="FB258" s="177"/>
      <c r="FC258" s="177"/>
      <c r="FD258" s="177"/>
      <c r="FE258" s="177"/>
      <c r="FF258" s="177"/>
      <c r="FG258" s="177"/>
      <c r="FH258" s="177"/>
      <c r="FI258" s="177"/>
      <c r="FJ258" s="177"/>
      <c r="FK258" s="177"/>
      <c r="FL258" s="177"/>
      <c r="FM258" s="177"/>
      <c r="FN258" s="177"/>
      <c r="FO258" s="177"/>
      <c r="FP258" s="177"/>
      <c r="FQ258" s="177"/>
      <c r="FR258" s="177"/>
      <c r="FS258" s="177"/>
      <c r="FT258" s="177"/>
      <c r="FU258" s="177"/>
      <c r="FV258" s="177"/>
      <c r="FW258" s="177"/>
      <c r="FX258" s="177"/>
      <c r="FY258" s="177"/>
      <c r="FZ258" s="177"/>
      <c r="GA258" s="177"/>
      <c r="GB258" s="177"/>
      <c r="GC258" s="177"/>
      <c r="GD258" s="177"/>
      <c r="GE258" s="177"/>
      <c r="GF258" s="177"/>
      <c r="GG258" s="177"/>
      <c r="GH258" s="177"/>
      <c r="GI258" s="177"/>
      <c r="GJ258" s="177"/>
      <c r="GK258" s="177"/>
      <c r="GL258" s="177"/>
      <c r="GM258" s="177"/>
      <c r="GN258" s="177"/>
      <c r="GO258" s="177"/>
      <c r="GP258" s="177"/>
      <c r="GQ258" s="177"/>
      <c r="GR258" s="177"/>
      <c r="GS258" s="177"/>
      <c r="GT258" s="177"/>
      <c r="GU258" s="177"/>
      <c r="GV258" s="177"/>
      <c r="GW258" s="177"/>
      <c r="GX258" s="177"/>
      <c r="GY258" s="177"/>
      <c r="GZ258" s="177"/>
      <c r="HA258" s="177"/>
      <c r="HB258" s="177"/>
      <c r="HC258" s="177"/>
      <c r="HD258" s="177"/>
      <c r="HE258" s="177"/>
      <c r="HF258" s="177"/>
      <c r="HG258" s="177"/>
      <c r="HH258" s="177"/>
      <c r="HI258" s="177"/>
      <c r="HJ258" s="177"/>
      <c r="HK258" s="177"/>
      <c r="HL258" s="177"/>
      <c r="HM258" s="177"/>
      <c r="HN258" s="177"/>
      <c r="HO258" s="177"/>
      <c r="HP258" s="177"/>
      <c r="HQ258" s="177"/>
      <c r="HR258" s="177"/>
    </row>
    <row r="259" spans="1:226" s="73" customFormat="1" ht="18.75" x14ac:dyDescent="0.45">
      <c r="A259" s="58"/>
      <c r="B259" s="59"/>
      <c r="C259" s="60"/>
      <c r="D259" s="61" t="s">
        <v>19</v>
      </c>
      <c r="E259" s="59"/>
      <c r="F259" s="59"/>
      <c r="G259" s="62"/>
      <c r="H259" s="76"/>
      <c r="I259" s="64"/>
      <c r="J259" s="64"/>
      <c r="K259" s="64"/>
      <c r="L259" s="744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5"/>
      <c r="EW259" s="75"/>
      <c r="EX259" s="75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5"/>
      <c r="GA259" s="75"/>
      <c r="GB259" s="75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5"/>
      <c r="HD259" s="75"/>
      <c r="HE259" s="75"/>
      <c r="HF259" s="75"/>
      <c r="HG259" s="75"/>
      <c r="HH259" s="75"/>
      <c r="HI259" s="75"/>
      <c r="HJ259" s="75"/>
      <c r="HK259" s="75"/>
      <c r="HL259" s="75"/>
      <c r="HM259" s="75"/>
      <c r="HN259" s="75"/>
      <c r="HO259" s="75"/>
      <c r="HP259" s="75"/>
      <c r="HQ259" s="75"/>
      <c r="HR259" s="75"/>
    </row>
    <row r="260" spans="1:226" s="172" customFormat="1" ht="18.75" x14ac:dyDescent="0.2">
      <c r="A260" s="166"/>
      <c r="B260" s="167"/>
      <c r="C260" s="168"/>
      <c r="D260" s="169"/>
      <c r="E260" s="82" t="s">
        <v>919</v>
      </c>
      <c r="F260" s="167"/>
      <c r="G260" s="170"/>
      <c r="H260" s="171"/>
      <c r="L260" s="748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</row>
    <row r="261" spans="1:226" s="496" customFormat="1" ht="18.75" x14ac:dyDescent="0.2">
      <c r="A261" s="492"/>
      <c r="B261" s="254"/>
      <c r="C261" s="254"/>
      <c r="D261" s="254" t="s">
        <v>30</v>
      </c>
      <c r="E261" s="254"/>
      <c r="F261" s="254"/>
      <c r="G261" s="457"/>
      <c r="H261" s="86"/>
      <c r="I261" s="86"/>
      <c r="J261" s="86"/>
      <c r="K261" s="86"/>
      <c r="L261" s="165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  <c r="BG261" s="254"/>
      <c r="BH261" s="254"/>
      <c r="BI261" s="254"/>
      <c r="BJ261" s="254"/>
      <c r="BK261" s="254"/>
      <c r="BL261" s="254"/>
      <c r="BM261" s="254"/>
      <c r="BN261" s="254"/>
      <c r="BO261" s="254"/>
      <c r="BP261" s="254"/>
      <c r="BQ261" s="254"/>
      <c r="BR261" s="254"/>
      <c r="BS261" s="254"/>
      <c r="BT261" s="254"/>
      <c r="BU261" s="254"/>
      <c r="BV261" s="254"/>
      <c r="BW261" s="254"/>
      <c r="BX261" s="254"/>
      <c r="BY261" s="254"/>
      <c r="BZ261" s="254"/>
      <c r="CA261" s="254"/>
      <c r="CB261" s="254"/>
      <c r="CC261" s="254"/>
      <c r="CD261" s="254"/>
      <c r="CE261" s="254"/>
      <c r="CF261" s="254"/>
      <c r="CG261" s="254"/>
      <c r="CH261" s="254"/>
      <c r="CI261" s="254"/>
      <c r="CJ261" s="254"/>
      <c r="CK261" s="254"/>
      <c r="CL261" s="254"/>
      <c r="CM261" s="254"/>
      <c r="CN261" s="254"/>
      <c r="CO261" s="254"/>
      <c r="CP261" s="254"/>
      <c r="CQ261" s="254"/>
      <c r="CR261" s="254"/>
      <c r="CS261" s="254"/>
      <c r="CT261" s="254"/>
      <c r="CU261" s="254"/>
      <c r="CV261" s="254"/>
      <c r="CW261" s="254"/>
      <c r="CX261" s="254"/>
      <c r="CY261" s="254"/>
      <c r="CZ261" s="254"/>
      <c r="DA261" s="254"/>
      <c r="DB261" s="254"/>
      <c r="DC261" s="254"/>
      <c r="DD261" s="254"/>
      <c r="DE261" s="254"/>
      <c r="DF261" s="254"/>
      <c r="DG261" s="254"/>
      <c r="DH261" s="254"/>
      <c r="DI261" s="254"/>
      <c r="DJ261" s="254"/>
      <c r="DK261" s="254"/>
      <c r="DL261" s="254"/>
      <c r="DM261" s="254"/>
      <c r="DN261" s="254"/>
      <c r="DO261" s="254"/>
      <c r="DP261" s="254"/>
      <c r="DQ261" s="254"/>
      <c r="DR261" s="254"/>
      <c r="DS261" s="254"/>
      <c r="DT261" s="254"/>
      <c r="DU261" s="254"/>
      <c r="DV261" s="254"/>
      <c r="DW261" s="254"/>
      <c r="DX261" s="254"/>
      <c r="DY261" s="254"/>
      <c r="DZ261" s="254"/>
      <c r="EA261" s="254"/>
      <c r="EB261" s="254"/>
      <c r="EC261" s="254"/>
      <c r="ED261" s="254"/>
      <c r="EE261" s="254"/>
      <c r="EF261" s="254"/>
      <c r="EG261" s="254"/>
      <c r="EH261" s="254"/>
      <c r="EI261" s="254"/>
      <c r="EJ261" s="254"/>
      <c r="EK261" s="254"/>
      <c r="EL261" s="254"/>
      <c r="EM261" s="254"/>
      <c r="EN261" s="254"/>
      <c r="EO261" s="254"/>
      <c r="EP261" s="254"/>
      <c r="EQ261" s="254"/>
      <c r="ER261" s="254"/>
      <c r="ES261" s="254"/>
      <c r="ET261" s="254"/>
      <c r="EU261" s="254"/>
      <c r="EV261" s="254"/>
      <c r="EW261" s="254"/>
      <c r="EX261" s="254"/>
      <c r="EY261" s="254"/>
      <c r="EZ261" s="254"/>
      <c r="FA261" s="254"/>
      <c r="FB261" s="254"/>
      <c r="FC261" s="254"/>
      <c r="FD261" s="254"/>
      <c r="FE261" s="254"/>
      <c r="FF261" s="254"/>
      <c r="FG261" s="254"/>
      <c r="FH261" s="254"/>
      <c r="FI261" s="254"/>
      <c r="FJ261" s="254"/>
      <c r="FK261" s="254"/>
      <c r="FL261" s="254"/>
      <c r="FM261" s="254"/>
      <c r="FN261" s="254"/>
      <c r="FO261" s="254"/>
      <c r="FP261" s="254"/>
      <c r="FQ261" s="254"/>
      <c r="FR261" s="254"/>
      <c r="FS261" s="254"/>
      <c r="FT261" s="254"/>
      <c r="FU261" s="254"/>
      <c r="FV261" s="254"/>
      <c r="FW261" s="254"/>
      <c r="FX261" s="254"/>
      <c r="FY261" s="254"/>
      <c r="FZ261" s="254"/>
      <c r="GA261" s="254"/>
      <c r="GB261" s="254"/>
      <c r="GC261" s="254"/>
      <c r="GD261" s="254"/>
      <c r="GE261" s="254"/>
      <c r="GF261" s="254"/>
      <c r="GG261" s="254"/>
      <c r="GH261" s="254"/>
      <c r="GI261" s="254"/>
      <c r="GJ261" s="254"/>
      <c r="GK261" s="254"/>
      <c r="GL261" s="254"/>
      <c r="GM261" s="254"/>
      <c r="GN261" s="254"/>
      <c r="GO261" s="254"/>
      <c r="GP261" s="254"/>
      <c r="GQ261" s="254"/>
      <c r="GR261" s="254"/>
      <c r="GS261" s="254"/>
      <c r="GT261" s="254"/>
      <c r="GU261" s="254"/>
      <c r="GV261" s="254"/>
      <c r="GW261" s="254"/>
      <c r="GX261" s="254"/>
      <c r="GY261" s="254"/>
      <c r="GZ261" s="254"/>
      <c r="HA261" s="254"/>
      <c r="HB261" s="254"/>
      <c r="HC261" s="254"/>
      <c r="HD261" s="254"/>
      <c r="HE261" s="254"/>
      <c r="HF261" s="254"/>
      <c r="HG261" s="254"/>
      <c r="HH261" s="254"/>
      <c r="HI261" s="254"/>
      <c r="HJ261" s="254"/>
      <c r="HK261" s="254"/>
      <c r="HL261" s="254"/>
      <c r="HM261" s="254"/>
      <c r="HN261" s="254"/>
      <c r="HO261" s="254"/>
      <c r="HP261" s="254"/>
      <c r="HQ261" s="254"/>
      <c r="HR261" s="254"/>
    </row>
    <row r="262" spans="1:226" s="181" customFormat="1" ht="18.75" x14ac:dyDescent="0.45">
      <c r="A262" s="385"/>
      <c r="D262" s="81">
        <v>1</v>
      </c>
      <c r="E262" s="181" t="s">
        <v>923</v>
      </c>
      <c r="G262" s="182"/>
      <c r="H262" s="158" t="s">
        <v>99</v>
      </c>
      <c r="I262" s="158">
        <v>2</v>
      </c>
      <c r="J262" s="158"/>
      <c r="K262" s="158"/>
      <c r="L262" s="107"/>
    </row>
    <row r="263" spans="1:226" s="181" customFormat="1" ht="18.75" x14ac:dyDescent="0.45">
      <c r="A263" s="385"/>
      <c r="D263" s="81">
        <v>2</v>
      </c>
      <c r="E263" s="181" t="s">
        <v>924</v>
      </c>
      <c r="G263" s="182"/>
      <c r="H263" s="158" t="s">
        <v>99</v>
      </c>
      <c r="I263" s="158">
        <v>2</v>
      </c>
      <c r="J263" s="158"/>
      <c r="K263" s="158"/>
      <c r="L263" s="107"/>
    </row>
    <row r="264" spans="1:226" s="145" customFormat="1" ht="18.75" x14ac:dyDescent="0.45">
      <c r="A264" s="132"/>
      <c r="B264" s="133">
        <v>3.2</v>
      </c>
      <c r="C264" s="752" t="s">
        <v>925</v>
      </c>
      <c r="D264" s="134"/>
      <c r="E264" s="134"/>
      <c r="F264" s="134"/>
      <c r="G264" s="135"/>
      <c r="H264" s="136"/>
      <c r="I264" s="136"/>
      <c r="J264" s="136"/>
      <c r="K264" s="136"/>
      <c r="L264" s="142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  <c r="CM264" s="144"/>
      <c r="CN264" s="144"/>
      <c r="CO264" s="144"/>
      <c r="CP264" s="144"/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44"/>
      <c r="EH264" s="144"/>
      <c r="EI264" s="144"/>
      <c r="EJ264" s="144"/>
      <c r="EK264" s="144"/>
      <c r="EL264" s="144"/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44"/>
      <c r="GD264" s="144"/>
      <c r="GE264" s="144"/>
      <c r="GF264" s="144"/>
      <c r="GG264" s="144"/>
      <c r="GH264" s="144"/>
      <c r="GI264" s="144"/>
      <c r="GJ264" s="144"/>
      <c r="GK264" s="144"/>
      <c r="GL264" s="144"/>
      <c r="GM264" s="144"/>
      <c r="GN264" s="144"/>
      <c r="GO264" s="144"/>
      <c r="GP264" s="144"/>
      <c r="GQ264" s="144"/>
      <c r="GR264" s="144"/>
      <c r="GS264" s="144"/>
      <c r="GT264" s="144"/>
      <c r="GU264" s="144"/>
      <c r="GV264" s="144"/>
      <c r="GW264" s="144"/>
      <c r="GX264" s="144"/>
      <c r="GY264" s="144"/>
      <c r="GZ264" s="144"/>
      <c r="HA264" s="144"/>
      <c r="HB264" s="144"/>
      <c r="HC264" s="144"/>
      <c r="HD264" s="144"/>
      <c r="HE264" s="144"/>
      <c r="HF264" s="144"/>
      <c r="HG264" s="144"/>
      <c r="HH264" s="144"/>
      <c r="HI264" s="144"/>
      <c r="HJ264" s="144"/>
      <c r="HK264" s="144"/>
      <c r="HL264" s="144"/>
      <c r="HM264" s="144"/>
      <c r="HN264" s="144"/>
      <c r="HO264" s="144"/>
      <c r="HP264" s="144"/>
      <c r="HQ264" s="144"/>
      <c r="HR264" s="144"/>
    </row>
    <row r="265" spans="1:226" s="362" customFormat="1" ht="18.75" x14ac:dyDescent="0.45">
      <c r="A265" s="357"/>
      <c r="B265" s="177"/>
      <c r="C265" s="60">
        <v>23</v>
      </c>
      <c r="D265" s="443" t="s">
        <v>926</v>
      </c>
      <c r="E265" s="177"/>
      <c r="F265" s="177"/>
      <c r="G265" s="178"/>
      <c r="H265" s="68"/>
      <c r="I265" s="68"/>
      <c r="J265" s="68"/>
      <c r="K265" s="68"/>
      <c r="L265" s="757" t="s">
        <v>20</v>
      </c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177"/>
      <c r="BR265" s="177"/>
      <c r="BS265" s="177"/>
      <c r="BT265" s="177"/>
      <c r="BU265" s="177"/>
      <c r="BV265" s="177"/>
      <c r="BW265" s="177"/>
      <c r="BX265" s="177"/>
      <c r="BY265" s="177"/>
      <c r="BZ265" s="177"/>
      <c r="CA265" s="177"/>
      <c r="CB265" s="177"/>
      <c r="CC265" s="177"/>
      <c r="CD265" s="177"/>
      <c r="CE265" s="177"/>
      <c r="CF265" s="177"/>
      <c r="CG265" s="177"/>
      <c r="CH265" s="177"/>
      <c r="CI265" s="177"/>
      <c r="CJ265" s="177"/>
      <c r="CK265" s="177"/>
      <c r="CL265" s="177"/>
      <c r="CM265" s="177"/>
      <c r="CN265" s="177"/>
      <c r="CO265" s="177"/>
      <c r="CP265" s="177"/>
      <c r="CQ265" s="177"/>
      <c r="CR265" s="177"/>
      <c r="CS265" s="177"/>
      <c r="CT265" s="177"/>
      <c r="CU265" s="177"/>
      <c r="CV265" s="177"/>
      <c r="CW265" s="177"/>
      <c r="CX265" s="177"/>
      <c r="CY265" s="177"/>
      <c r="CZ265" s="177"/>
      <c r="DA265" s="177"/>
      <c r="DB265" s="177"/>
      <c r="DC265" s="177"/>
      <c r="DD265" s="177"/>
      <c r="DE265" s="177"/>
      <c r="DF265" s="177"/>
      <c r="DG265" s="177"/>
      <c r="DH265" s="177"/>
      <c r="DI265" s="177"/>
      <c r="DJ265" s="177"/>
      <c r="DK265" s="177"/>
      <c r="DL265" s="177"/>
      <c r="DM265" s="177"/>
      <c r="DN265" s="177"/>
      <c r="DO265" s="177"/>
      <c r="DP265" s="177"/>
      <c r="DQ265" s="177"/>
      <c r="DR265" s="177"/>
      <c r="DS265" s="177"/>
      <c r="DT265" s="177"/>
      <c r="DU265" s="177"/>
      <c r="DV265" s="177"/>
      <c r="DW265" s="177"/>
      <c r="DX265" s="177"/>
      <c r="DY265" s="177"/>
      <c r="DZ265" s="177"/>
      <c r="EA265" s="177"/>
      <c r="EB265" s="177"/>
      <c r="EC265" s="177"/>
      <c r="ED265" s="177"/>
      <c r="EE265" s="177"/>
      <c r="EF265" s="177"/>
      <c r="EG265" s="177"/>
      <c r="EH265" s="177"/>
      <c r="EI265" s="177"/>
      <c r="EJ265" s="177"/>
      <c r="EK265" s="177"/>
      <c r="EL265" s="177"/>
      <c r="EM265" s="177"/>
      <c r="EN265" s="177"/>
      <c r="EO265" s="177"/>
      <c r="EP265" s="177"/>
      <c r="EQ265" s="177"/>
      <c r="ER265" s="177"/>
      <c r="ES265" s="177"/>
      <c r="ET265" s="177"/>
      <c r="EU265" s="177"/>
      <c r="EV265" s="177"/>
      <c r="EW265" s="177"/>
      <c r="EX265" s="177"/>
      <c r="EY265" s="177"/>
      <c r="EZ265" s="177"/>
      <c r="FA265" s="177"/>
      <c r="FB265" s="177"/>
      <c r="FC265" s="177"/>
      <c r="FD265" s="177"/>
      <c r="FE265" s="177"/>
      <c r="FF265" s="177"/>
      <c r="FG265" s="177"/>
      <c r="FH265" s="177"/>
      <c r="FI265" s="177"/>
      <c r="FJ265" s="177"/>
      <c r="FK265" s="177"/>
      <c r="FL265" s="177"/>
      <c r="FM265" s="177"/>
      <c r="FN265" s="177"/>
      <c r="FO265" s="177"/>
      <c r="FP265" s="177"/>
      <c r="FQ265" s="177"/>
      <c r="FR265" s="177"/>
      <c r="FS265" s="177"/>
      <c r="FT265" s="177"/>
      <c r="FU265" s="177"/>
      <c r="FV265" s="177"/>
      <c r="FW265" s="177"/>
      <c r="FX265" s="177"/>
      <c r="FY265" s="177"/>
      <c r="FZ265" s="177"/>
      <c r="GA265" s="177"/>
      <c r="GB265" s="177"/>
      <c r="GC265" s="177"/>
      <c r="GD265" s="177"/>
      <c r="GE265" s="177"/>
      <c r="GF265" s="177"/>
      <c r="GG265" s="177"/>
      <c r="GH265" s="177"/>
      <c r="GI265" s="177"/>
      <c r="GJ265" s="177"/>
      <c r="GK265" s="177"/>
      <c r="GL265" s="177"/>
      <c r="GM265" s="177"/>
      <c r="GN265" s="177"/>
      <c r="GO265" s="177"/>
      <c r="GP265" s="177"/>
      <c r="GQ265" s="177"/>
      <c r="GR265" s="177"/>
      <c r="GS265" s="177"/>
      <c r="GT265" s="177"/>
      <c r="GU265" s="177"/>
      <c r="GV265" s="177"/>
      <c r="GW265" s="177"/>
      <c r="GX265" s="177"/>
      <c r="GY265" s="177"/>
      <c r="GZ265" s="177"/>
      <c r="HA265" s="177"/>
      <c r="HB265" s="177"/>
      <c r="HC265" s="177"/>
      <c r="HD265" s="177"/>
      <c r="HE265" s="177"/>
      <c r="HF265" s="177"/>
      <c r="HG265" s="177"/>
      <c r="HH265" s="177"/>
      <c r="HI265" s="177"/>
      <c r="HJ265" s="177"/>
      <c r="HK265" s="177"/>
      <c r="HL265" s="177"/>
      <c r="HM265" s="177"/>
      <c r="HN265" s="177"/>
      <c r="HO265" s="177"/>
      <c r="HP265" s="177"/>
      <c r="HQ265" s="177"/>
      <c r="HR265" s="177"/>
    </row>
    <row r="266" spans="1:226" s="362" customFormat="1" ht="18.75" x14ac:dyDescent="0.45">
      <c r="A266" s="357"/>
      <c r="B266" s="177"/>
      <c r="C266" s="60"/>
      <c r="D266" s="443" t="s">
        <v>927</v>
      </c>
      <c r="E266" s="177"/>
      <c r="F266" s="177"/>
      <c r="G266" s="178"/>
      <c r="H266" s="68"/>
      <c r="I266" s="68"/>
      <c r="J266" s="68"/>
      <c r="K266" s="68"/>
      <c r="L266" s="744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177"/>
      <c r="BR266" s="177"/>
      <c r="BS266" s="177"/>
      <c r="BT266" s="177"/>
      <c r="BU266" s="177"/>
      <c r="BV266" s="177"/>
      <c r="BW266" s="177"/>
      <c r="BX266" s="177"/>
      <c r="BY266" s="177"/>
      <c r="BZ266" s="177"/>
      <c r="CA266" s="177"/>
      <c r="CB266" s="177"/>
      <c r="CC266" s="177"/>
      <c r="CD266" s="177"/>
      <c r="CE266" s="177"/>
      <c r="CF266" s="177"/>
      <c r="CG266" s="177"/>
      <c r="CH266" s="177"/>
      <c r="CI266" s="177"/>
      <c r="CJ266" s="177"/>
      <c r="CK266" s="177"/>
      <c r="CL266" s="177"/>
      <c r="CM266" s="177"/>
      <c r="CN266" s="177"/>
      <c r="CO266" s="177"/>
      <c r="CP266" s="177"/>
      <c r="CQ266" s="177"/>
      <c r="CR266" s="177"/>
      <c r="CS266" s="177"/>
      <c r="CT266" s="177"/>
      <c r="CU266" s="177"/>
      <c r="CV266" s="177"/>
      <c r="CW266" s="177"/>
      <c r="CX266" s="177"/>
      <c r="CY266" s="177"/>
      <c r="CZ266" s="177"/>
      <c r="DA266" s="177"/>
      <c r="DB266" s="177"/>
      <c r="DC266" s="177"/>
      <c r="DD266" s="177"/>
      <c r="DE266" s="177"/>
      <c r="DF266" s="177"/>
      <c r="DG266" s="177"/>
      <c r="DH266" s="177"/>
      <c r="DI266" s="177"/>
      <c r="DJ266" s="177"/>
      <c r="DK266" s="177"/>
      <c r="DL266" s="177"/>
      <c r="DM266" s="177"/>
      <c r="DN266" s="177"/>
      <c r="DO266" s="177"/>
      <c r="DP266" s="177"/>
      <c r="DQ266" s="177"/>
      <c r="DR266" s="177"/>
      <c r="DS266" s="177"/>
      <c r="DT266" s="177"/>
      <c r="DU266" s="177"/>
      <c r="DV266" s="177"/>
      <c r="DW266" s="177"/>
      <c r="DX266" s="177"/>
      <c r="DY266" s="177"/>
      <c r="DZ266" s="177"/>
      <c r="EA266" s="177"/>
      <c r="EB266" s="177"/>
      <c r="EC266" s="177"/>
      <c r="ED266" s="177"/>
      <c r="EE266" s="177"/>
      <c r="EF266" s="177"/>
      <c r="EG266" s="177"/>
      <c r="EH266" s="177"/>
      <c r="EI266" s="177"/>
      <c r="EJ266" s="177"/>
      <c r="EK266" s="177"/>
      <c r="EL266" s="177"/>
      <c r="EM266" s="177"/>
      <c r="EN266" s="177"/>
      <c r="EO266" s="177"/>
      <c r="EP266" s="177"/>
      <c r="EQ266" s="177"/>
      <c r="ER266" s="177"/>
      <c r="ES266" s="177"/>
      <c r="ET266" s="177"/>
      <c r="EU266" s="177"/>
      <c r="EV266" s="177"/>
      <c r="EW266" s="177"/>
      <c r="EX266" s="177"/>
      <c r="EY266" s="177"/>
      <c r="EZ266" s="177"/>
      <c r="FA266" s="177"/>
      <c r="FB266" s="177"/>
      <c r="FC266" s="177"/>
      <c r="FD266" s="177"/>
      <c r="FE266" s="177"/>
      <c r="FF266" s="177"/>
      <c r="FG266" s="177"/>
      <c r="FH266" s="177"/>
      <c r="FI266" s="177"/>
      <c r="FJ266" s="177"/>
      <c r="FK266" s="177"/>
      <c r="FL266" s="177"/>
      <c r="FM266" s="177"/>
      <c r="FN266" s="177"/>
      <c r="FO266" s="177"/>
      <c r="FP266" s="177"/>
      <c r="FQ266" s="177"/>
      <c r="FR266" s="177"/>
      <c r="FS266" s="177"/>
      <c r="FT266" s="177"/>
      <c r="FU266" s="177"/>
      <c r="FV266" s="177"/>
      <c r="FW266" s="177"/>
      <c r="FX266" s="177"/>
      <c r="FY266" s="177"/>
      <c r="FZ266" s="177"/>
      <c r="GA266" s="177"/>
      <c r="GB266" s="177"/>
      <c r="GC266" s="177"/>
      <c r="GD266" s="177"/>
      <c r="GE266" s="177"/>
      <c r="GF266" s="177"/>
      <c r="GG266" s="177"/>
      <c r="GH266" s="177"/>
      <c r="GI266" s="177"/>
      <c r="GJ266" s="177"/>
      <c r="GK266" s="177"/>
      <c r="GL266" s="177"/>
      <c r="GM266" s="177"/>
      <c r="GN266" s="177"/>
      <c r="GO266" s="177"/>
      <c r="GP266" s="177"/>
      <c r="GQ266" s="177"/>
      <c r="GR266" s="177"/>
      <c r="GS266" s="177"/>
      <c r="GT266" s="177"/>
      <c r="GU266" s="177"/>
      <c r="GV266" s="177"/>
      <c r="GW266" s="177"/>
      <c r="GX266" s="177"/>
      <c r="GY266" s="177"/>
      <c r="GZ266" s="177"/>
      <c r="HA266" s="177"/>
      <c r="HB266" s="177"/>
      <c r="HC266" s="177"/>
      <c r="HD266" s="177"/>
      <c r="HE266" s="177"/>
      <c r="HF266" s="177"/>
      <c r="HG266" s="177"/>
      <c r="HH266" s="177"/>
      <c r="HI266" s="177"/>
      <c r="HJ266" s="177"/>
      <c r="HK266" s="177"/>
      <c r="HL266" s="177"/>
      <c r="HM266" s="177"/>
      <c r="HN266" s="177"/>
      <c r="HO266" s="177"/>
      <c r="HP266" s="177"/>
      <c r="HQ266" s="177"/>
      <c r="HR266" s="177"/>
    </row>
    <row r="267" spans="1:226" s="73" customFormat="1" ht="18.75" x14ac:dyDescent="0.45">
      <c r="A267" s="58"/>
      <c r="B267" s="59"/>
      <c r="C267" s="60"/>
      <c r="D267" s="61" t="s">
        <v>19</v>
      </c>
      <c r="E267" s="59"/>
      <c r="F267" s="59"/>
      <c r="G267" s="62"/>
      <c r="H267" s="76"/>
      <c r="I267" s="64"/>
      <c r="J267" s="64"/>
      <c r="K267" s="64"/>
      <c r="L267" s="16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5"/>
      <c r="DZ267" s="75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5"/>
      <c r="EW267" s="75"/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5"/>
      <c r="GA267" s="75"/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5"/>
      <c r="HD267" s="75"/>
      <c r="HE267" s="75"/>
      <c r="HF267" s="75"/>
      <c r="HG267" s="75"/>
      <c r="HH267" s="75"/>
      <c r="HI267" s="75"/>
      <c r="HJ267" s="75"/>
      <c r="HK267" s="75"/>
      <c r="HL267" s="75"/>
      <c r="HM267" s="75"/>
      <c r="HN267" s="75"/>
      <c r="HO267" s="75"/>
      <c r="HP267" s="75"/>
      <c r="HQ267" s="75"/>
      <c r="HR267" s="75"/>
    </row>
    <row r="268" spans="1:226" s="73" customFormat="1" ht="18.75" x14ac:dyDescent="0.45">
      <c r="A268" s="58"/>
      <c r="B268" s="59"/>
      <c r="C268" s="60"/>
      <c r="D268" s="81"/>
      <c r="E268" s="93" t="s">
        <v>930</v>
      </c>
      <c r="F268" s="59"/>
      <c r="G268" s="62"/>
      <c r="H268" s="76"/>
      <c r="I268" s="64"/>
      <c r="J268" s="64"/>
      <c r="K268" s="64"/>
      <c r="L268" s="16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75"/>
      <c r="CL268" s="75"/>
      <c r="CM268" s="75"/>
      <c r="CN268" s="75"/>
      <c r="CO268" s="75"/>
      <c r="CP268" s="75"/>
      <c r="CQ268" s="75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5"/>
      <c r="DC268" s="75"/>
      <c r="DD268" s="75"/>
      <c r="DE268" s="75"/>
      <c r="DF268" s="75"/>
      <c r="DG268" s="75"/>
      <c r="DH268" s="75"/>
      <c r="DI268" s="75"/>
      <c r="DJ268" s="75"/>
      <c r="DK268" s="75"/>
      <c r="DL268" s="75"/>
      <c r="DM268" s="75"/>
      <c r="DN268" s="75"/>
      <c r="DO268" s="75"/>
      <c r="DP268" s="75"/>
      <c r="DQ268" s="75"/>
      <c r="DR268" s="75"/>
      <c r="DS268" s="75"/>
      <c r="DT268" s="75"/>
      <c r="DU268" s="75"/>
      <c r="DV268" s="75"/>
      <c r="DW268" s="75"/>
      <c r="DX268" s="75"/>
      <c r="DY268" s="75"/>
      <c r="DZ268" s="75"/>
      <c r="EA268" s="75"/>
      <c r="EB268" s="75"/>
      <c r="EC268" s="75"/>
      <c r="ED268" s="75"/>
      <c r="EE268" s="75"/>
      <c r="EF268" s="75"/>
      <c r="EG268" s="75"/>
      <c r="EH268" s="75"/>
      <c r="EI268" s="75"/>
      <c r="EJ268" s="75"/>
      <c r="EK268" s="75"/>
      <c r="EL268" s="75"/>
      <c r="EM268" s="75"/>
      <c r="EN268" s="75"/>
      <c r="EO268" s="75"/>
      <c r="EP268" s="75"/>
      <c r="EQ268" s="75"/>
      <c r="ER268" s="75"/>
      <c r="ES268" s="75"/>
      <c r="ET268" s="75"/>
      <c r="EU268" s="75"/>
      <c r="EV268" s="75"/>
      <c r="EW268" s="75"/>
      <c r="EX268" s="75"/>
      <c r="EY268" s="75"/>
      <c r="EZ268" s="75"/>
      <c r="FA268" s="75"/>
      <c r="FB268" s="75"/>
      <c r="FC268" s="75"/>
      <c r="FD268" s="75"/>
      <c r="FE268" s="75"/>
      <c r="FF268" s="75"/>
      <c r="FG268" s="75"/>
      <c r="FH268" s="75"/>
      <c r="FI268" s="75"/>
      <c r="FJ268" s="75"/>
      <c r="FK268" s="75"/>
      <c r="FL268" s="75"/>
      <c r="FM268" s="75"/>
      <c r="FN268" s="75"/>
      <c r="FO268" s="75"/>
      <c r="FP268" s="75"/>
      <c r="FQ268" s="75"/>
      <c r="FR268" s="75"/>
      <c r="FS268" s="75"/>
      <c r="FT268" s="75"/>
      <c r="FU268" s="75"/>
      <c r="FV268" s="75"/>
      <c r="FW268" s="75"/>
      <c r="FX268" s="75"/>
      <c r="FY268" s="75"/>
      <c r="FZ268" s="75"/>
      <c r="GA268" s="75"/>
      <c r="GB268" s="75"/>
      <c r="GC268" s="75"/>
      <c r="GD268" s="75"/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/>
      <c r="GR268" s="75"/>
      <c r="GS268" s="75"/>
      <c r="GT268" s="75"/>
      <c r="GU268" s="75"/>
      <c r="GV268" s="75"/>
      <c r="GW268" s="75"/>
      <c r="GX268" s="75"/>
      <c r="GY268" s="75"/>
      <c r="GZ268" s="75"/>
      <c r="HA268" s="75"/>
      <c r="HB268" s="75"/>
      <c r="HC268" s="75"/>
      <c r="HD268" s="75"/>
      <c r="HE268" s="75"/>
      <c r="HF268" s="75"/>
      <c r="HG268" s="75"/>
      <c r="HH268" s="75"/>
      <c r="HI268" s="75"/>
      <c r="HJ268" s="75"/>
      <c r="HK268" s="75"/>
      <c r="HL268" s="75"/>
      <c r="HM268" s="75"/>
      <c r="HN268" s="75"/>
      <c r="HO268" s="75"/>
      <c r="HP268" s="75"/>
      <c r="HQ268" s="75"/>
      <c r="HR268" s="75"/>
    </row>
    <row r="269" spans="1:226" s="496" customFormat="1" ht="18.75" x14ac:dyDescent="0.2">
      <c r="A269" s="492"/>
      <c r="B269" s="254"/>
      <c r="C269" s="254"/>
      <c r="D269" s="254" t="s">
        <v>30</v>
      </c>
      <c r="E269" s="254"/>
      <c r="F269" s="254"/>
      <c r="G269" s="457"/>
      <c r="H269" s="86"/>
      <c r="I269" s="86"/>
      <c r="J269" s="86"/>
      <c r="K269" s="86"/>
      <c r="L269" s="165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  <c r="BG269" s="254"/>
      <c r="BH269" s="254"/>
      <c r="BI269" s="254"/>
      <c r="BJ269" s="254"/>
      <c r="BK269" s="254"/>
      <c r="BL269" s="254"/>
      <c r="BM269" s="254"/>
      <c r="BN269" s="254"/>
      <c r="BO269" s="254"/>
      <c r="BP269" s="254"/>
      <c r="BQ269" s="254"/>
      <c r="BR269" s="254"/>
      <c r="BS269" s="254"/>
      <c r="BT269" s="254"/>
      <c r="BU269" s="254"/>
      <c r="BV269" s="254"/>
      <c r="BW269" s="254"/>
      <c r="BX269" s="254"/>
      <c r="BY269" s="254"/>
      <c r="BZ269" s="254"/>
      <c r="CA269" s="254"/>
      <c r="CB269" s="254"/>
      <c r="CC269" s="254"/>
      <c r="CD269" s="254"/>
      <c r="CE269" s="254"/>
      <c r="CF269" s="254"/>
      <c r="CG269" s="254"/>
      <c r="CH269" s="254"/>
      <c r="CI269" s="254"/>
      <c r="CJ269" s="254"/>
      <c r="CK269" s="254"/>
      <c r="CL269" s="254"/>
      <c r="CM269" s="254"/>
      <c r="CN269" s="254"/>
      <c r="CO269" s="254"/>
      <c r="CP269" s="254"/>
      <c r="CQ269" s="254"/>
      <c r="CR269" s="254"/>
      <c r="CS269" s="254"/>
      <c r="CT269" s="254"/>
      <c r="CU269" s="254"/>
      <c r="CV269" s="254"/>
      <c r="CW269" s="254"/>
      <c r="CX269" s="254"/>
      <c r="CY269" s="254"/>
      <c r="CZ269" s="254"/>
      <c r="DA269" s="254"/>
      <c r="DB269" s="254"/>
      <c r="DC269" s="254"/>
      <c r="DD269" s="254"/>
      <c r="DE269" s="254"/>
      <c r="DF269" s="254"/>
      <c r="DG269" s="254"/>
      <c r="DH269" s="254"/>
      <c r="DI269" s="254"/>
      <c r="DJ269" s="254"/>
      <c r="DK269" s="254"/>
      <c r="DL269" s="254"/>
      <c r="DM269" s="254"/>
      <c r="DN269" s="254"/>
      <c r="DO269" s="254"/>
      <c r="DP269" s="254"/>
      <c r="DQ269" s="254"/>
      <c r="DR269" s="254"/>
      <c r="DS269" s="254"/>
      <c r="DT269" s="254"/>
      <c r="DU269" s="254"/>
      <c r="DV269" s="254"/>
      <c r="DW269" s="254"/>
      <c r="DX269" s="254"/>
      <c r="DY269" s="254"/>
      <c r="DZ269" s="254"/>
      <c r="EA269" s="254"/>
      <c r="EB269" s="254"/>
      <c r="EC269" s="254"/>
      <c r="ED269" s="254"/>
      <c r="EE269" s="254"/>
      <c r="EF269" s="254"/>
      <c r="EG269" s="254"/>
      <c r="EH269" s="254"/>
      <c r="EI269" s="254"/>
      <c r="EJ269" s="254"/>
      <c r="EK269" s="254"/>
      <c r="EL269" s="254"/>
      <c r="EM269" s="254"/>
      <c r="EN269" s="254"/>
      <c r="EO269" s="254"/>
      <c r="EP269" s="254"/>
      <c r="EQ269" s="254"/>
      <c r="ER269" s="254"/>
      <c r="ES269" s="254"/>
      <c r="ET269" s="254"/>
      <c r="EU269" s="254"/>
      <c r="EV269" s="254"/>
      <c r="EW269" s="254"/>
      <c r="EX269" s="254"/>
      <c r="EY269" s="254"/>
      <c r="EZ269" s="254"/>
      <c r="FA269" s="254"/>
      <c r="FB269" s="254"/>
      <c r="FC269" s="254"/>
      <c r="FD269" s="254"/>
      <c r="FE269" s="254"/>
      <c r="FF269" s="254"/>
      <c r="FG269" s="254"/>
      <c r="FH269" s="254"/>
      <c r="FI269" s="254"/>
      <c r="FJ269" s="254"/>
      <c r="FK269" s="254"/>
      <c r="FL269" s="254"/>
      <c r="FM269" s="254"/>
      <c r="FN269" s="254"/>
      <c r="FO269" s="254"/>
      <c r="FP269" s="254"/>
      <c r="FQ269" s="254"/>
      <c r="FR269" s="254"/>
      <c r="FS269" s="254"/>
      <c r="FT269" s="254"/>
      <c r="FU269" s="254"/>
      <c r="FV269" s="254"/>
      <c r="FW269" s="254"/>
      <c r="FX269" s="254"/>
      <c r="FY269" s="254"/>
      <c r="FZ269" s="254"/>
      <c r="GA269" s="254"/>
      <c r="GB269" s="254"/>
      <c r="GC269" s="254"/>
      <c r="GD269" s="254"/>
      <c r="GE269" s="254"/>
      <c r="GF269" s="254"/>
      <c r="GG269" s="254"/>
      <c r="GH269" s="254"/>
      <c r="GI269" s="254"/>
      <c r="GJ269" s="254"/>
      <c r="GK269" s="254"/>
      <c r="GL269" s="254"/>
      <c r="GM269" s="254"/>
      <c r="GN269" s="254"/>
      <c r="GO269" s="254"/>
      <c r="GP269" s="254"/>
      <c r="GQ269" s="254"/>
      <c r="GR269" s="254"/>
      <c r="GS269" s="254"/>
      <c r="GT269" s="254"/>
      <c r="GU269" s="254"/>
      <c r="GV269" s="254"/>
      <c r="GW269" s="254"/>
      <c r="GX269" s="254"/>
      <c r="GY269" s="254"/>
      <c r="GZ269" s="254"/>
      <c r="HA269" s="254"/>
      <c r="HB269" s="254"/>
      <c r="HC269" s="254"/>
      <c r="HD269" s="254"/>
      <c r="HE269" s="254"/>
      <c r="HF269" s="254"/>
      <c r="HG269" s="254"/>
      <c r="HH269" s="254"/>
      <c r="HI269" s="254"/>
      <c r="HJ269" s="254"/>
      <c r="HK269" s="254"/>
      <c r="HL269" s="254"/>
      <c r="HM269" s="254"/>
      <c r="HN269" s="254"/>
      <c r="HO269" s="254"/>
      <c r="HP269" s="254"/>
      <c r="HQ269" s="254"/>
      <c r="HR269" s="254"/>
    </row>
    <row r="270" spans="1:226" s="334" customFormat="1" ht="18.75" x14ac:dyDescent="0.2">
      <c r="A270" s="556"/>
      <c r="D270" s="169">
        <v>1</v>
      </c>
      <c r="E270" s="334" t="s">
        <v>935</v>
      </c>
      <c r="G270" s="335"/>
      <c r="H270" s="185" t="s">
        <v>117</v>
      </c>
      <c r="I270" s="185">
        <v>50</v>
      </c>
      <c r="J270" s="185"/>
      <c r="K270" s="185"/>
      <c r="L270" s="165"/>
    </row>
    <row r="271" spans="1:226" s="334" customFormat="1" ht="18.75" x14ac:dyDescent="0.2">
      <c r="A271" s="511"/>
      <c r="B271" s="512"/>
      <c r="C271" s="512"/>
      <c r="D271" s="513">
        <v>2</v>
      </c>
      <c r="E271" s="512" t="s">
        <v>938</v>
      </c>
      <c r="F271" s="512"/>
      <c r="G271" s="514"/>
      <c r="H271" s="392" t="s">
        <v>117</v>
      </c>
      <c r="I271" s="392">
        <v>20</v>
      </c>
      <c r="J271" s="392"/>
      <c r="K271" s="392"/>
      <c r="L271" s="310"/>
    </row>
    <row r="272" spans="1:226" s="362" customFormat="1" ht="18.75" x14ac:dyDescent="0.45">
      <c r="A272" s="385"/>
      <c r="B272" s="181"/>
      <c r="C272" s="60">
        <v>24</v>
      </c>
      <c r="D272" s="755" t="s">
        <v>944</v>
      </c>
      <c r="E272" s="177"/>
      <c r="F272" s="177"/>
      <c r="G272" s="178"/>
      <c r="H272" s="68"/>
      <c r="I272" s="68"/>
      <c r="J272" s="68"/>
      <c r="K272" s="68"/>
      <c r="L272" s="757" t="s">
        <v>20</v>
      </c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BS272" s="177"/>
      <c r="BT272" s="177"/>
      <c r="BU272" s="177"/>
      <c r="BV272" s="177"/>
      <c r="BW272" s="177"/>
      <c r="BX272" s="177"/>
      <c r="BY272" s="177"/>
      <c r="BZ272" s="177"/>
      <c r="CA272" s="177"/>
      <c r="CB272" s="177"/>
      <c r="CC272" s="177"/>
      <c r="CD272" s="177"/>
      <c r="CE272" s="177"/>
      <c r="CF272" s="177"/>
      <c r="CG272" s="177"/>
      <c r="CH272" s="177"/>
      <c r="CI272" s="177"/>
      <c r="CJ272" s="177"/>
      <c r="CK272" s="177"/>
      <c r="CL272" s="177"/>
      <c r="CM272" s="177"/>
      <c r="CN272" s="177"/>
      <c r="CO272" s="177"/>
      <c r="CP272" s="177"/>
      <c r="CQ272" s="177"/>
      <c r="CR272" s="177"/>
      <c r="CS272" s="177"/>
      <c r="CT272" s="177"/>
      <c r="CU272" s="177"/>
      <c r="CV272" s="177"/>
      <c r="CW272" s="177"/>
      <c r="CX272" s="177"/>
      <c r="CY272" s="177"/>
      <c r="CZ272" s="177"/>
      <c r="DA272" s="177"/>
      <c r="DB272" s="177"/>
      <c r="DC272" s="177"/>
      <c r="DD272" s="177"/>
      <c r="DE272" s="177"/>
      <c r="DF272" s="177"/>
      <c r="DG272" s="177"/>
      <c r="DH272" s="177"/>
      <c r="DI272" s="177"/>
      <c r="DJ272" s="177"/>
      <c r="DK272" s="177"/>
      <c r="DL272" s="177"/>
      <c r="DM272" s="177"/>
      <c r="DN272" s="177"/>
      <c r="DO272" s="177"/>
      <c r="DP272" s="177"/>
      <c r="DQ272" s="177"/>
      <c r="DR272" s="177"/>
      <c r="DS272" s="177"/>
      <c r="DT272" s="177"/>
      <c r="DU272" s="177"/>
      <c r="DV272" s="177"/>
      <c r="DW272" s="177"/>
      <c r="DX272" s="177"/>
      <c r="DY272" s="177"/>
      <c r="DZ272" s="177"/>
      <c r="EA272" s="177"/>
      <c r="EB272" s="177"/>
      <c r="EC272" s="177"/>
      <c r="ED272" s="177"/>
      <c r="EE272" s="177"/>
      <c r="EF272" s="177"/>
      <c r="EG272" s="177"/>
      <c r="EH272" s="177"/>
      <c r="EI272" s="177"/>
      <c r="EJ272" s="177"/>
      <c r="EK272" s="177"/>
      <c r="EL272" s="177"/>
      <c r="EM272" s="177"/>
      <c r="EN272" s="177"/>
      <c r="EO272" s="177"/>
      <c r="EP272" s="177"/>
      <c r="EQ272" s="177"/>
      <c r="ER272" s="177"/>
      <c r="ES272" s="177"/>
      <c r="ET272" s="177"/>
      <c r="EU272" s="177"/>
      <c r="EV272" s="177"/>
      <c r="EW272" s="177"/>
      <c r="EX272" s="177"/>
      <c r="EY272" s="177"/>
      <c r="EZ272" s="177"/>
      <c r="FA272" s="177"/>
      <c r="FB272" s="177"/>
      <c r="FC272" s="177"/>
      <c r="FD272" s="177"/>
      <c r="FE272" s="177"/>
      <c r="FF272" s="177"/>
      <c r="FG272" s="177"/>
      <c r="FH272" s="177"/>
      <c r="FI272" s="177"/>
      <c r="FJ272" s="177"/>
      <c r="FK272" s="177"/>
      <c r="FL272" s="177"/>
      <c r="FM272" s="177"/>
      <c r="FN272" s="177"/>
      <c r="FO272" s="177"/>
      <c r="FP272" s="177"/>
      <c r="FQ272" s="177"/>
      <c r="FR272" s="177"/>
      <c r="FS272" s="177"/>
      <c r="FT272" s="177"/>
      <c r="FU272" s="177"/>
      <c r="FV272" s="177"/>
      <c r="FW272" s="177"/>
      <c r="FX272" s="177"/>
      <c r="FY272" s="177"/>
      <c r="FZ272" s="177"/>
      <c r="GA272" s="177"/>
      <c r="GB272" s="177"/>
      <c r="GC272" s="177"/>
      <c r="GD272" s="177"/>
      <c r="GE272" s="177"/>
      <c r="GF272" s="177"/>
      <c r="GG272" s="177"/>
      <c r="GH272" s="177"/>
      <c r="GI272" s="177"/>
      <c r="GJ272" s="177"/>
      <c r="GK272" s="177"/>
      <c r="GL272" s="177"/>
      <c r="GM272" s="177"/>
      <c r="GN272" s="177"/>
      <c r="GO272" s="177"/>
      <c r="GP272" s="177"/>
      <c r="GQ272" s="177"/>
      <c r="GR272" s="177"/>
      <c r="GS272" s="177"/>
      <c r="GT272" s="177"/>
      <c r="GU272" s="177"/>
      <c r="GV272" s="177"/>
      <c r="GW272" s="177"/>
      <c r="GX272" s="177"/>
      <c r="GY272" s="177"/>
      <c r="GZ272" s="177"/>
      <c r="HA272" s="177"/>
      <c r="HB272" s="177"/>
      <c r="HC272" s="177"/>
      <c r="HD272" s="177"/>
      <c r="HE272" s="177"/>
      <c r="HF272" s="177"/>
      <c r="HG272" s="177"/>
      <c r="HH272" s="177"/>
      <c r="HI272" s="177"/>
      <c r="HJ272" s="177"/>
      <c r="HK272" s="177"/>
      <c r="HL272" s="177"/>
      <c r="HM272" s="177"/>
      <c r="HN272" s="177"/>
      <c r="HO272" s="177"/>
      <c r="HP272" s="177"/>
      <c r="HQ272" s="177"/>
      <c r="HR272" s="177"/>
    </row>
    <row r="273" spans="1:226" s="362" customFormat="1" ht="18.75" x14ac:dyDescent="0.45">
      <c r="A273" s="385"/>
      <c r="B273" s="181"/>
      <c r="C273" s="60"/>
      <c r="D273" s="755" t="s">
        <v>945</v>
      </c>
      <c r="E273" s="177"/>
      <c r="F273" s="177"/>
      <c r="G273" s="178"/>
      <c r="H273" s="68"/>
      <c r="I273" s="68"/>
      <c r="J273" s="68"/>
      <c r="K273" s="68"/>
      <c r="L273" s="744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177"/>
      <c r="BR273" s="177"/>
      <c r="BS273" s="177"/>
      <c r="BT273" s="177"/>
      <c r="BU273" s="177"/>
      <c r="BV273" s="177"/>
      <c r="BW273" s="177"/>
      <c r="BX273" s="177"/>
      <c r="BY273" s="177"/>
      <c r="BZ273" s="177"/>
      <c r="CA273" s="177"/>
      <c r="CB273" s="177"/>
      <c r="CC273" s="177"/>
      <c r="CD273" s="177"/>
      <c r="CE273" s="177"/>
      <c r="CF273" s="177"/>
      <c r="CG273" s="177"/>
      <c r="CH273" s="177"/>
      <c r="CI273" s="177"/>
      <c r="CJ273" s="177"/>
      <c r="CK273" s="177"/>
      <c r="CL273" s="177"/>
      <c r="CM273" s="177"/>
      <c r="CN273" s="177"/>
      <c r="CO273" s="177"/>
      <c r="CP273" s="177"/>
      <c r="CQ273" s="177"/>
      <c r="CR273" s="177"/>
      <c r="CS273" s="177"/>
      <c r="CT273" s="177"/>
      <c r="CU273" s="177"/>
      <c r="CV273" s="177"/>
      <c r="CW273" s="177"/>
      <c r="CX273" s="177"/>
      <c r="CY273" s="177"/>
      <c r="CZ273" s="177"/>
      <c r="DA273" s="177"/>
      <c r="DB273" s="177"/>
      <c r="DC273" s="177"/>
      <c r="DD273" s="177"/>
      <c r="DE273" s="177"/>
      <c r="DF273" s="177"/>
      <c r="DG273" s="177"/>
      <c r="DH273" s="177"/>
      <c r="DI273" s="177"/>
      <c r="DJ273" s="177"/>
      <c r="DK273" s="177"/>
      <c r="DL273" s="177"/>
      <c r="DM273" s="177"/>
      <c r="DN273" s="177"/>
      <c r="DO273" s="177"/>
      <c r="DP273" s="177"/>
      <c r="DQ273" s="177"/>
      <c r="DR273" s="177"/>
      <c r="DS273" s="177"/>
      <c r="DT273" s="177"/>
      <c r="DU273" s="177"/>
      <c r="DV273" s="177"/>
      <c r="DW273" s="177"/>
      <c r="DX273" s="177"/>
      <c r="DY273" s="177"/>
      <c r="DZ273" s="177"/>
      <c r="EA273" s="177"/>
      <c r="EB273" s="177"/>
      <c r="EC273" s="177"/>
      <c r="ED273" s="177"/>
      <c r="EE273" s="177"/>
      <c r="EF273" s="177"/>
      <c r="EG273" s="177"/>
      <c r="EH273" s="177"/>
      <c r="EI273" s="177"/>
      <c r="EJ273" s="177"/>
      <c r="EK273" s="177"/>
      <c r="EL273" s="177"/>
      <c r="EM273" s="177"/>
      <c r="EN273" s="177"/>
      <c r="EO273" s="177"/>
      <c r="EP273" s="177"/>
      <c r="EQ273" s="177"/>
      <c r="ER273" s="177"/>
      <c r="ES273" s="177"/>
      <c r="ET273" s="177"/>
      <c r="EU273" s="177"/>
      <c r="EV273" s="177"/>
      <c r="EW273" s="177"/>
      <c r="EX273" s="177"/>
      <c r="EY273" s="177"/>
      <c r="EZ273" s="177"/>
      <c r="FA273" s="177"/>
      <c r="FB273" s="177"/>
      <c r="FC273" s="177"/>
      <c r="FD273" s="177"/>
      <c r="FE273" s="177"/>
      <c r="FF273" s="177"/>
      <c r="FG273" s="177"/>
      <c r="FH273" s="177"/>
      <c r="FI273" s="177"/>
      <c r="FJ273" s="177"/>
      <c r="FK273" s="177"/>
      <c r="FL273" s="177"/>
      <c r="FM273" s="177"/>
      <c r="FN273" s="177"/>
      <c r="FO273" s="177"/>
      <c r="FP273" s="177"/>
      <c r="FQ273" s="177"/>
      <c r="FR273" s="177"/>
      <c r="FS273" s="177"/>
      <c r="FT273" s="177"/>
      <c r="FU273" s="177"/>
      <c r="FV273" s="177"/>
      <c r="FW273" s="177"/>
      <c r="FX273" s="177"/>
      <c r="FY273" s="177"/>
      <c r="FZ273" s="177"/>
      <c r="GA273" s="177"/>
      <c r="GB273" s="177"/>
      <c r="GC273" s="177"/>
      <c r="GD273" s="177"/>
      <c r="GE273" s="177"/>
      <c r="GF273" s="177"/>
      <c r="GG273" s="177"/>
      <c r="GH273" s="177"/>
      <c r="GI273" s="177"/>
      <c r="GJ273" s="177"/>
      <c r="GK273" s="177"/>
      <c r="GL273" s="177"/>
      <c r="GM273" s="177"/>
      <c r="GN273" s="177"/>
      <c r="GO273" s="177"/>
      <c r="GP273" s="177"/>
      <c r="GQ273" s="177"/>
      <c r="GR273" s="177"/>
      <c r="GS273" s="177"/>
      <c r="GT273" s="177"/>
      <c r="GU273" s="177"/>
      <c r="GV273" s="177"/>
      <c r="GW273" s="177"/>
      <c r="GX273" s="177"/>
      <c r="GY273" s="177"/>
      <c r="GZ273" s="177"/>
      <c r="HA273" s="177"/>
      <c r="HB273" s="177"/>
      <c r="HC273" s="177"/>
      <c r="HD273" s="177"/>
      <c r="HE273" s="177"/>
      <c r="HF273" s="177"/>
      <c r="HG273" s="177"/>
      <c r="HH273" s="177"/>
      <c r="HI273" s="177"/>
      <c r="HJ273" s="177"/>
      <c r="HK273" s="177"/>
      <c r="HL273" s="177"/>
      <c r="HM273" s="177"/>
      <c r="HN273" s="177"/>
      <c r="HO273" s="177"/>
      <c r="HP273" s="177"/>
      <c r="HQ273" s="177"/>
      <c r="HR273" s="177"/>
    </row>
    <row r="274" spans="1:226" s="172" customFormat="1" ht="18.75" x14ac:dyDescent="0.2">
      <c r="A274" s="166"/>
      <c r="B274" s="167"/>
      <c r="C274" s="168"/>
      <c r="D274" s="497" t="s">
        <v>19</v>
      </c>
      <c r="E274" s="167"/>
      <c r="F274" s="167"/>
      <c r="G274" s="170"/>
      <c r="H274" s="171"/>
      <c r="I274" s="166"/>
      <c r="J274" s="166"/>
      <c r="K274" s="166"/>
      <c r="L274" s="180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</row>
    <row r="275" spans="1:226" s="172" customFormat="1" ht="18.75" x14ac:dyDescent="0.2">
      <c r="A275" s="166"/>
      <c r="B275" s="167"/>
      <c r="C275" s="168"/>
      <c r="D275" s="169"/>
      <c r="E275" s="82" t="s">
        <v>948</v>
      </c>
      <c r="F275" s="167"/>
      <c r="G275" s="170"/>
      <c r="H275" s="171"/>
      <c r="I275" s="166"/>
      <c r="J275" s="166"/>
      <c r="K275" s="166"/>
      <c r="L275" s="180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7"/>
      <c r="BM275" s="167"/>
      <c r="BN275" s="167"/>
      <c r="BO275" s="167"/>
      <c r="BP275" s="167"/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/>
      <c r="CK275" s="167"/>
      <c r="CL275" s="167"/>
      <c r="CM275" s="167"/>
      <c r="CN275" s="167"/>
      <c r="CO275" s="167"/>
      <c r="CP275" s="167"/>
      <c r="CQ275" s="167"/>
      <c r="CR275" s="167"/>
      <c r="CS275" s="167"/>
      <c r="CT275" s="167"/>
      <c r="CU275" s="167"/>
      <c r="CV275" s="167"/>
      <c r="CW275" s="167"/>
      <c r="CX275" s="167"/>
      <c r="CY275" s="167"/>
      <c r="CZ275" s="167"/>
      <c r="DA275" s="167"/>
      <c r="DB275" s="167"/>
      <c r="DC275" s="167"/>
      <c r="DD275" s="167"/>
      <c r="DE275" s="167"/>
      <c r="DF275" s="167"/>
      <c r="DG275" s="167"/>
      <c r="DH275" s="167"/>
      <c r="DI275" s="167"/>
      <c r="DJ275" s="167"/>
      <c r="DK275" s="167"/>
      <c r="DL275" s="167"/>
      <c r="DM275" s="167"/>
      <c r="DN275" s="167"/>
      <c r="DO275" s="167"/>
      <c r="DP275" s="167"/>
      <c r="DQ275" s="167"/>
      <c r="DR275" s="167"/>
      <c r="DS275" s="167"/>
      <c r="DT275" s="167"/>
      <c r="DU275" s="167"/>
      <c r="DV275" s="167"/>
      <c r="DW275" s="167"/>
      <c r="DX275" s="167"/>
      <c r="DY275" s="167"/>
      <c r="DZ275" s="167"/>
      <c r="EA275" s="167"/>
      <c r="EB275" s="167"/>
      <c r="EC275" s="167"/>
      <c r="ED275" s="167"/>
      <c r="EE275" s="167"/>
      <c r="EF275" s="167"/>
      <c r="EG275" s="167"/>
      <c r="EH275" s="167"/>
      <c r="EI275" s="167"/>
      <c r="EJ275" s="167"/>
      <c r="EK275" s="167"/>
      <c r="EL275" s="167"/>
      <c r="EM275" s="167"/>
      <c r="EN275" s="167"/>
      <c r="EO275" s="167"/>
      <c r="EP275" s="167"/>
      <c r="EQ275" s="167"/>
      <c r="ER275" s="167"/>
      <c r="ES275" s="167"/>
      <c r="ET275" s="167"/>
      <c r="EU275" s="167"/>
      <c r="EV275" s="167"/>
      <c r="EW275" s="167"/>
      <c r="EX275" s="167"/>
      <c r="EY275" s="167"/>
      <c r="EZ275" s="167"/>
      <c r="FA275" s="167"/>
      <c r="FB275" s="167"/>
      <c r="FC275" s="167"/>
      <c r="FD275" s="167"/>
      <c r="FE275" s="167"/>
      <c r="FF275" s="167"/>
      <c r="FG275" s="167"/>
      <c r="FH275" s="167"/>
      <c r="FI275" s="167"/>
      <c r="FJ275" s="167"/>
      <c r="FK275" s="167"/>
      <c r="FL275" s="167"/>
      <c r="FM275" s="167"/>
      <c r="FN275" s="167"/>
      <c r="FO275" s="167"/>
      <c r="FP275" s="167"/>
      <c r="FQ275" s="167"/>
      <c r="FR275" s="167"/>
      <c r="FS275" s="167"/>
      <c r="FT275" s="167"/>
      <c r="FU275" s="167"/>
      <c r="FV275" s="167"/>
      <c r="FW275" s="167"/>
      <c r="FX275" s="167"/>
      <c r="FY275" s="167"/>
      <c r="FZ275" s="167"/>
      <c r="GA275" s="167"/>
      <c r="GB275" s="167"/>
      <c r="GC275" s="167"/>
      <c r="GD275" s="167"/>
      <c r="GE275" s="167"/>
      <c r="GF275" s="167"/>
      <c r="GG275" s="167"/>
      <c r="GH275" s="167"/>
      <c r="GI275" s="167"/>
      <c r="GJ275" s="167"/>
      <c r="GK275" s="167"/>
      <c r="GL275" s="167"/>
      <c r="GM275" s="167"/>
      <c r="GN275" s="167"/>
      <c r="GO275" s="167"/>
      <c r="GP275" s="167"/>
      <c r="GQ275" s="167"/>
      <c r="GR275" s="167"/>
      <c r="GS275" s="167"/>
      <c r="GT275" s="167"/>
      <c r="GU275" s="167"/>
      <c r="GV275" s="167"/>
      <c r="GW275" s="167"/>
      <c r="GX275" s="167"/>
      <c r="GY275" s="167"/>
      <c r="GZ275" s="167"/>
      <c r="HA275" s="167"/>
      <c r="HB275" s="167"/>
      <c r="HC275" s="167"/>
      <c r="HD275" s="167"/>
      <c r="HE275" s="167"/>
      <c r="HF275" s="167"/>
      <c r="HG275" s="167"/>
      <c r="HH275" s="167"/>
      <c r="HI275" s="167"/>
      <c r="HJ275" s="167"/>
      <c r="HK275" s="167"/>
      <c r="HL275" s="167"/>
      <c r="HM275" s="167"/>
      <c r="HN275" s="167"/>
      <c r="HO275" s="167"/>
      <c r="HP275" s="167"/>
      <c r="HQ275" s="167"/>
      <c r="HR275" s="167"/>
    </row>
    <row r="276" spans="1:226" s="496" customFormat="1" ht="18.75" x14ac:dyDescent="0.2">
      <c r="A276" s="492"/>
      <c r="B276" s="254"/>
      <c r="C276" s="254"/>
      <c r="D276" s="254" t="s">
        <v>30</v>
      </c>
      <c r="E276" s="254"/>
      <c r="F276" s="254"/>
      <c r="G276" s="457"/>
      <c r="H276" s="86"/>
      <c r="I276" s="764"/>
      <c r="J276" s="764"/>
      <c r="K276" s="764"/>
      <c r="L276" s="180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  <c r="BG276" s="254"/>
      <c r="BH276" s="254"/>
      <c r="BI276" s="254"/>
      <c r="BJ276" s="254"/>
      <c r="BK276" s="254"/>
      <c r="BL276" s="254"/>
      <c r="BM276" s="254"/>
      <c r="BN276" s="254"/>
      <c r="BO276" s="254"/>
      <c r="BP276" s="254"/>
      <c r="BQ276" s="254"/>
      <c r="BR276" s="254"/>
      <c r="BS276" s="254"/>
      <c r="BT276" s="254"/>
      <c r="BU276" s="254"/>
      <c r="BV276" s="254"/>
      <c r="BW276" s="254"/>
      <c r="BX276" s="254"/>
      <c r="BY276" s="254"/>
      <c r="BZ276" s="254"/>
      <c r="CA276" s="254"/>
      <c r="CB276" s="254"/>
      <c r="CC276" s="254"/>
      <c r="CD276" s="254"/>
      <c r="CE276" s="254"/>
      <c r="CF276" s="254"/>
      <c r="CG276" s="254"/>
      <c r="CH276" s="254"/>
      <c r="CI276" s="254"/>
      <c r="CJ276" s="254"/>
      <c r="CK276" s="254"/>
      <c r="CL276" s="254"/>
      <c r="CM276" s="254"/>
      <c r="CN276" s="254"/>
      <c r="CO276" s="254"/>
      <c r="CP276" s="254"/>
      <c r="CQ276" s="254"/>
      <c r="CR276" s="254"/>
      <c r="CS276" s="254"/>
      <c r="CT276" s="254"/>
      <c r="CU276" s="254"/>
      <c r="CV276" s="254"/>
      <c r="CW276" s="254"/>
      <c r="CX276" s="254"/>
      <c r="CY276" s="254"/>
      <c r="CZ276" s="254"/>
      <c r="DA276" s="254"/>
      <c r="DB276" s="254"/>
      <c r="DC276" s="254"/>
      <c r="DD276" s="254"/>
      <c r="DE276" s="254"/>
      <c r="DF276" s="254"/>
      <c r="DG276" s="254"/>
      <c r="DH276" s="254"/>
      <c r="DI276" s="254"/>
      <c r="DJ276" s="254"/>
      <c r="DK276" s="254"/>
      <c r="DL276" s="254"/>
      <c r="DM276" s="254"/>
      <c r="DN276" s="254"/>
      <c r="DO276" s="254"/>
      <c r="DP276" s="254"/>
      <c r="DQ276" s="254"/>
      <c r="DR276" s="254"/>
      <c r="DS276" s="254"/>
      <c r="DT276" s="254"/>
      <c r="DU276" s="254"/>
      <c r="DV276" s="254"/>
      <c r="DW276" s="254"/>
      <c r="DX276" s="254"/>
      <c r="DY276" s="254"/>
      <c r="DZ276" s="254"/>
      <c r="EA276" s="254"/>
      <c r="EB276" s="254"/>
      <c r="EC276" s="254"/>
      <c r="ED276" s="254"/>
      <c r="EE276" s="254"/>
      <c r="EF276" s="254"/>
      <c r="EG276" s="254"/>
      <c r="EH276" s="254"/>
      <c r="EI276" s="254"/>
      <c r="EJ276" s="254"/>
      <c r="EK276" s="254"/>
      <c r="EL276" s="254"/>
      <c r="EM276" s="254"/>
      <c r="EN276" s="254"/>
      <c r="EO276" s="254"/>
      <c r="EP276" s="254"/>
      <c r="EQ276" s="254"/>
      <c r="ER276" s="254"/>
      <c r="ES276" s="254"/>
      <c r="ET276" s="254"/>
      <c r="EU276" s="254"/>
      <c r="EV276" s="254"/>
      <c r="EW276" s="254"/>
      <c r="EX276" s="254"/>
      <c r="EY276" s="254"/>
      <c r="EZ276" s="254"/>
      <c r="FA276" s="254"/>
      <c r="FB276" s="254"/>
      <c r="FC276" s="254"/>
      <c r="FD276" s="254"/>
      <c r="FE276" s="254"/>
      <c r="FF276" s="254"/>
      <c r="FG276" s="254"/>
      <c r="FH276" s="254"/>
      <c r="FI276" s="254"/>
      <c r="FJ276" s="254"/>
      <c r="FK276" s="254"/>
      <c r="FL276" s="254"/>
      <c r="FM276" s="254"/>
      <c r="FN276" s="254"/>
      <c r="FO276" s="254"/>
      <c r="FP276" s="254"/>
      <c r="FQ276" s="254"/>
      <c r="FR276" s="254"/>
      <c r="FS276" s="254"/>
      <c r="FT276" s="254"/>
      <c r="FU276" s="254"/>
      <c r="FV276" s="254"/>
      <c r="FW276" s="254"/>
      <c r="FX276" s="254"/>
      <c r="FY276" s="254"/>
      <c r="FZ276" s="254"/>
      <c r="GA276" s="254"/>
      <c r="GB276" s="254"/>
      <c r="GC276" s="254"/>
      <c r="GD276" s="254"/>
      <c r="GE276" s="254"/>
      <c r="GF276" s="254"/>
      <c r="GG276" s="254"/>
      <c r="GH276" s="254"/>
      <c r="GI276" s="254"/>
      <c r="GJ276" s="254"/>
      <c r="GK276" s="254"/>
      <c r="GL276" s="254"/>
      <c r="GM276" s="254"/>
      <c r="GN276" s="254"/>
      <c r="GO276" s="254"/>
      <c r="GP276" s="254"/>
      <c r="GQ276" s="254"/>
      <c r="GR276" s="254"/>
      <c r="GS276" s="254"/>
      <c r="GT276" s="254"/>
      <c r="GU276" s="254"/>
      <c r="GV276" s="254"/>
      <c r="GW276" s="254"/>
      <c r="GX276" s="254"/>
      <c r="GY276" s="254"/>
      <c r="GZ276" s="254"/>
      <c r="HA276" s="254"/>
      <c r="HB276" s="254"/>
      <c r="HC276" s="254"/>
      <c r="HD276" s="254"/>
      <c r="HE276" s="254"/>
      <c r="HF276" s="254"/>
      <c r="HG276" s="254"/>
      <c r="HH276" s="254"/>
      <c r="HI276" s="254"/>
      <c r="HJ276" s="254"/>
      <c r="HK276" s="254"/>
      <c r="HL276" s="254"/>
      <c r="HM276" s="254"/>
      <c r="HN276" s="254"/>
      <c r="HO276" s="254"/>
      <c r="HP276" s="254"/>
      <c r="HQ276" s="254"/>
      <c r="HR276" s="254"/>
    </row>
    <row r="277" spans="1:226" s="334" customFormat="1" ht="18.75" x14ac:dyDescent="0.2">
      <c r="A277" s="556"/>
      <c r="D277" s="169">
        <v>1</v>
      </c>
      <c r="E277" s="334" t="s">
        <v>951</v>
      </c>
      <c r="G277" s="335"/>
      <c r="H277" s="185" t="s">
        <v>119</v>
      </c>
      <c r="I277" s="765" t="s">
        <v>120</v>
      </c>
      <c r="J277" s="765"/>
      <c r="K277" s="765"/>
      <c r="L277" s="165"/>
    </row>
    <row r="278" spans="1:226" s="334" customFormat="1" ht="18.75" x14ac:dyDescent="0.2">
      <c r="A278" s="556"/>
      <c r="D278" s="169">
        <v>2</v>
      </c>
      <c r="E278" s="334" t="s">
        <v>953</v>
      </c>
      <c r="G278" s="335"/>
      <c r="H278" s="185" t="s">
        <v>35</v>
      </c>
      <c r="I278" s="765">
        <v>60</v>
      </c>
      <c r="J278" s="765"/>
      <c r="K278" s="765"/>
      <c r="L278" s="165"/>
    </row>
    <row r="279" spans="1:226" s="334" customFormat="1" ht="18.75" x14ac:dyDescent="0.2">
      <c r="A279" s="511"/>
      <c r="B279" s="512"/>
      <c r="C279" s="512"/>
      <c r="D279" s="513">
        <v>3</v>
      </c>
      <c r="E279" s="512" t="s">
        <v>955</v>
      </c>
      <c r="F279" s="512"/>
      <c r="G279" s="514"/>
      <c r="H279" s="392" t="s">
        <v>35</v>
      </c>
      <c r="I279" s="766">
        <v>40</v>
      </c>
      <c r="J279" s="766"/>
      <c r="K279" s="766"/>
      <c r="L279" s="310"/>
    </row>
    <row r="280" spans="1:226" s="145" customFormat="1" ht="18.75" x14ac:dyDescent="0.45">
      <c r="A280" s="277"/>
      <c r="B280" s="278">
        <v>3.3</v>
      </c>
      <c r="C280" s="771" t="s">
        <v>984</v>
      </c>
      <c r="D280" s="144"/>
      <c r="E280" s="144"/>
      <c r="F280" s="144"/>
      <c r="G280" s="279"/>
      <c r="H280" s="280"/>
      <c r="I280" s="280"/>
      <c r="J280" s="280"/>
      <c r="K280" s="280"/>
      <c r="L280" s="285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  <c r="CM280" s="144"/>
      <c r="CN280" s="144"/>
      <c r="CO280" s="144"/>
      <c r="CP280" s="144"/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44"/>
      <c r="EH280" s="144"/>
      <c r="EI280" s="144"/>
      <c r="EJ280" s="144"/>
      <c r="EK280" s="144"/>
      <c r="EL280" s="144"/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44"/>
      <c r="GD280" s="144"/>
      <c r="GE280" s="144"/>
      <c r="GF280" s="144"/>
      <c r="GG280" s="144"/>
      <c r="GH280" s="144"/>
      <c r="GI280" s="144"/>
      <c r="GJ280" s="144"/>
      <c r="GK280" s="144"/>
      <c r="GL280" s="144"/>
      <c r="GM280" s="144"/>
      <c r="GN280" s="144"/>
      <c r="GO280" s="144"/>
      <c r="GP280" s="144"/>
      <c r="GQ280" s="144"/>
      <c r="GR280" s="144"/>
      <c r="GS280" s="144"/>
      <c r="GT280" s="144"/>
      <c r="GU280" s="144"/>
      <c r="GV280" s="144"/>
      <c r="GW280" s="144"/>
      <c r="GX280" s="144"/>
      <c r="GY280" s="144"/>
      <c r="GZ280" s="144"/>
      <c r="HA280" s="144"/>
      <c r="HB280" s="144"/>
      <c r="HC280" s="144"/>
      <c r="HD280" s="144"/>
      <c r="HE280" s="144"/>
      <c r="HF280" s="144"/>
      <c r="HG280" s="144"/>
      <c r="HH280" s="144"/>
      <c r="HI280" s="144"/>
      <c r="HJ280" s="144"/>
      <c r="HK280" s="144"/>
      <c r="HL280" s="144"/>
      <c r="HM280" s="144"/>
      <c r="HN280" s="144"/>
      <c r="HO280" s="144"/>
      <c r="HP280" s="144"/>
      <c r="HQ280" s="144"/>
      <c r="HR280" s="144"/>
    </row>
    <row r="281" spans="1:226" s="145" customFormat="1" ht="18.75" x14ac:dyDescent="0.45">
      <c r="A281" s="242"/>
      <c r="B281" s="243"/>
      <c r="C281" s="772" t="s">
        <v>985</v>
      </c>
      <c r="D281" s="244"/>
      <c r="E281" s="244"/>
      <c r="F281" s="244"/>
      <c r="G281" s="245"/>
      <c r="H281" s="246"/>
      <c r="I281" s="246"/>
      <c r="J281" s="246"/>
      <c r="K281" s="246"/>
      <c r="L281" s="287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  <c r="CM281" s="144"/>
      <c r="CN281" s="144"/>
      <c r="CO281" s="144"/>
      <c r="CP281" s="144"/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44"/>
      <c r="EH281" s="144"/>
      <c r="EI281" s="144"/>
      <c r="EJ281" s="144"/>
      <c r="EK281" s="144"/>
      <c r="EL281" s="144"/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44"/>
      <c r="GD281" s="144"/>
      <c r="GE281" s="144"/>
      <c r="GF281" s="144"/>
      <c r="GG281" s="144"/>
      <c r="GH281" s="144"/>
      <c r="GI281" s="144"/>
      <c r="GJ281" s="144"/>
      <c r="GK281" s="144"/>
      <c r="GL281" s="144"/>
      <c r="GM281" s="144"/>
      <c r="GN281" s="144"/>
      <c r="GO281" s="144"/>
      <c r="GP281" s="144"/>
      <c r="GQ281" s="144"/>
      <c r="GR281" s="144"/>
      <c r="GS281" s="144"/>
      <c r="GT281" s="144"/>
      <c r="GU281" s="144"/>
      <c r="GV281" s="144"/>
      <c r="GW281" s="144"/>
      <c r="GX281" s="144"/>
      <c r="GY281" s="144"/>
      <c r="GZ281" s="144"/>
      <c r="HA281" s="144"/>
      <c r="HB281" s="144"/>
      <c r="HC281" s="144"/>
      <c r="HD281" s="144"/>
      <c r="HE281" s="144"/>
      <c r="HF281" s="144"/>
      <c r="HG281" s="144"/>
      <c r="HH281" s="144"/>
      <c r="HI281" s="144"/>
      <c r="HJ281" s="144"/>
      <c r="HK281" s="144"/>
      <c r="HL281" s="144"/>
      <c r="HM281" s="144"/>
      <c r="HN281" s="144"/>
      <c r="HO281" s="144"/>
      <c r="HP281" s="144"/>
      <c r="HQ281" s="144"/>
      <c r="HR281" s="144"/>
    </row>
    <row r="282" spans="1:226" s="362" customFormat="1" ht="18.75" x14ac:dyDescent="0.45">
      <c r="A282" s="357"/>
      <c r="B282" s="177"/>
      <c r="C282" s="60">
        <v>25</v>
      </c>
      <c r="D282" s="177" t="s">
        <v>986</v>
      </c>
      <c r="E282" s="177"/>
      <c r="F282" s="177"/>
      <c r="G282" s="178"/>
      <c r="H282" s="68"/>
      <c r="I282" s="68"/>
      <c r="J282" s="68"/>
      <c r="K282" s="68"/>
      <c r="L282" s="742" t="s">
        <v>20</v>
      </c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177"/>
      <c r="BR282" s="177"/>
      <c r="BS282" s="177"/>
      <c r="BT282" s="177"/>
      <c r="BU282" s="177"/>
      <c r="BV282" s="177"/>
      <c r="BW282" s="177"/>
      <c r="BX282" s="177"/>
      <c r="BY282" s="177"/>
      <c r="BZ282" s="177"/>
      <c r="CA282" s="177"/>
      <c r="CB282" s="177"/>
      <c r="CC282" s="177"/>
      <c r="CD282" s="177"/>
      <c r="CE282" s="177"/>
      <c r="CF282" s="177"/>
      <c r="CG282" s="177"/>
      <c r="CH282" s="177"/>
      <c r="CI282" s="177"/>
      <c r="CJ282" s="177"/>
      <c r="CK282" s="177"/>
      <c r="CL282" s="177"/>
      <c r="CM282" s="177"/>
      <c r="CN282" s="177"/>
      <c r="CO282" s="177"/>
      <c r="CP282" s="177"/>
      <c r="CQ282" s="177"/>
      <c r="CR282" s="177"/>
      <c r="CS282" s="177"/>
      <c r="CT282" s="177"/>
      <c r="CU282" s="177"/>
      <c r="CV282" s="177"/>
      <c r="CW282" s="177"/>
      <c r="CX282" s="177"/>
      <c r="CY282" s="177"/>
      <c r="CZ282" s="177"/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  <c r="DL282" s="177"/>
      <c r="DM282" s="177"/>
      <c r="DN282" s="177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  <c r="EJ282" s="177"/>
      <c r="EK282" s="177"/>
      <c r="EL282" s="177"/>
      <c r="EM282" s="177"/>
      <c r="EN282" s="177"/>
      <c r="EO282" s="177"/>
      <c r="EP282" s="177"/>
      <c r="EQ282" s="177"/>
      <c r="ER282" s="177"/>
      <c r="ES282" s="177"/>
      <c r="ET282" s="177"/>
      <c r="EU282" s="177"/>
      <c r="EV282" s="177"/>
      <c r="EW282" s="177"/>
      <c r="EX282" s="177"/>
      <c r="EY282" s="177"/>
      <c r="EZ282" s="177"/>
      <c r="FA282" s="177"/>
      <c r="FB282" s="177"/>
      <c r="FC282" s="177"/>
      <c r="FD282" s="177"/>
      <c r="FE282" s="177"/>
      <c r="FF282" s="177"/>
      <c r="FG282" s="177"/>
      <c r="FH282" s="177"/>
      <c r="FI282" s="177"/>
      <c r="FJ282" s="177"/>
      <c r="FK282" s="177"/>
      <c r="FL282" s="177"/>
      <c r="FM282" s="177"/>
      <c r="FN282" s="177"/>
      <c r="FO282" s="177"/>
      <c r="FP282" s="177"/>
      <c r="FQ282" s="177"/>
      <c r="FR282" s="177"/>
      <c r="FS282" s="177"/>
      <c r="FT282" s="177"/>
      <c r="FU282" s="177"/>
      <c r="FV282" s="177"/>
      <c r="FW282" s="177"/>
      <c r="FX282" s="177"/>
      <c r="FY282" s="177"/>
      <c r="FZ282" s="177"/>
      <c r="GA282" s="177"/>
      <c r="GB282" s="177"/>
      <c r="GC282" s="177"/>
      <c r="GD282" s="177"/>
      <c r="GE282" s="177"/>
      <c r="GF282" s="177"/>
      <c r="GG282" s="177"/>
      <c r="GH282" s="177"/>
      <c r="GI282" s="177"/>
      <c r="GJ282" s="177"/>
      <c r="GK282" s="177"/>
      <c r="GL282" s="177"/>
      <c r="GM282" s="177"/>
      <c r="GN282" s="177"/>
      <c r="GO282" s="177"/>
      <c r="GP282" s="177"/>
      <c r="GQ282" s="177"/>
      <c r="GR282" s="177"/>
      <c r="GS282" s="177"/>
      <c r="GT282" s="177"/>
      <c r="GU282" s="177"/>
      <c r="GV282" s="177"/>
      <c r="GW282" s="177"/>
      <c r="GX282" s="177"/>
      <c r="GY282" s="177"/>
      <c r="GZ282" s="177"/>
      <c r="HA282" s="177"/>
      <c r="HB282" s="177"/>
      <c r="HC282" s="177"/>
      <c r="HD282" s="177"/>
      <c r="HE282" s="177"/>
      <c r="HF282" s="177"/>
      <c r="HG282" s="177"/>
      <c r="HH282" s="177"/>
      <c r="HI282" s="177"/>
      <c r="HJ282" s="177"/>
      <c r="HK282" s="177"/>
      <c r="HL282" s="177"/>
      <c r="HM282" s="177"/>
      <c r="HN282" s="177"/>
      <c r="HO282" s="177"/>
      <c r="HP282" s="177"/>
      <c r="HQ282" s="177"/>
      <c r="HR282" s="177"/>
    </row>
    <row r="283" spans="1:226" s="73" customFormat="1" ht="18.75" x14ac:dyDescent="0.45">
      <c r="A283" s="58"/>
      <c r="B283" s="59"/>
      <c r="C283" s="60"/>
      <c r="D283" s="61" t="s">
        <v>19</v>
      </c>
      <c r="E283" s="59"/>
      <c r="F283" s="59"/>
      <c r="G283" s="62"/>
      <c r="H283" s="76"/>
      <c r="I283" s="64"/>
      <c r="J283" s="64"/>
      <c r="K283" s="64"/>
      <c r="L283" s="744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75"/>
      <c r="CL283" s="75"/>
      <c r="CM283" s="75"/>
      <c r="CN283" s="75"/>
      <c r="CO283" s="75"/>
      <c r="CP283" s="75"/>
      <c r="CQ283" s="75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5"/>
      <c r="DC283" s="75"/>
      <c r="DD283" s="75"/>
      <c r="DE283" s="75"/>
      <c r="DF283" s="75"/>
      <c r="DG283" s="75"/>
      <c r="DH283" s="75"/>
      <c r="DI283" s="75"/>
      <c r="DJ283" s="75"/>
      <c r="DK283" s="75"/>
      <c r="DL283" s="75"/>
      <c r="DM283" s="75"/>
      <c r="DN283" s="75"/>
      <c r="DO283" s="75"/>
      <c r="DP283" s="75"/>
      <c r="DQ283" s="75"/>
      <c r="DR283" s="75"/>
      <c r="DS283" s="75"/>
      <c r="DT283" s="75"/>
      <c r="DU283" s="75"/>
      <c r="DV283" s="75"/>
      <c r="DW283" s="75"/>
      <c r="DX283" s="75"/>
      <c r="DY283" s="75"/>
      <c r="DZ283" s="75"/>
      <c r="EA283" s="75"/>
      <c r="EB283" s="75"/>
      <c r="EC283" s="75"/>
      <c r="ED283" s="75"/>
      <c r="EE283" s="75"/>
      <c r="EF283" s="75"/>
      <c r="EG283" s="75"/>
      <c r="EH283" s="75"/>
      <c r="EI283" s="75"/>
      <c r="EJ283" s="75"/>
      <c r="EK283" s="75"/>
      <c r="EL283" s="75"/>
      <c r="EM283" s="75"/>
      <c r="EN283" s="75"/>
      <c r="EO283" s="75"/>
      <c r="EP283" s="75"/>
      <c r="EQ283" s="75"/>
      <c r="ER283" s="75"/>
      <c r="ES283" s="75"/>
      <c r="ET283" s="75"/>
      <c r="EU283" s="75"/>
      <c r="EV283" s="75"/>
      <c r="EW283" s="75"/>
      <c r="EX283" s="75"/>
      <c r="EY283" s="75"/>
      <c r="EZ283" s="75"/>
      <c r="FA283" s="75"/>
      <c r="FB283" s="75"/>
      <c r="FC283" s="75"/>
      <c r="FD283" s="75"/>
      <c r="FE283" s="75"/>
      <c r="FF283" s="75"/>
      <c r="FG283" s="75"/>
      <c r="FH283" s="75"/>
      <c r="FI283" s="75"/>
      <c r="FJ283" s="75"/>
      <c r="FK283" s="75"/>
      <c r="FL283" s="75"/>
      <c r="FM283" s="75"/>
      <c r="FN283" s="75"/>
      <c r="FO283" s="75"/>
      <c r="FP283" s="75"/>
      <c r="FQ283" s="75"/>
      <c r="FR283" s="75"/>
      <c r="FS283" s="75"/>
      <c r="FT283" s="75"/>
      <c r="FU283" s="75"/>
      <c r="FV283" s="75"/>
      <c r="FW283" s="75"/>
      <c r="FX283" s="75"/>
      <c r="FY283" s="75"/>
      <c r="FZ283" s="75"/>
      <c r="GA283" s="75"/>
      <c r="GB283" s="75"/>
      <c r="GC283" s="75"/>
      <c r="GD283" s="75"/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/>
      <c r="GR283" s="75"/>
      <c r="GS283" s="75"/>
      <c r="GT283" s="75"/>
      <c r="GU283" s="75"/>
      <c r="GV283" s="75"/>
      <c r="GW283" s="75"/>
      <c r="GX283" s="75"/>
      <c r="GY283" s="75"/>
      <c r="GZ283" s="75"/>
      <c r="HA283" s="75"/>
      <c r="HB283" s="75"/>
      <c r="HC283" s="75"/>
      <c r="HD283" s="75"/>
      <c r="HE283" s="75"/>
      <c r="HF283" s="75"/>
      <c r="HG283" s="75"/>
      <c r="HH283" s="75"/>
      <c r="HI283" s="75"/>
      <c r="HJ283" s="75"/>
      <c r="HK283" s="75"/>
      <c r="HL283" s="75"/>
      <c r="HM283" s="75"/>
      <c r="HN283" s="75"/>
      <c r="HO283" s="75"/>
      <c r="HP283" s="75"/>
      <c r="HQ283" s="75"/>
      <c r="HR283" s="75"/>
    </row>
    <row r="284" spans="1:226" s="73" customFormat="1" ht="18.75" x14ac:dyDescent="0.45">
      <c r="A284" s="58"/>
      <c r="B284" s="59"/>
      <c r="C284" s="60"/>
      <c r="D284" s="81"/>
      <c r="E284" s="93" t="s">
        <v>987</v>
      </c>
      <c r="F284" s="59"/>
      <c r="G284" s="62"/>
      <c r="H284" s="76"/>
      <c r="I284" s="64"/>
      <c r="J284" s="64"/>
      <c r="K284" s="64"/>
      <c r="L284" s="16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75"/>
      <c r="CL284" s="75"/>
      <c r="CM284" s="75"/>
      <c r="CN284" s="75"/>
      <c r="CO284" s="75"/>
      <c r="CP284" s="75"/>
      <c r="CQ284" s="75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5"/>
      <c r="DC284" s="75"/>
      <c r="DD284" s="75"/>
      <c r="DE284" s="75"/>
      <c r="DF284" s="75"/>
      <c r="DG284" s="75"/>
      <c r="DH284" s="75"/>
      <c r="DI284" s="75"/>
      <c r="DJ284" s="75"/>
      <c r="DK284" s="75"/>
      <c r="DL284" s="75"/>
      <c r="DM284" s="75"/>
      <c r="DN284" s="75"/>
      <c r="DO284" s="75"/>
      <c r="DP284" s="75"/>
      <c r="DQ284" s="75"/>
      <c r="DR284" s="75"/>
      <c r="DS284" s="75"/>
      <c r="DT284" s="75"/>
      <c r="DU284" s="75"/>
      <c r="DV284" s="75"/>
      <c r="DW284" s="75"/>
      <c r="DX284" s="75"/>
      <c r="DY284" s="75"/>
      <c r="DZ284" s="75"/>
      <c r="EA284" s="75"/>
      <c r="EB284" s="75"/>
      <c r="EC284" s="75"/>
      <c r="ED284" s="75"/>
      <c r="EE284" s="75"/>
      <c r="EF284" s="75"/>
      <c r="EG284" s="75"/>
      <c r="EH284" s="75"/>
      <c r="EI284" s="75"/>
      <c r="EJ284" s="75"/>
      <c r="EK284" s="75"/>
      <c r="EL284" s="75"/>
      <c r="EM284" s="75"/>
      <c r="EN284" s="75"/>
      <c r="EO284" s="75"/>
      <c r="EP284" s="75"/>
      <c r="EQ284" s="75"/>
      <c r="ER284" s="75"/>
      <c r="ES284" s="75"/>
      <c r="ET284" s="75"/>
      <c r="EU284" s="75"/>
      <c r="EV284" s="75"/>
      <c r="EW284" s="75"/>
      <c r="EX284" s="75"/>
      <c r="EY284" s="75"/>
      <c r="EZ284" s="75"/>
      <c r="FA284" s="75"/>
      <c r="FB284" s="75"/>
      <c r="FC284" s="75"/>
      <c r="FD284" s="75"/>
      <c r="FE284" s="75"/>
      <c r="FF284" s="75"/>
      <c r="FG284" s="75"/>
      <c r="FH284" s="75"/>
      <c r="FI284" s="75"/>
      <c r="FJ284" s="75"/>
      <c r="FK284" s="75"/>
      <c r="FL284" s="75"/>
      <c r="FM284" s="75"/>
      <c r="FN284" s="75"/>
      <c r="FO284" s="75"/>
      <c r="FP284" s="75"/>
      <c r="FQ284" s="75"/>
      <c r="FR284" s="75"/>
      <c r="FS284" s="75"/>
      <c r="FT284" s="75"/>
      <c r="FU284" s="75"/>
      <c r="FV284" s="75"/>
      <c r="FW284" s="75"/>
      <c r="FX284" s="75"/>
      <c r="FY284" s="75"/>
      <c r="FZ284" s="75"/>
      <c r="GA284" s="75"/>
      <c r="GB284" s="75"/>
      <c r="GC284" s="75"/>
      <c r="GD284" s="75"/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/>
      <c r="GR284" s="75"/>
      <c r="GS284" s="75"/>
      <c r="GT284" s="75"/>
      <c r="GU284" s="75"/>
      <c r="GV284" s="75"/>
      <c r="GW284" s="75"/>
      <c r="GX284" s="75"/>
      <c r="GY284" s="75"/>
      <c r="GZ284" s="75"/>
      <c r="HA284" s="75"/>
      <c r="HB284" s="75"/>
      <c r="HC284" s="75"/>
      <c r="HD284" s="75"/>
      <c r="HE284" s="75"/>
      <c r="HF284" s="75"/>
      <c r="HG284" s="75"/>
      <c r="HH284" s="75"/>
      <c r="HI284" s="75"/>
      <c r="HJ284" s="75"/>
      <c r="HK284" s="75"/>
      <c r="HL284" s="75"/>
      <c r="HM284" s="75"/>
      <c r="HN284" s="75"/>
      <c r="HO284" s="75"/>
      <c r="HP284" s="75"/>
      <c r="HQ284" s="75"/>
      <c r="HR284" s="75"/>
    </row>
    <row r="285" spans="1:226" s="75" customFormat="1" ht="18.75" x14ac:dyDescent="0.45">
      <c r="A285" s="58"/>
      <c r="B285" s="59"/>
      <c r="C285" s="60"/>
      <c r="D285" s="81"/>
      <c r="E285" s="93" t="s">
        <v>989</v>
      </c>
      <c r="F285" s="59"/>
      <c r="G285" s="62"/>
      <c r="H285" s="76"/>
      <c r="I285" s="64"/>
      <c r="J285" s="64"/>
      <c r="K285" s="64"/>
      <c r="L285" s="165"/>
    </row>
    <row r="286" spans="1:226" s="362" customFormat="1" ht="18.75" x14ac:dyDescent="0.45">
      <c r="A286" s="357"/>
      <c r="B286" s="177"/>
      <c r="C286" s="177"/>
      <c r="D286" s="177" t="s">
        <v>30</v>
      </c>
      <c r="E286" s="177"/>
      <c r="F286" s="177"/>
      <c r="G286" s="178"/>
      <c r="H286" s="68"/>
      <c r="I286" s="68"/>
      <c r="J286" s="68"/>
      <c r="K286" s="68"/>
      <c r="L286" s="165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7"/>
      <c r="BR286" s="177"/>
      <c r="BS286" s="177"/>
      <c r="BT286" s="177"/>
      <c r="BU286" s="177"/>
      <c r="BV286" s="177"/>
      <c r="BW286" s="177"/>
      <c r="BX286" s="177"/>
      <c r="BY286" s="177"/>
      <c r="BZ286" s="177"/>
      <c r="CA286" s="177"/>
      <c r="CB286" s="177"/>
      <c r="CC286" s="177"/>
      <c r="CD286" s="177"/>
      <c r="CE286" s="177"/>
      <c r="CF286" s="177"/>
      <c r="CG286" s="177"/>
      <c r="CH286" s="177"/>
      <c r="CI286" s="177"/>
      <c r="CJ286" s="177"/>
      <c r="CK286" s="177"/>
      <c r="CL286" s="177"/>
      <c r="CM286" s="177"/>
      <c r="CN286" s="177"/>
      <c r="CO286" s="177"/>
      <c r="CP286" s="177"/>
      <c r="CQ286" s="177"/>
      <c r="CR286" s="177"/>
      <c r="CS286" s="177"/>
      <c r="CT286" s="177"/>
      <c r="CU286" s="177"/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77"/>
      <c r="DX286" s="177"/>
      <c r="DY286" s="177"/>
      <c r="DZ286" s="177"/>
      <c r="EA286" s="177"/>
      <c r="EB286" s="177"/>
      <c r="EC286" s="177"/>
      <c r="ED286" s="177"/>
      <c r="EE286" s="177"/>
      <c r="EF286" s="177"/>
      <c r="EG286" s="177"/>
      <c r="EH286" s="177"/>
      <c r="EI286" s="177"/>
      <c r="EJ286" s="177"/>
      <c r="EK286" s="177"/>
      <c r="EL286" s="177"/>
      <c r="EM286" s="177"/>
      <c r="EN286" s="177"/>
      <c r="EO286" s="177"/>
      <c r="EP286" s="177"/>
      <c r="EQ286" s="177"/>
      <c r="ER286" s="177"/>
      <c r="ES286" s="177"/>
      <c r="ET286" s="177"/>
      <c r="EU286" s="177"/>
      <c r="EV286" s="177"/>
      <c r="EW286" s="177"/>
      <c r="EX286" s="177"/>
      <c r="EY286" s="177"/>
      <c r="EZ286" s="177"/>
      <c r="FA286" s="177"/>
      <c r="FB286" s="177"/>
      <c r="FC286" s="177"/>
      <c r="FD286" s="177"/>
      <c r="FE286" s="177"/>
      <c r="FF286" s="177"/>
      <c r="FG286" s="177"/>
      <c r="FH286" s="177"/>
      <c r="FI286" s="177"/>
      <c r="FJ286" s="177"/>
      <c r="FK286" s="177"/>
      <c r="FL286" s="177"/>
      <c r="FM286" s="177"/>
      <c r="FN286" s="177"/>
      <c r="FO286" s="177"/>
      <c r="FP286" s="177"/>
      <c r="FQ286" s="177"/>
      <c r="FR286" s="177"/>
      <c r="FS286" s="177"/>
      <c r="FT286" s="177"/>
      <c r="FU286" s="177"/>
      <c r="FV286" s="177"/>
      <c r="FW286" s="177"/>
      <c r="FX286" s="177"/>
      <c r="FY286" s="177"/>
      <c r="FZ286" s="177"/>
      <c r="GA286" s="177"/>
      <c r="GB286" s="177"/>
      <c r="GC286" s="177"/>
      <c r="GD286" s="177"/>
      <c r="GE286" s="177"/>
      <c r="GF286" s="177"/>
      <c r="GG286" s="177"/>
      <c r="GH286" s="177"/>
      <c r="GI286" s="177"/>
      <c r="GJ286" s="177"/>
      <c r="GK286" s="177"/>
      <c r="GL286" s="177"/>
      <c r="GM286" s="177"/>
      <c r="GN286" s="177"/>
      <c r="GO286" s="177"/>
      <c r="GP286" s="177"/>
      <c r="GQ286" s="177"/>
      <c r="GR286" s="177"/>
      <c r="GS286" s="177"/>
      <c r="GT286" s="177"/>
      <c r="GU286" s="177"/>
      <c r="GV286" s="177"/>
      <c r="GW286" s="177"/>
      <c r="GX286" s="177"/>
      <c r="GY286" s="177"/>
      <c r="GZ286" s="177"/>
      <c r="HA286" s="177"/>
      <c r="HB286" s="177"/>
      <c r="HC286" s="177"/>
      <c r="HD286" s="177"/>
      <c r="HE286" s="177"/>
      <c r="HF286" s="177"/>
      <c r="HG286" s="177"/>
      <c r="HH286" s="177"/>
      <c r="HI286" s="177"/>
      <c r="HJ286" s="177"/>
      <c r="HK286" s="177"/>
      <c r="HL286" s="177"/>
      <c r="HM286" s="177"/>
      <c r="HN286" s="177"/>
      <c r="HO286" s="177"/>
      <c r="HP286" s="177"/>
      <c r="HQ286" s="177"/>
      <c r="HR286" s="177"/>
    </row>
    <row r="287" spans="1:226" s="362" customFormat="1" ht="18.75" x14ac:dyDescent="0.45">
      <c r="A287" s="357"/>
      <c r="B287" s="177"/>
      <c r="C287" s="177"/>
      <c r="D287" s="81">
        <v>1</v>
      </c>
      <c r="E287" s="181" t="s">
        <v>992</v>
      </c>
      <c r="F287" s="177"/>
      <c r="G287" s="178"/>
      <c r="H287" s="158" t="s">
        <v>75</v>
      </c>
      <c r="I287" s="158">
        <v>7</v>
      </c>
      <c r="J287" s="158"/>
      <c r="K287" s="158"/>
      <c r="L287" s="160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  <c r="BT287" s="177"/>
      <c r="BU287" s="177"/>
      <c r="BV287" s="177"/>
      <c r="BW287" s="177"/>
      <c r="BX287" s="177"/>
      <c r="BY287" s="177"/>
      <c r="BZ287" s="177"/>
      <c r="CA287" s="177"/>
      <c r="CB287" s="177"/>
      <c r="CC287" s="177"/>
      <c r="CD287" s="177"/>
      <c r="CE287" s="177"/>
      <c r="CF287" s="177"/>
      <c r="CG287" s="177"/>
      <c r="CH287" s="177"/>
      <c r="CI287" s="177"/>
      <c r="CJ287" s="177"/>
      <c r="CK287" s="177"/>
      <c r="CL287" s="177"/>
      <c r="CM287" s="177"/>
      <c r="CN287" s="177"/>
      <c r="CO287" s="177"/>
      <c r="CP287" s="177"/>
      <c r="CQ287" s="177"/>
      <c r="CR287" s="177"/>
      <c r="CS287" s="177"/>
      <c r="CT287" s="177"/>
      <c r="CU287" s="177"/>
      <c r="CV287" s="177"/>
      <c r="CW287" s="177"/>
      <c r="CX287" s="177"/>
      <c r="CY287" s="177"/>
      <c r="CZ287" s="177"/>
      <c r="DA287" s="177"/>
      <c r="DB287" s="177"/>
      <c r="DC287" s="177"/>
      <c r="DD287" s="177"/>
      <c r="DE287" s="177"/>
      <c r="DF287" s="177"/>
      <c r="DG287" s="177"/>
      <c r="DH287" s="177"/>
      <c r="DI287" s="177"/>
      <c r="DJ287" s="177"/>
      <c r="DK287" s="177"/>
      <c r="DL287" s="177"/>
      <c r="DM287" s="177"/>
      <c r="DN287" s="177"/>
      <c r="DO287" s="177"/>
      <c r="DP287" s="177"/>
      <c r="DQ287" s="177"/>
      <c r="DR287" s="177"/>
      <c r="DS287" s="177"/>
      <c r="DT287" s="177"/>
      <c r="DU287" s="177"/>
      <c r="DV287" s="177"/>
      <c r="DW287" s="177"/>
      <c r="DX287" s="177"/>
      <c r="DY287" s="177"/>
      <c r="DZ287" s="177"/>
      <c r="EA287" s="177"/>
      <c r="EB287" s="177"/>
      <c r="EC287" s="177"/>
      <c r="ED287" s="177"/>
      <c r="EE287" s="177"/>
      <c r="EF287" s="177"/>
      <c r="EG287" s="177"/>
      <c r="EH287" s="177"/>
      <c r="EI287" s="177"/>
      <c r="EJ287" s="177"/>
      <c r="EK287" s="177"/>
      <c r="EL287" s="177"/>
      <c r="EM287" s="177"/>
      <c r="EN287" s="177"/>
      <c r="EO287" s="177"/>
      <c r="EP287" s="177"/>
      <c r="EQ287" s="177"/>
      <c r="ER287" s="177"/>
      <c r="ES287" s="177"/>
      <c r="ET287" s="177"/>
      <c r="EU287" s="177"/>
      <c r="EV287" s="177"/>
      <c r="EW287" s="177"/>
      <c r="EX287" s="177"/>
      <c r="EY287" s="177"/>
      <c r="EZ287" s="177"/>
      <c r="FA287" s="177"/>
      <c r="FB287" s="177"/>
      <c r="FC287" s="177"/>
      <c r="FD287" s="177"/>
      <c r="FE287" s="177"/>
      <c r="FF287" s="177"/>
      <c r="FG287" s="177"/>
      <c r="FH287" s="177"/>
      <c r="FI287" s="177"/>
      <c r="FJ287" s="177"/>
      <c r="FK287" s="177"/>
      <c r="FL287" s="177"/>
      <c r="FM287" s="177"/>
      <c r="FN287" s="177"/>
      <c r="FO287" s="177"/>
      <c r="FP287" s="177"/>
      <c r="FQ287" s="177"/>
      <c r="FR287" s="177"/>
      <c r="FS287" s="177"/>
      <c r="FT287" s="177"/>
      <c r="FU287" s="177"/>
      <c r="FV287" s="177"/>
      <c r="FW287" s="177"/>
      <c r="FX287" s="177"/>
      <c r="FY287" s="177"/>
      <c r="FZ287" s="177"/>
      <c r="GA287" s="177"/>
      <c r="GB287" s="177"/>
      <c r="GC287" s="177"/>
      <c r="GD287" s="177"/>
      <c r="GE287" s="177"/>
      <c r="GF287" s="177"/>
      <c r="GG287" s="177"/>
      <c r="GH287" s="177"/>
      <c r="GI287" s="177"/>
      <c r="GJ287" s="177"/>
      <c r="GK287" s="177"/>
      <c r="GL287" s="177"/>
      <c r="GM287" s="177"/>
      <c r="GN287" s="177"/>
      <c r="GO287" s="177"/>
      <c r="GP287" s="177"/>
      <c r="GQ287" s="177"/>
      <c r="GR287" s="177"/>
      <c r="GS287" s="177"/>
      <c r="GT287" s="177"/>
      <c r="GU287" s="177"/>
      <c r="GV287" s="177"/>
      <c r="GW287" s="177"/>
      <c r="GX287" s="177"/>
      <c r="GY287" s="177"/>
      <c r="GZ287" s="177"/>
      <c r="HA287" s="177"/>
      <c r="HB287" s="177"/>
      <c r="HC287" s="177"/>
      <c r="HD287" s="177"/>
      <c r="HE287" s="177"/>
      <c r="HF287" s="177"/>
      <c r="HG287" s="177"/>
      <c r="HH287" s="177"/>
      <c r="HI287" s="177"/>
      <c r="HJ287" s="177"/>
      <c r="HK287" s="177"/>
      <c r="HL287" s="177"/>
      <c r="HM287" s="177"/>
      <c r="HN287" s="177"/>
      <c r="HO287" s="177"/>
      <c r="HP287" s="177"/>
      <c r="HQ287" s="177"/>
      <c r="HR287" s="177"/>
    </row>
    <row r="288" spans="1:226" s="362" customFormat="1" ht="18.75" x14ac:dyDescent="0.45">
      <c r="A288" s="357"/>
      <c r="B288" s="177"/>
      <c r="C288" s="177"/>
      <c r="D288" s="177"/>
      <c r="E288" s="181" t="s">
        <v>77</v>
      </c>
      <c r="F288" s="181" t="s">
        <v>993</v>
      </c>
      <c r="G288" s="178"/>
      <c r="H288" s="68"/>
      <c r="I288" s="68"/>
      <c r="J288" s="68"/>
      <c r="K288" s="68"/>
      <c r="L288" s="188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177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177"/>
      <c r="BR288" s="177"/>
      <c r="BS288" s="177"/>
      <c r="BT288" s="177"/>
      <c r="BU288" s="177"/>
      <c r="BV288" s="177"/>
      <c r="BW288" s="177"/>
      <c r="BX288" s="177"/>
      <c r="BY288" s="177"/>
      <c r="BZ288" s="177"/>
      <c r="CA288" s="177"/>
      <c r="CB288" s="177"/>
      <c r="CC288" s="177"/>
      <c r="CD288" s="177"/>
      <c r="CE288" s="177"/>
      <c r="CF288" s="177"/>
      <c r="CG288" s="177"/>
      <c r="CH288" s="177"/>
      <c r="CI288" s="177"/>
      <c r="CJ288" s="177"/>
      <c r="CK288" s="177"/>
      <c r="CL288" s="177"/>
      <c r="CM288" s="177"/>
      <c r="CN288" s="177"/>
      <c r="CO288" s="177"/>
      <c r="CP288" s="177"/>
      <c r="CQ288" s="177"/>
      <c r="CR288" s="177"/>
      <c r="CS288" s="177"/>
      <c r="CT288" s="177"/>
      <c r="CU288" s="177"/>
      <c r="CV288" s="177"/>
      <c r="CW288" s="177"/>
      <c r="CX288" s="177"/>
      <c r="CY288" s="177"/>
      <c r="CZ288" s="177"/>
      <c r="DA288" s="177"/>
      <c r="DB288" s="177"/>
      <c r="DC288" s="177"/>
      <c r="DD288" s="177"/>
      <c r="DE288" s="177"/>
      <c r="DF288" s="177"/>
      <c r="DG288" s="177"/>
      <c r="DH288" s="177"/>
      <c r="DI288" s="177"/>
      <c r="DJ288" s="177"/>
      <c r="DK288" s="177"/>
      <c r="DL288" s="177"/>
      <c r="DM288" s="177"/>
      <c r="DN288" s="177"/>
      <c r="DO288" s="177"/>
      <c r="DP288" s="177"/>
      <c r="DQ288" s="177"/>
      <c r="DR288" s="177"/>
      <c r="DS288" s="177"/>
      <c r="DT288" s="177"/>
      <c r="DU288" s="177"/>
      <c r="DV288" s="177"/>
      <c r="DW288" s="177"/>
      <c r="DX288" s="177"/>
      <c r="DY288" s="177"/>
      <c r="DZ288" s="177"/>
      <c r="EA288" s="177"/>
      <c r="EB288" s="177"/>
      <c r="EC288" s="177"/>
      <c r="ED288" s="177"/>
      <c r="EE288" s="177"/>
      <c r="EF288" s="177"/>
      <c r="EG288" s="177"/>
      <c r="EH288" s="177"/>
      <c r="EI288" s="177"/>
      <c r="EJ288" s="177"/>
      <c r="EK288" s="177"/>
      <c r="EL288" s="177"/>
      <c r="EM288" s="177"/>
      <c r="EN288" s="177"/>
      <c r="EO288" s="177"/>
      <c r="EP288" s="177"/>
      <c r="EQ288" s="177"/>
      <c r="ER288" s="177"/>
      <c r="ES288" s="177"/>
      <c r="ET288" s="177"/>
      <c r="EU288" s="177"/>
      <c r="EV288" s="177"/>
      <c r="EW288" s="177"/>
      <c r="EX288" s="177"/>
      <c r="EY288" s="177"/>
      <c r="EZ288" s="177"/>
      <c r="FA288" s="177"/>
      <c r="FB288" s="177"/>
      <c r="FC288" s="177"/>
      <c r="FD288" s="177"/>
      <c r="FE288" s="177"/>
      <c r="FF288" s="177"/>
      <c r="FG288" s="177"/>
      <c r="FH288" s="177"/>
      <c r="FI288" s="177"/>
      <c r="FJ288" s="177"/>
      <c r="FK288" s="177"/>
      <c r="FL288" s="177"/>
      <c r="FM288" s="177"/>
      <c r="FN288" s="177"/>
      <c r="FO288" s="177"/>
      <c r="FP288" s="177"/>
      <c r="FQ288" s="177"/>
      <c r="FR288" s="177"/>
      <c r="FS288" s="177"/>
      <c r="FT288" s="177"/>
      <c r="FU288" s="177"/>
      <c r="FV288" s="177"/>
      <c r="FW288" s="177"/>
      <c r="FX288" s="177"/>
      <c r="FY288" s="177"/>
      <c r="FZ288" s="177"/>
      <c r="GA288" s="177"/>
      <c r="GB288" s="177"/>
      <c r="GC288" s="177"/>
      <c r="GD288" s="177"/>
      <c r="GE288" s="177"/>
      <c r="GF288" s="177"/>
      <c r="GG288" s="177"/>
      <c r="GH288" s="177"/>
      <c r="GI288" s="177"/>
      <c r="GJ288" s="177"/>
      <c r="GK288" s="177"/>
      <c r="GL288" s="177"/>
      <c r="GM288" s="177"/>
      <c r="GN288" s="177"/>
      <c r="GO288" s="177"/>
      <c r="GP288" s="177"/>
      <c r="GQ288" s="177"/>
      <c r="GR288" s="177"/>
      <c r="GS288" s="177"/>
      <c r="GT288" s="177"/>
      <c r="GU288" s="177"/>
      <c r="GV288" s="177"/>
      <c r="GW288" s="177"/>
      <c r="GX288" s="177"/>
      <c r="GY288" s="177"/>
      <c r="GZ288" s="177"/>
      <c r="HA288" s="177"/>
      <c r="HB288" s="177"/>
      <c r="HC288" s="177"/>
      <c r="HD288" s="177"/>
      <c r="HE288" s="177"/>
      <c r="HF288" s="177"/>
      <c r="HG288" s="177"/>
      <c r="HH288" s="177"/>
      <c r="HI288" s="177"/>
      <c r="HJ288" s="177"/>
      <c r="HK288" s="177"/>
      <c r="HL288" s="177"/>
      <c r="HM288" s="177"/>
      <c r="HN288" s="177"/>
      <c r="HO288" s="177"/>
      <c r="HP288" s="177"/>
      <c r="HQ288" s="177"/>
      <c r="HR288" s="177"/>
    </row>
    <row r="289" spans="1:226" s="362" customFormat="1" ht="18.75" x14ac:dyDescent="0.45">
      <c r="A289" s="357"/>
      <c r="B289" s="177"/>
      <c r="C289" s="177"/>
      <c r="D289" s="177"/>
      <c r="E289" s="181"/>
      <c r="F289" s="181" t="s">
        <v>994</v>
      </c>
      <c r="G289" s="178"/>
      <c r="H289" s="68"/>
      <c r="I289" s="68"/>
      <c r="J289" s="68"/>
      <c r="K289" s="68"/>
      <c r="L289" s="188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177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  <c r="BV289" s="177"/>
      <c r="BW289" s="177"/>
      <c r="BX289" s="177"/>
      <c r="BY289" s="177"/>
      <c r="BZ289" s="177"/>
      <c r="CA289" s="177"/>
      <c r="CB289" s="177"/>
      <c r="CC289" s="177"/>
      <c r="CD289" s="177"/>
      <c r="CE289" s="177"/>
      <c r="CF289" s="177"/>
      <c r="CG289" s="177"/>
      <c r="CH289" s="177"/>
      <c r="CI289" s="177"/>
      <c r="CJ289" s="177"/>
      <c r="CK289" s="177"/>
      <c r="CL289" s="177"/>
      <c r="CM289" s="177"/>
      <c r="CN289" s="177"/>
      <c r="CO289" s="177"/>
      <c r="CP289" s="177"/>
      <c r="CQ289" s="177"/>
      <c r="CR289" s="177"/>
      <c r="CS289" s="177"/>
      <c r="CT289" s="177"/>
      <c r="CU289" s="177"/>
      <c r="CV289" s="177"/>
      <c r="CW289" s="177"/>
      <c r="CX289" s="177"/>
      <c r="CY289" s="177"/>
      <c r="CZ289" s="177"/>
      <c r="DA289" s="177"/>
      <c r="DB289" s="177"/>
      <c r="DC289" s="177"/>
      <c r="DD289" s="177"/>
      <c r="DE289" s="177"/>
      <c r="DF289" s="177"/>
      <c r="DG289" s="177"/>
      <c r="DH289" s="177"/>
      <c r="DI289" s="177"/>
      <c r="DJ289" s="177"/>
      <c r="DK289" s="177"/>
      <c r="DL289" s="177"/>
      <c r="DM289" s="177"/>
      <c r="DN289" s="177"/>
      <c r="DO289" s="177"/>
      <c r="DP289" s="177"/>
      <c r="DQ289" s="177"/>
      <c r="DR289" s="177"/>
      <c r="DS289" s="177"/>
      <c r="DT289" s="177"/>
      <c r="DU289" s="177"/>
      <c r="DV289" s="177"/>
      <c r="DW289" s="177"/>
      <c r="DX289" s="177"/>
      <c r="DY289" s="177"/>
      <c r="DZ289" s="177"/>
      <c r="EA289" s="177"/>
      <c r="EB289" s="177"/>
      <c r="EC289" s="177"/>
      <c r="ED289" s="177"/>
      <c r="EE289" s="177"/>
      <c r="EF289" s="177"/>
      <c r="EG289" s="177"/>
      <c r="EH289" s="177"/>
      <c r="EI289" s="177"/>
      <c r="EJ289" s="177"/>
      <c r="EK289" s="177"/>
      <c r="EL289" s="177"/>
      <c r="EM289" s="177"/>
      <c r="EN289" s="177"/>
      <c r="EO289" s="177"/>
      <c r="EP289" s="177"/>
      <c r="EQ289" s="177"/>
      <c r="ER289" s="177"/>
      <c r="ES289" s="177"/>
      <c r="ET289" s="177"/>
      <c r="EU289" s="177"/>
      <c r="EV289" s="177"/>
      <c r="EW289" s="177"/>
      <c r="EX289" s="177"/>
      <c r="EY289" s="177"/>
      <c r="EZ289" s="177"/>
      <c r="FA289" s="177"/>
      <c r="FB289" s="177"/>
      <c r="FC289" s="177"/>
      <c r="FD289" s="177"/>
      <c r="FE289" s="177"/>
      <c r="FF289" s="177"/>
      <c r="FG289" s="177"/>
      <c r="FH289" s="177"/>
      <c r="FI289" s="177"/>
      <c r="FJ289" s="177"/>
      <c r="FK289" s="177"/>
      <c r="FL289" s="177"/>
      <c r="FM289" s="177"/>
      <c r="FN289" s="177"/>
      <c r="FO289" s="177"/>
      <c r="FP289" s="177"/>
      <c r="FQ289" s="177"/>
      <c r="FR289" s="177"/>
      <c r="FS289" s="177"/>
      <c r="FT289" s="177"/>
      <c r="FU289" s="177"/>
      <c r="FV289" s="177"/>
      <c r="FW289" s="177"/>
      <c r="FX289" s="177"/>
      <c r="FY289" s="177"/>
      <c r="FZ289" s="177"/>
      <c r="GA289" s="177"/>
      <c r="GB289" s="177"/>
      <c r="GC289" s="177"/>
      <c r="GD289" s="177"/>
      <c r="GE289" s="177"/>
      <c r="GF289" s="177"/>
      <c r="GG289" s="177"/>
      <c r="GH289" s="177"/>
      <c r="GI289" s="177"/>
      <c r="GJ289" s="177"/>
      <c r="GK289" s="177"/>
      <c r="GL289" s="177"/>
      <c r="GM289" s="177"/>
      <c r="GN289" s="177"/>
      <c r="GO289" s="177"/>
      <c r="GP289" s="177"/>
      <c r="GQ289" s="177"/>
      <c r="GR289" s="177"/>
      <c r="GS289" s="177"/>
      <c r="GT289" s="177"/>
      <c r="GU289" s="177"/>
      <c r="GV289" s="177"/>
      <c r="GW289" s="177"/>
      <c r="GX289" s="177"/>
      <c r="GY289" s="177"/>
      <c r="GZ289" s="177"/>
      <c r="HA289" s="177"/>
      <c r="HB289" s="177"/>
      <c r="HC289" s="177"/>
      <c r="HD289" s="177"/>
      <c r="HE289" s="177"/>
      <c r="HF289" s="177"/>
      <c r="HG289" s="177"/>
      <c r="HH289" s="177"/>
      <c r="HI289" s="177"/>
      <c r="HJ289" s="177"/>
      <c r="HK289" s="177"/>
      <c r="HL289" s="177"/>
      <c r="HM289" s="177"/>
      <c r="HN289" s="177"/>
      <c r="HO289" s="177"/>
      <c r="HP289" s="177"/>
      <c r="HQ289" s="177"/>
      <c r="HR289" s="177"/>
    </row>
    <row r="290" spans="1:226" s="362" customFormat="1" ht="18.75" x14ac:dyDescent="0.45">
      <c r="A290" s="357"/>
      <c r="B290" s="177"/>
      <c r="C290" s="177"/>
      <c r="D290" s="177"/>
      <c r="E290" s="181" t="s">
        <v>80</v>
      </c>
      <c r="F290" s="181" t="s">
        <v>995</v>
      </c>
      <c r="G290" s="178"/>
      <c r="H290" s="68"/>
      <c r="I290" s="68"/>
      <c r="J290" s="68"/>
      <c r="K290" s="68"/>
      <c r="L290" s="188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7"/>
      <c r="AC290" s="177"/>
      <c r="AD290" s="177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177"/>
      <c r="BR290" s="177"/>
      <c r="BS290" s="177"/>
      <c r="BT290" s="177"/>
      <c r="BU290" s="177"/>
      <c r="BV290" s="177"/>
      <c r="BW290" s="177"/>
      <c r="BX290" s="177"/>
      <c r="BY290" s="177"/>
      <c r="BZ290" s="177"/>
      <c r="CA290" s="177"/>
      <c r="CB290" s="177"/>
      <c r="CC290" s="177"/>
      <c r="CD290" s="177"/>
      <c r="CE290" s="177"/>
      <c r="CF290" s="177"/>
      <c r="CG290" s="177"/>
      <c r="CH290" s="177"/>
      <c r="CI290" s="177"/>
      <c r="CJ290" s="177"/>
      <c r="CK290" s="177"/>
      <c r="CL290" s="177"/>
      <c r="CM290" s="177"/>
      <c r="CN290" s="177"/>
      <c r="CO290" s="177"/>
      <c r="CP290" s="177"/>
      <c r="CQ290" s="177"/>
      <c r="CR290" s="177"/>
      <c r="CS290" s="177"/>
      <c r="CT290" s="177"/>
      <c r="CU290" s="177"/>
      <c r="CV290" s="177"/>
      <c r="CW290" s="177"/>
      <c r="CX290" s="177"/>
      <c r="CY290" s="177"/>
      <c r="CZ290" s="177"/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  <c r="DL290" s="177"/>
      <c r="DM290" s="177"/>
      <c r="DN290" s="177"/>
      <c r="DO290" s="177"/>
      <c r="DP290" s="177"/>
      <c r="DQ290" s="177"/>
      <c r="DR290" s="177"/>
      <c r="DS290" s="177"/>
      <c r="DT290" s="177"/>
      <c r="DU290" s="177"/>
      <c r="DV290" s="177"/>
      <c r="DW290" s="177"/>
      <c r="DX290" s="177"/>
      <c r="DY290" s="177"/>
      <c r="DZ290" s="177"/>
      <c r="EA290" s="177"/>
      <c r="EB290" s="177"/>
      <c r="EC290" s="177"/>
      <c r="ED290" s="177"/>
      <c r="EE290" s="177"/>
      <c r="EF290" s="177"/>
      <c r="EG290" s="177"/>
      <c r="EH290" s="177"/>
      <c r="EI290" s="177"/>
      <c r="EJ290" s="177"/>
      <c r="EK290" s="177"/>
      <c r="EL290" s="177"/>
      <c r="EM290" s="177"/>
      <c r="EN290" s="177"/>
      <c r="EO290" s="177"/>
      <c r="EP290" s="177"/>
      <c r="EQ290" s="177"/>
      <c r="ER290" s="177"/>
      <c r="ES290" s="177"/>
      <c r="ET290" s="177"/>
      <c r="EU290" s="177"/>
      <c r="EV290" s="177"/>
      <c r="EW290" s="177"/>
      <c r="EX290" s="177"/>
      <c r="EY290" s="177"/>
      <c r="EZ290" s="177"/>
      <c r="FA290" s="177"/>
      <c r="FB290" s="177"/>
      <c r="FC290" s="177"/>
      <c r="FD290" s="177"/>
      <c r="FE290" s="177"/>
      <c r="FF290" s="177"/>
      <c r="FG290" s="177"/>
      <c r="FH290" s="177"/>
      <c r="FI290" s="177"/>
      <c r="FJ290" s="177"/>
      <c r="FK290" s="177"/>
      <c r="FL290" s="177"/>
      <c r="FM290" s="177"/>
      <c r="FN290" s="177"/>
      <c r="FO290" s="177"/>
      <c r="FP290" s="177"/>
      <c r="FQ290" s="177"/>
      <c r="FR290" s="177"/>
      <c r="FS290" s="177"/>
      <c r="FT290" s="177"/>
      <c r="FU290" s="177"/>
      <c r="FV290" s="177"/>
      <c r="FW290" s="177"/>
      <c r="FX290" s="177"/>
      <c r="FY290" s="177"/>
      <c r="FZ290" s="177"/>
      <c r="GA290" s="177"/>
      <c r="GB290" s="177"/>
      <c r="GC290" s="177"/>
      <c r="GD290" s="177"/>
      <c r="GE290" s="177"/>
      <c r="GF290" s="177"/>
      <c r="GG290" s="177"/>
      <c r="GH290" s="177"/>
      <c r="GI290" s="177"/>
      <c r="GJ290" s="177"/>
      <c r="GK290" s="177"/>
      <c r="GL290" s="177"/>
      <c r="GM290" s="177"/>
      <c r="GN290" s="177"/>
      <c r="GO290" s="177"/>
      <c r="GP290" s="177"/>
      <c r="GQ290" s="177"/>
      <c r="GR290" s="177"/>
      <c r="GS290" s="177"/>
      <c r="GT290" s="177"/>
      <c r="GU290" s="177"/>
      <c r="GV290" s="177"/>
      <c r="GW290" s="177"/>
      <c r="GX290" s="177"/>
      <c r="GY290" s="177"/>
      <c r="GZ290" s="177"/>
      <c r="HA290" s="177"/>
      <c r="HB290" s="177"/>
      <c r="HC290" s="177"/>
      <c r="HD290" s="177"/>
      <c r="HE290" s="177"/>
      <c r="HF290" s="177"/>
      <c r="HG290" s="177"/>
      <c r="HH290" s="177"/>
      <c r="HI290" s="177"/>
      <c r="HJ290" s="177"/>
      <c r="HK290" s="177"/>
      <c r="HL290" s="177"/>
      <c r="HM290" s="177"/>
      <c r="HN290" s="177"/>
      <c r="HO290" s="177"/>
      <c r="HP290" s="177"/>
      <c r="HQ290" s="177"/>
      <c r="HR290" s="177"/>
    </row>
    <row r="291" spans="1:226" s="362" customFormat="1" ht="18.75" x14ac:dyDescent="0.45">
      <c r="A291" s="357"/>
      <c r="B291" s="177"/>
      <c r="C291" s="177"/>
      <c r="D291" s="177"/>
      <c r="E291" s="181"/>
      <c r="F291" s="181" t="s">
        <v>996</v>
      </c>
      <c r="G291" s="178"/>
      <c r="H291" s="68"/>
      <c r="I291" s="68"/>
      <c r="J291" s="68"/>
      <c r="K291" s="68"/>
      <c r="L291" s="188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7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177"/>
      <c r="BR291" s="177"/>
      <c r="BS291" s="177"/>
      <c r="BT291" s="177"/>
      <c r="BU291" s="177"/>
      <c r="BV291" s="177"/>
      <c r="BW291" s="177"/>
      <c r="BX291" s="177"/>
      <c r="BY291" s="177"/>
      <c r="BZ291" s="177"/>
      <c r="CA291" s="177"/>
      <c r="CB291" s="177"/>
      <c r="CC291" s="177"/>
      <c r="CD291" s="177"/>
      <c r="CE291" s="177"/>
      <c r="CF291" s="177"/>
      <c r="CG291" s="177"/>
      <c r="CH291" s="177"/>
      <c r="CI291" s="177"/>
      <c r="CJ291" s="177"/>
      <c r="CK291" s="177"/>
      <c r="CL291" s="177"/>
      <c r="CM291" s="177"/>
      <c r="CN291" s="177"/>
      <c r="CO291" s="177"/>
      <c r="CP291" s="177"/>
      <c r="CQ291" s="177"/>
      <c r="CR291" s="177"/>
      <c r="CS291" s="177"/>
      <c r="CT291" s="177"/>
      <c r="CU291" s="177"/>
      <c r="CV291" s="177"/>
      <c r="CW291" s="177"/>
      <c r="CX291" s="177"/>
      <c r="CY291" s="177"/>
      <c r="CZ291" s="177"/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  <c r="DL291" s="177"/>
      <c r="DM291" s="177"/>
      <c r="DN291" s="177"/>
      <c r="DO291" s="177"/>
      <c r="DP291" s="177"/>
      <c r="DQ291" s="177"/>
      <c r="DR291" s="177"/>
      <c r="DS291" s="177"/>
      <c r="DT291" s="177"/>
      <c r="DU291" s="177"/>
      <c r="DV291" s="177"/>
      <c r="DW291" s="177"/>
      <c r="DX291" s="177"/>
      <c r="DY291" s="177"/>
      <c r="DZ291" s="177"/>
      <c r="EA291" s="177"/>
      <c r="EB291" s="177"/>
      <c r="EC291" s="177"/>
      <c r="ED291" s="177"/>
      <c r="EE291" s="177"/>
      <c r="EF291" s="177"/>
      <c r="EG291" s="177"/>
      <c r="EH291" s="177"/>
      <c r="EI291" s="177"/>
      <c r="EJ291" s="177"/>
      <c r="EK291" s="177"/>
      <c r="EL291" s="177"/>
      <c r="EM291" s="177"/>
      <c r="EN291" s="177"/>
      <c r="EO291" s="177"/>
      <c r="EP291" s="177"/>
      <c r="EQ291" s="177"/>
      <c r="ER291" s="177"/>
      <c r="ES291" s="177"/>
      <c r="ET291" s="177"/>
      <c r="EU291" s="177"/>
      <c r="EV291" s="177"/>
      <c r="EW291" s="177"/>
      <c r="EX291" s="177"/>
      <c r="EY291" s="177"/>
      <c r="EZ291" s="177"/>
      <c r="FA291" s="177"/>
      <c r="FB291" s="177"/>
      <c r="FC291" s="177"/>
      <c r="FD291" s="177"/>
      <c r="FE291" s="177"/>
      <c r="FF291" s="177"/>
      <c r="FG291" s="177"/>
      <c r="FH291" s="177"/>
      <c r="FI291" s="177"/>
      <c r="FJ291" s="177"/>
      <c r="FK291" s="177"/>
      <c r="FL291" s="177"/>
      <c r="FM291" s="177"/>
      <c r="FN291" s="177"/>
      <c r="FO291" s="177"/>
      <c r="FP291" s="177"/>
      <c r="FQ291" s="177"/>
      <c r="FR291" s="177"/>
      <c r="FS291" s="177"/>
      <c r="FT291" s="177"/>
      <c r="FU291" s="177"/>
      <c r="FV291" s="177"/>
      <c r="FW291" s="177"/>
      <c r="FX291" s="177"/>
      <c r="FY291" s="177"/>
      <c r="FZ291" s="177"/>
      <c r="GA291" s="177"/>
      <c r="GB291" s="177"/>
      <c r="GC291" s="177"/>
      <c r="GD291" s="177"/>
      <c r="GE291" s="177"/>
      <c r="GF291" s="177"/>
      <c r="GG291" s="177"/>
      <c r="GH291" s="177"/>
      <c r="GI291" s="177"/>
      <c r="GJ291" s="177"/>
      <c r="GK291" s="177"/>
      <c r="GL291" s="177"/>
      <c r="GM291" s="177"/>
      <c r="GN291" s="177"/>
      <c r="GO291" s="177"/>
      <c r="GP291" s="177"/>
      <c r="GQ291" s="177"/>
      <c r="GR291" s="177"/>
      <c r="GS291" s="177"/>
      <c r="GT291" s="177"/>
      <c r="GU291" s="177"/>
      <c r="GV291" s="177"/>
      <c r="GW291" s="177"/>
      <c r="GX291" s="177"/>
      <c r="GY291" s="177"/>
      <c r="GZ291" s="177"/>
      <c r="HA291" s="177"/>
      <c r="HB291" s="177"/>
      <c r="HC291" s="177"/>
      <c r="HD291" s="177"/>
      <c r="HE291" s="177"/>
      <c r="HF291" s="177"/>
      <c r="HG291" s="177"/>
      <c r="HH291" s="177"/>
      <c r="HI291" s="177"/>
      <c r="HJ291" s="177"/>
      <c r="HK291" s="177"/>
      <c r="HL291" s="177"/>
      <c r="HM291" s="177"/>
      <c r="HN291" s="177"/>
      <c r="HO291" s="177"/>
      <c r="HP291" s="177"/>
      <c r="HQ291" s="177"/>
      <c r="HR291" s="177"/>
    </row>
    <row r="292" spans="1:226" s="362" customFormat="1" ht="18.75" x14ac:dyDescent="0.45">
      <c r="A292" s="357"/>
      <c r="B292" s="177"/>
      <c r="C292" s="177"/>
      <c r="D292" s="177"/>
      <c r="E292" s="181"/>
      <c r="F292" s="181" t="s">
        <v>997</v>
      </c>
      <c r="G292" s="178"/>
      <c r="H292" s="68"/>
      <c r="I292" s="68"/>
      <c r="J292" s="68"/>
      <c r="K292" s="68"/>
      <c r="L292" s="188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177"/>
      <c r="BR292" s="177"/>
      <c r="BS292" s="177"/>
      <c r="BT292" s="177"/>
      <c r="BU292" s="177"/>
      <c r="BV292" s="177"/>
      <c r="BW292" s="177"/>
      <c r="BX292" s="177"/>
      <c r="BY292" s="177"/>
      <c r="BZ292" s="177"/>
      <c r="CA292" s="177"/>
      <c r="CB292" s="177"/>
      <c r="CC292" s="177"/>
      <c r="CD292" s="177"/>
      <c r="CE292" s="177"/>
      <c r="CF292" s="177"/>
      <c r="CG292" s="177"/>
      <c r="CH292" s="177"/>
      <c r="CI292" s="177"/>
      <c r="CJ292" s="177"/>
      <c r="CK292" s="177"/>
      <c r="CL292" s="177"/>
      <c r="CM292" s="177"/>
      <c r="CN292" s="177"/>
      <c r="CO292" s="177"/>
      <c r="CP292" s="177"/>
      <c r="CQ292" s="177"/>
      <c r="CR292" s="177"/>
      <c r="CS292" s="177"/>
      <c r="CT292" s="177"/>
      <c r="CU292" s="177"/>
      <c r="CV292" s="177"/>
      <c r="CW292" s="177"/>
      <c r="CX292" s="177"/>
      <c r="CY292" s="177"/>
      <c r="CZ292" s="177"/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  <c r="DL292" s="177"/>
      <c r="DM292" s="177"/>
      <c r="DN292" s="177"/>
      <c r="DO292" s="177"/>
      <c r="DP292" s="177"/>
      <c r="DQ292" s="177"/>
      <c r="DR292" s="177"/>
      <c r="DS292" s="177"/>
      <c r="DT292" s="177"/>
      <c r="DU292" s="177"/>
      <c r="DV292" s="177"/>
      <c r="DW292" s="177"/>
      <c r="DX292" s="177"/>
      <c r="DY292" s="177"/>
      <c r="DZ292" s="177"/>
      <c r="EA292" s="177"/>
      <c r="EB292" s="177"/>
      <c r="EC292" s="177"/>
      <c r="ED292" s="177"/>
      <c r="EE292" s="177"/>
      <c r="EF292" s="177"/>
      <c r="EG292" s="177"/>
      <c r="EH292" s="177"/>
      <c r="EI292" s="177"/>
      <c r="EJ292" s="177"/>
      <c r="EK292" s="177"/>
      <c r="EL292" s="177"/>
      <c r="EM292" s="177"/>
      <c r="EN292" s="177"/>
      <c r="EO292" s="177"/>
      <c r="EP292" s="177"/>
      <c r="EQ292" s="177"/>
      <c r="ER292" s="177"/>
      <c r="ES292" s="177"/>
      <c r="ET292" s="177"/>
      <c r="EU292" s="177"/>
      <c r="EV292" s="177"/>
      <c r="EW292" s="177"/>
      <c r="EX292" s="177"/>
      <c r="EY292" s="177"/>
      <c r="EZ292" s="177"/>
      <c r="FA292" s="177"/>
      <c r="FB292" s="177"/>
      <c r="FC292" s="177"/>
      <c r="FD292" s="177"/>
      <c r="FE292" s="177"/>
      <c r="FF292" s="177"/>
      <c r="FG292" s="177"/>
      <c r="FH292" s="177"/>
      <c r="FI292" s="177"/>
      <c r="FJ292" s="177"/>
      <c r="FK292" s="177"/>
      <c r="FL292" s="177"/>
      <c r="FM292" s="177"/>
      <c r="FN292" s="177"/>
      <c r="FO292" s="177"/>
      <c r="FP292" s="177"/>
      <c r="FQ292" s="177"/>
      <c r="FR292" s="177"/>
      <c r="FS292" s="177"/>
      <c r="FT292" s="177"/>
      <c r="FU292" s="177"/>
      <c r="FV292" s="177"/>
      <c r="FW292" s="177"/>
      <c r="FX292" s="177"/>
      <c r="FY292" s="177"/>
      <c r="FZ292" s="177"/>
      <c r="GA292" s="177"/>
      <c r="GB292" s="177"/>
      <c r="GC292" s="177"/>
      <c r="GD292" s="177"/>
      <c r="GE292" s="177"/>
      <c r="GF292" s="177"/>
      <c r="GG292" s="177"/>
      <c r="GH292" s="177"/>
      <c r="GI292" s="177"/>
      <c r="GJ292" s="177"/>
      <c r="GK292" s="177"/>
      <c r="GL292" s="177"/>
      <c r="GM292" s="177"/>
      <c r="GN292" s="177"/>
      <c r="GO292" s="177"/>
      <c r="GP292" s="177"/>
      <c r="GQ292" s="177"/>
      <c r="GR292" s="177"/>
      <c r="GS292" s="177"/>
      <c r="GT292" s="177"/>
      <c r="GU292" s="177"/>
      <c r="GV292" s="177"/>
      <c r="GW292" s="177"/>
      <c r="GX292" s="177"/>
      <c r="GY292" s="177"/>
      <c r="GZ292" s="177"/>
      <c r="HA292" s="177"/>
      <c r="HB292" s="177"/>
      <c r="HC292" s="177"/>
      <c r="HD292" s="177"/>
      <c r="HE292" s="177"/>
      <c r="HF292" s="177"/>
      <c r="HG292" s="177"/>
      <c r="HH292" s="177"/>
      <c r="HI292" s="177"/>
      <c r="HJ292" s="177"/>
      <c r="HK292" s="177"/>
      <c r="HL292" s="177"/>
      <c r="HM292" s="177"/>
      <c r="HN292" s="177"/>
      <c r="HO292" s="177"/>
      <c r="HP292" s="177"/>
      <c r="HQ292" s="177"/>
      <c r="HR292" s="177"/>
    </row>
    <row r="293" spans="1:226" s="362" customFormat="1" ht="18.75" x14ac:dyDescent="0.45">
      <c r="A293" s="357"/>
      <c r="B293" s="177"/>
      <c r="C293" s="177"/>
      <c r="D293" s="177"/>
      <c r="E293" s="181" t="s">
        <v>84</v>
      </c>
      <c r="F293" s="181" t="s">
        <v>998</v>
      </c>
      <c r="G293" s="178"/>
      <c r="H293" s="68"/>
      <c r="I293" s="68"/>
      <c r="J293" s="68"/>
      <c r="K293" s="68"/>
      <c r="L293" s="188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177"/>
      <c r="BR293" s="177"/>
      <c r="BS293" s="177"/>
      <c r="BT293" s="177"/>
      <c r="BU293" s="177"/>
      <c r="BV293" s="177"/>
      <c r="BW293" s="177"/>
      <c r="BX293" s="177"/>
      <c r="BY293" s="177"/>
      <c r="BZ293" s="177"/>
      <c r="CA293" s="177"/>
      <c r="CB293" s="177"/>
      <c r="CC293" s="177"/>
      <c r="CD293" s="177"/>
      <c r="CE293" s="177"/>
      <c r="CF293" s="177"/>
      <c r="CG293" s="177"/>
      <c r="CH293" s="177"/>
      <c r="CI293" s="177"/>
      <c r="CJ293" s="177"/>
      <c r="CK293" s="177"/>
      <c r="CL293" s="177"/>
      <c r="CM293" s="177"/>
      <c r="CN293" s="177"/>
      <c r="CO293" s="177"/>
      <c r="CP293" s="177"/>
      <c r="CQ293" s="177"/>
      <c r="CR293" s="177"/>
      <c r="CS293" s="177"/>
      <c r="CT293" s="177"/>
      <c r="CU293" s="177"/>
      <c r="CV293" s="177"/>
      <c r="CW293" s="177"/>
      <c r="CX293" s="177"/>
      <c r="CY293" s="177"/>
      <c r="CZ293" s="177"/>
      <c r="DA293" s="177"/>
      <c r="DB293" s="177"/>
      <c r="DC293" s="177"/>
      <c r="DD293" s="177"/>
      <c r="DE293" s="177"/>
      <c r="DF293" s="177"/>
      <c r="DG293" s="177"/>
      <c r="DH293" s="177"/>
      <c r="DI293" s="177"/>
      <c r="DJ293" s="177"/>
      <c r="DK293" s="177"/>
      <c r="DL293" s="177"/>
      <c r="DM293" s="177"/>
      <c r="DN293" s="177"/>
      <c r="DO293" s="177"/>
      <c r="DP293" s="177"/>
      <c r="DQ293" s="177"/>
      <c r="DR293" s="177"/>
      <c r="DS293" s="177"/>
      <c r="DT293" s="177"/>
      <c r="DU293" s="177"/>
      <c r="DV293" s="177"/>
      <c r="DW293" s="177"/>
      <c r="DX293" s="177"/>
      <c r="DY293" s="177"/>
      <c r="DZ293" s="177"/>
      <c r="EA293" s="177"/>
      <c r="EB293" s="177"/>
      <c r="EC293" s="177"/>
      <c r="ED293" s="177"/>
      <c r="EE293" s="177"/>
      <c r="EF293" s="177"/>
      <c r="EG293" s="177"/>
      <c r="EH293" s="177"/>
      <c r="EI293" s="177"/>
      <c r="EJ293" s="177"/>
      <c r="EK293" s="177"/>
      <c r="EL293" s="177"/>
      <c r="EM293" s="177"/>
      <c r="EN293" s="177"/>
      <c r="EO293" s="177"/>
      <c r="EP293" s="177"/>
      <c r="EQ293" s="177"/>
      <c r="ER293" s="177"/>
      <c r="ES293" s="177"/>
      <c r="ET293" s="177"/>
      <c r="EU293" s="177"/>
      <c r="EV293" s="177"/>
      <c r="EW293" s="177"/>
      <c r="EX293" s="177"/>
      <c r="EY293" s="177"/>
      <c r="EZ293" s="177"/>
      <c r="FA293" s="177"/>
      <c r="FB293" s="177"/>
      <c r="FC293" s="177"/>
      <c r="FD293" s="177"/>
      <c r="FE293" s="177"/>
      <c r="FF293" s="177"/>
      <c r="FG293" s="177"/>
      <c r="FH293" s="177"/>
      <c r="FI293" s="177"/>
      <c r="FJ293" s="177"/>
      <c r="FK293" s="177"/>
      <c r="FL293" s="177"/>
      <c r="FM293" s="177"/>
      <c r="FN293" s="177"/>
      <c r="FO293" s="177"/>
      <c r="FP293" s="177"/>
      <c r="FQ293" s="177"/>
      <c r="FR293" s="177"/>
      <c r="FS293" s="177"/>
      <c r="FT293" s="177"/>
      <c r="FU293" s="177"/>
      <c r="FV293" s="177"/>
      <c r="FW293" s="177"/>
      <c r="FX293" s="177"/>
      <c r="FY293" s="177"/>
      <c r="FZ293" s="177"/>
      <c r="GA293" s="177"/>
      <c r="GB293" s="177"/>
      <c r="GC293" s="177"/>
      <c r="GD293" s="177"/>
      <c r="GE293" s="177"/>
      <c r="GF293" s="177"/>
      <c r="GG293" s="177"/>
      <c r="GH293" s="177"/>
      <c r="GI293" s="177"/>
      <c r="GJ293" s="177"/>
      <c r="GK293" s="177"/>
      <c r="GL293" s="177"/>
      <c r="GM293" s="177"/>
      <c r="GN293" s="177"/>
      <c r="GO293" s="177"/>
      <c r="GP293" s="177"/>
      <c r="GQ293" s="177"/>
      <c r="GR293" s="177"/>
      <c r="GS293" s="177"/>
      <c r="GT293" s="177"/>
      <c r="GU293" s="177"/>
      <c r="GV293" s="177"/>
      <c r="GW293" s="177"/>
      <c r="GX293" s="177"/>
      <c r="GY293" s="177"/>
      <c r="GZ293" s="177"/>
      <c r="HA293" s="177"/>
      <c r="HB293" s="177"/>
      <c r="HC293" s="177"/>
      <c r="HD293" s="177"/>
      <c r="HE293" s="177"/>
      <c r="HF293" s="177"/>
      <c r="HG293" s="177"/>
      <c r="HH293" s="177"/>
      <c r="HI293" s="177"/>
      <c r="HJ293" s="177"/>
      <c r="HK293" s="177"/>
      <c r="HL293" s="177"/>
      <c r="HM293" s="177"/>
      <c r="HN293" s="177"/>
      <c r="HO293" s="177"/>
      <c r="HP293" s="177"/>
      <c r="HQ293" s="177"/>
      <c r="HR293" s="177"/>
    </row>
    <row r="294" spans="1:226" s="362" customFormat="1" ht="18.75" x14ac:dyDescent="0.45">
      <c r="A294" s="357"/>
      <c r="B294" s="177"/>
      <c r="C294" s="177"/>
      <c r="D294" s="177"/>
      <c r="E294" s="181" t="s">
        <v>141</v>
      </c>
      <c r="F294" s="181" t="s">
        <v>999</v>
      </c>
      <c r="G294" s="178"/>
      <c r="H294" s="68"/>
      <c r="I294" s="68"/>
      <c r="J294" s="68"/>
      <c r="K294" s="68"/>
      <c r="L294" s="188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  <c r="BV294" s="177"/>
      <c r="BW294" s="177"/>
      <c r="BX294" s="177"/>
      <c r="BY294" s="177"/>
      <c r="BZ294" s="177"/>
      <c r="CA294" s="177"/>
      <c r="CB294" s="177"/>
      <c r="CC294" s="177"/>
      <c r="CD294" s="177"/>
      <c r="CE294" s="177"/>
      <c r="CF294" s="177"/>
      <c r="CG294" s="177"/>
      <c r="CH294" s="177"/>
      <c r="CI294" s="177"/>
      <c r="CJ294" s="177"/>
      <c r="CK294" s="177"/>
      <c r="CL294" s="177"/>
      <c r="CM294" s="177"/>
      <c r="CN294" s="177"/>
      <c r="CO294" s="177"/>
      <c r="CP294" s="177"/>
      <c r="CQ294" s="177"/>
      <c r="CR294" s="177"/>
      <c r="CS294" s="177"/>
      <c r="CT294" s="177"/>
      <c r="CU294" s="177"/>
      <c r="CV294" s="177"/>
      <c r="CW294" s="177"/>
      <c r="CX294" s="177"/>
      <c r="CY294" s="177"/>
      <c r="CZ294" s="177"/>
      <c r="DA294" s="177"/>
      <c r="DB294" s="177"/>
      <c r="DC294" s="177"/>
      <c r="DD294" s="177"/>
      <c r="DE294" s="177"/>
      <c r="DF294" s="177"/>
      <c r="DG294" s="177"/>
      <c r="DH294" s="177"/>
      <c r="DI294" s="177"/>
      <c r="DJ294" s="177"/>
      <c r="DK294" s="177"/>
      <c r="DL294" s="177"/>
      <c r="DM294" s="177"/>
      <c r="DN294" s="177"/>
      <c r="DO294" s="177"/>
      <c r="DP294" s="177"/>
      <c r="DQ294" s="177"/>
      <c r="DR294" s="177"/>
      <c r="DS294" s="177"/>
      <c r="DT294" s="177"/>
      <c r="DU294" s="177"/>
      <c r="DV294" s="177"/>
      <c r="DW294" s="177"/>
      <c r="DX294" s="177"/>
      <c r="DY294" s="177"/>
      <c r="DZ294" s="177"/>
      <c r="EA294" s="177"/>
      <c r="EB294" s="177"/>
      <c r="EC294" s="177"/>
      <c r="ED294" s="177"/>
      <c r="EE294" s="177"/>
      <c r="EF294" s="177"/>
      <c r="EG294" s="177"/>
      <c r="EH294" s="177"/>
      <c r="EI294" s="177"/>
      <c r="EJ294" s="177"/>
      <c r="EK294" s="177"/>
      <c r="EL294" s="177"/>
      <c r="EM294" s="177"/>
      <c r="EN294" s="177"/>
      <c r="EO294" s="177"/>
      <c r="EP294" s="177"/>
      <c r="EQ294" s="177"/>
      <c r="ER294" s="177"/>
      <c r="ES294" s="177"/>
      <c r="ET294" s="177"/>
      <c r="EU294" s="177"/>
      <c r="EV294" s="177"/>
      <c r="EW294" s="177"/>
      <c r="EX294" s="177"/>
      <c r="EY294" s="177"/>
      <c r="EZ294" s="177"/>
      <c r="FA294" s="177"/>
      <c r="FB294" s="177"/>
      <c r="FC294" s="177"/>
      <c r="FD294" s="177"/>
      <c r="FE294" s="177"/>
      <c r="FF294" s="177"/>
      <c r="FG294" s="177"/>
      <c r="FH294" s="177"/>
      <c r="FI294" s="177"/>
      <c r="FJ294" s="177"/>
      <c r="FK294" s="177"/>
      <c r="FL294" s="177"/>
      <c r="FM294" s="177"/>
      <c r="FN294" s="177"/>
      <c r="FO294" s="177"/>
      <c r="FP294" s="177"/>
      <c r="FQ294" s="177"/>
      <c r="FR294" s="177"/>
      <c r="FS294" s="177"/>
      <c r="FT294" s="177"/>
      <c r="FU294" s="177"/>
      <c r="FV294" s="177"/>
      <c r="FW294" s="177"/>
      <c r="FX294" s="177"/>
      <c r="FY294" s="177"/>
      <c r="FZ294" s="177"/>
      <c r="GA294" s="177"/>
      <c r="GB294" s="177"/>
      <c r="GC294" s="177"/>
      <c r="GD294" s="177"/>
      <c r="GE294" s="177"/>
      <c r="GF294" s="177"/>
      <c r="GG294" s="177"/>
      <c r="GH294" s="177"/>
      <c r="GI294" s="177"/>
      <c r="GJ294" s="177"/>
      <c r="GK294" s="177"/>
      <c r="GL294" s="177"/>
      <c r="GM294" s="177"/>
      <c r="GN294" s="177"/>
      <c r="GO294" s="177"/>
      <c r="GP294" s="177"/>
      <c r="GQ294" s="177"/>
      <c r="GR294" s="177"/>
      <c r="GS294" s="177"/>
      <c r="GT294" s="177"/>
      <c r="GU294" s="177"/>
      <c r="GV294" s="177"/>
      <c r="GW294" s="177"/>
      <c r="GX294" s="177"/>
      <c r="GY294" s="177"/>
      <c r="GZ294" s="177"/>
      <c r="HA294" s="177"/>
      <c r="HB294" s="177"/>
      <c r="HC294" s="177"/>
      <c r="HD294" s="177"/>
      <c r="HE294" s="177"/>
      <c r="HF294" s="177"/>
      <c r="HG294" s="177"/>
      <c r="HH294" s="177"/>
      <c r="HI294" s="177"/>
      <c r="HJ294" s="177"/>
      <c r="HK294" s="177"/>
      <c r="HL294" s="177"/>
      <c r="HM294" s="177"/>
      <c r="HN294" s="177"/>
      <c r="HO294" s="177"/>
      <c r="HP294" s="177"/>
      <c r="HQ294" s="177"/>
      <c r="HR294" s="177"/>
    </row>
    <row r="295" spans="1:226" s="362" customFormat="1" ht="18.75" x14ac:dyDescent="0.45">
      <c r="A295" s="357"/>
      <c r="B295" s="177"/>
      <c r="C295" s="177"/>
      <c r="D295" s="177"/>
      <c r="E295" s="181"/>
      <c r="F295" s="181" t="s">
        <v>1000</v>
      </c>
      <c r="G295" s="178"/>
      <c r="H295" s="68"/>
      <c r="I295" s="68"/>
      <c r="J295" s="68"/>
      <c r="K295" s="68"/>
      <c r="L295" s="188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177"/>
      <c r="BR295" s="177"/>
      <c r="BS295" s="177"/>
      <c r="BT295" s="177"/>
      <c r="BU295" s="177"/>
      <c r="BV295" s="177"/>
      <c r="BW295" s="177"/>
      <c r="BX295" s="177"/>
      <c r="BY295" s="177"/>
      <c r="BZ295" s="177"/>
      <c r="CA295" s="177"/>
      <c r="CB295" s="177"/>
      <c r="CC295" s="177"/>
      <c r="CD295" s="177"/>
      <c r="CE295" s="177"/>
      <c r="CF295" s="177"/>
      <c r="CG295" s="177"/>
      <c r="CH295" s="177"/>
      <c r="CI295" s="177"/>
      <c r="CJ295" s="177"/>
      <c r="CK295" s="177"/>
      <c r="CL295" s="177"/>
      <c r="CM295" s="177"/>
      <c r="CN295" s="177"/>
      <c r="CO295" s="177"/>
      <c r="CP295" s="177"/>
      <c r="CQ295" s="177"/>
      <c r="CR295" s="177"/>
      <c r="CS295" s="177"/>
      <c r="CT295" s="177"/>
      <c r="CU295" s="177"/>
      <c r="CV295" s="177"/>
      <c r="CW295" s="177"/>
      <c r="CX295" s="177"/>
      <c r="CY295" s="177"/>
      <c r="CZ295" s="177"/>
      <c r="DA295" s="177"/>
      <c r="DB295" s="177"/>
      <c r="DC295" s="177"/>
      <c r="DD295" s="177"/>
      <c r="DE295" s="177"/>
      <c r="DF295" s="177"/>
      <c r="DG295" s="177"/>
      <c r="DH295" s="177"/>
      <c r="DI295" s="177"/>
      <c r="DJ295" s="177"/>
      <c r="DK295" s="177"/>
      <c r="DL295" s="177"/>
      <c r="DM295" s="177"/>
      <c r="DN295" s="177"/>
      <c r="DO295" s="177"/>
      <c r="DP295" s="177"/>
      <c r="DQ295" s="177"/>
      <c r="DR295" s="177"/>
      <c r="DS295" s="177"/>
      <c r="DT295" s="177"/>
      <c r="DU295" s="177"/>
      <c r="DV295" s="177"/>
      <c r="DW295" s="177"/>
      <c r="DX295" s="177"/>
      <c r="DY295" s="177"/>
      <c r="DZ295" s="177"/>
      <c r="EA295" s="177"/>
      <c r="EB295" s="177"/>
      <c r="EC295" s="177"/>
      <c r="ED295" s="177"/>
      <c r="EE295" s="177"/>
      <c r="EF295" s="177"/>
      <c r="EG295" s="177"/>
      <c r="EH295" s="177"/>
      <c r="EI295" s="177"/>
      <c r="EJ295" s="177"/>
      <c r="EK295" s="177"/>
      <c r="EL295" s="177"/>
      <c r="EM295" s="177"/>
      <c r="EN295" s="177"/>
      <c r="EO295" s="177"/>
      <c r="EP295" s="177"/>
      <c r="EQ295" s="177"/>
      <c r="ER295" s="177"/>
      <c r="ES295" s="177"/>
      <c r="ET295" s="177"/>
      <c r="EU295" s="177"/>
      <c r="EV295" s="177"/>
      <c r="EW295" s="177"/>
      <c r="EX295" s="177"/>
      <c r="EY295" s="177"/>
      <c r="EZ295" s="177"/>
      <c r="FA295" s="177"/>
      <c r="FB295" s="177"/>
      <c r="FC295" s="177"/>
      <c r="FD295" s="177"/>
      <c r="FE295" s="177"/>
      <c r="FF295" s="177"/>
      <c r="FG295" s="177"/>
      <c r="FH295" s="177"/>
      <c r="FI295" s="177"/>
      <c r="FJ295" s="177"/>
      <c r="FK295" s="177"/>
      <c r="FL295" s="177"/>
      <c r="FM295" s="177"/>
      <c r="FN295" s="177"/>
      <c r="FO295" s="177"/>
      <c r="FP295" s="177"/>
      <c r="FQ295" s="177"/>
      <c r="FR295" s="177"/>
      <c r="FS295" s="177"/>
      <c r="FT295" s="177"/>
      <c r="FU295" s="177"/>
      <c r="FV295" s="177"/>
      <c r="FW295" s="177"/>
      <c r="FX295" s="177"/>
      <c r="FY295" s="177"/>
      <c r="FZ295" s="177"/>
      <c r="GA295" s="177"/>
      <c r="GB295" s="177"/>
      <c r="GC295" s="177"/>
      <c r="GD295" s="177"/>
      <c r="GE295" s="177"/>
      <c r="GF295" s="177"/>
      <c r="GG295" s="177"/>
      <c r="GH295" s="177"/>
      <c r="GI295" s="177"/>
      <c r="GJ295" s="177"/>
      <c r="GK295" s="177"/>
      <c r="GL295" s="177"/>
      <c r="GM295" s="177"/>
      <c r="GN295" s="177"/>
      <c r="GO295" s="177"/>
      <c r="GP295" s="177"/>
      <c r="GQ295" s="177"/>
      <c r="GR295" s="177"/>
      <c r="GS295" s="177"/>
      <c r="GT295" s="177"/>
      <c r="GU295" s="177"/>
      <c r="GV295" s="177"/>
      <c r="GW295" s="177"/>
      <c r="GX295" s="177"/>
      <c r="GY295" s="177"/>
      <c r="GZ295" s="177"/>
      <c r="HA295" s="177"/>
      <c r="HB295" s="177"/>
      <c r="HC295" s="177"/>
      <c r="HD295" s="177"/>
      <c r="HE295" s="177"/>
      <c r="HF295" s="177"/>
      <c r="HG295" s="177"/>
      <c r="HH295" s="177"/>
      <c r="HI295" s="177"/>
      <c r="HJ295" s="177"/>
      <c r="HK295" s="177"/>
      <c r="HL295" s="177"/>
      <c r="HM295" s="177"/>
      <c r="HN295" s="177"/>
      <c r="HO295" s="177"/>
      <c r="HP295" s="177"/>
      <c r="HQ295" s="177"/>
      <c r="HR295" s="177"/>
    </row>
    <row r="296" spans="1:226" s="362" customFormat="1" ht="18.75" x14ac:dyDescent="0.45">
      <c r="A296" s="357"/>
      <c r="B296" s="177"/>
      <c r="C296" s="177"/>
      <c r="D296" s="177"/>
      <c r="E296" s="181" t="s">
        <v>143</v>
      </c>
      <c r="F296" s="181" t="s">
        <v>1001</v>
      </c>
      <c r="G296" s="178"/>
      <c r="H296" s="68"/>
      <c r="I296" s="68"/>
      <c r="J296" s="68"/>
      <c r="K296" s="68"/>
      <c r="L296" s="188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177"/>
      <c r="BR296" s="177"/>
      <c r="BS296" s="177"/>
      <c r="BT296" s="177"/>
      <c r="BU296" s="177"/>
      <c r="BV296" s="177"/>
      <c r="BW296" s="177"/>
      <c r="BX296" s="177"/>
      <c r="BY296" s="177"/>
      <c r="BZ296" s="177"/>
      <c r="CA296" s="177"/>
      <c r="CB296" s="177"/>
      <c r="CC296" s="177"/>
      <c r="CD296" s="177"/>
      <c r="CE296" s="177"/>
      <c r="CF296" s="177"/>
      <c r="CG296" s="177"/>
      <c r="CH296" s="177"/>
      <c r="CI296" s="177"/>
      <c r="CJ296" s="177"/>
      <c r="CK296" s="177"/>
      <c r="CL296" s="177"/>
      <c r="CM296" s="177"/>
      <c r="CN296" s="177"/>
      <c r="CO296" s="177"/>
      <c r="CP296" s="177"/>
      <c r="CQ296" s="177"/>
      <c r="CR296" s="177"/>
      <c r="CS296" s="177"/>
      <c r="CT296" s="177"/>
      <c r="CU296" s="177"/>
      <c r="CV296" s="177"/>
      <c r="CW296" s="177"/>
      <c r="CX296" s="177"/>
      <c r="CY296" s="177"/>
      <c r="CZ296" s="177"/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  <c r="DL296" s="177"/>
      <c r="DM296" s="177"/>
      <c r="DN296" s="177"/>
      <c r="DO296" s="177"/>
      <c r="DP296" s="177"/>
      <c r="DQ296" s="177"/>
      <c r="DR296" s="177"/>
      <c r="DS296" s="177"/>
      <c r="DT296" s="177"/>
      <c r="DU296" s="177"/>
      <c r="DV296" s="177"/>
      <c r="DW296" s="177"/>
      <c r="DX296" s="177"/>
      <c r="DY296" s="177"/>
      <c r="DZ296" s="177"/>
      <c r="EA296" s="177"/>
      <c r="EB296" s="177"/>
      <c r="EC296" s="177"/>
      <c r="ED296" s="177"/>
      <c r="EE296" s="177"/>
      <c r="EF296" s="177"/>
      <c r="EG296" s="177"/>
      <c r="EH296" s="177"/>
      <c r="EI296" s="177"/>
      <c r="EJ296" s="177"/>
      <c r="EK296" s="177"/>
      <c r="EL296" s="177"/>
      <c r="EM296" s="177"/>
      <c r="EN296" s="177"/>
      <c r="EO296" s="177"/>
      <c r="EP296" s="177"/>
      <c r="EQ296" s="177"/>
      <c r="ER296" s="177"/>
      <c r="ES296" s="177"/>
      <c r="ET296" s="177"/>
      <c r="EU296" s="177"/>
      <c r="EV296" s="177"/>
      <c r="EW296" s="177"/>
      <c r="EX296" s="177"/>
      <c r="EY296" s="177"/>
      <c r="EZ296" s="177"/>
      <c r="FA296" s="177"/>
      <c r="FB296" s="177"/>
      <c r="FC296" s="177"/>
      <c r="FD296" s="177"/>
      <c r="FE296" s="177"/>
      <c r="FF296" s="177"/>
      <c r="FG296" s="177"/>
      <c r="FH296" s="177"/>
      <c r="FI296" s="177"/>
      <c r="FJ296" s="177"/>
      <c r="FK296" s="177"/>
      <c r="FL296" s="177"/>
      <c r="FM296" s="177"/>
      <c r="FN296" s="177"/>
      <c r="FO296" s="177"/>
      <c r="FP296" s="177"/>
      <c r="FQ296" s="177"/>
      <c r="FR296" s="177"/>
      <c r="FS296" s="177"/>
      <c r="FT296" s="177"/>
      <c r="FU296" s="177"/>
      <c r="FV296" s="177"/>
      <c r="FW296" s="177"/>
      <c r="FX296" s="177"/>
      <c r="FY296" s="177"/>
      <c r="FZ296" s="177"/>
      <c r="GA296" s="177"/>
      <c r="GB296" s="177"/>
      <c r="GC296" s="177"/>
      <c r="GD296" s="177"/>
      <c r="GE296" s="177"/>
      <c r="GF296" s="177"/>
      <c r="GG296" s="177"/>
      <c r="GH296" s="177"/>
      <c r="GI296" s="177"/>
      <c r="GJ296" s="177"/>
      <c r="GK296" s="177"/>
      <c r="GL296" s="177"/>
      <c r="GM296" s="177"/>
      <c r="GN296" s="177"/>
      <c r="GO296" s="177"/>
      <c r="GP296" s="177"/>
      <c r="GQ296" s="177"/>
      <c r="GR296" s="177"/>
      <c r="GS296" s="177"/>
      <c r="GT296" s="177"/>
      <c r="GU296" s="177"/>
      <c r="GV296" s="177"/>
      <c r="GW296" s="177"/>
      <c r="GX296" s="177"/>
      <c r="GY296" s="177"/>
      <c r="GZ296" s="177"/>
      <c r="HA296" s="177"/>
      <c r="HB296" s="177"/>
      <c r="HC296" s="177"/>
      <c r="HD296" s="177"/>
      <c r="HE296" s="177"/>
      <c r="HF296" s="177"/>
      <c r="HG296" s="177"/>
      <c r="HH296" s="177"/>
      <c r="HI296" s="177"/>
      <c r="HJ296" s="177"/>
      <c r="HK296" s="177"/>
      <c r="HL296" s="177"/>
      <c r="HM296" s="177"/>
      <c r="HN296" s="177"/>
      <c r="HO296" s="177"/>
      <c r="HP296" s="177"/>
      <c r="HQ296" s="177"/>
      <c r="HR296" s="177"/>
    </row>
    <row r="297" spans="1:226" s="362" customFormat="1" ht="18.75" x14ac:dyDescent="0.45">
      <c r="A297" s="357"/>
      <c r="B297" s="177"/>
      <c r="C297" s="177"/>
      <c r="D297" s="177"/>
      <c r="E297" s="181"/>
      <c r="F297" s="181" t="s">
        <v>1002</v>
      </c>
      <c r="G297" s="178"/>
      <c r="H297" s="68"/>
      <c r="I297" s="68"/>
      <c r="J297" s="68"/>
      <c r="K297" s="68"/>
      <c r="L297" s="188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177"/>
      <c r="BR297" s="177"/>
      <c r="BS297" s="177"/>
      <c r="BT297" s="177"/>
      <c r="BU297" s="177"/>
      <c r="BV297" s="177"/>
      <c r="BW297" s="177"/>
      <c r="BX297" s="177"/>
      <c r="BY297" s="177"/>
      <c r="BZ297" s="177"/>
      <c r="CA297" s="177"/>
      <c r="CB297" s="177"/>
      <c r="CC297" s="177"/>
      <c r="CD297" s="177"/>
      <c r="CE297" s="177"/>
      <c r="CF297" s="177"/>
      <c r="CG297" s="177"/>
      <c r="CH297" s="177"/>
      <c r="CI297" s="177"/>
      <c r="CJ297" s="177"/>
      <c r="CK297" s="177"/>
      <c r="CL297" s="177"/>
      <c r="CM297" s="177"/>
      <c r="CN297" s="177"/>
      <c r="CO297" s="177"/>
      <c r="CP297" s="177"/>
      <c r="CQ297" s="177"/>
      <c r="CR297" s="177"/>
      <c r="CS297" s="177"/>
      <c r="CT297" s="177"/>
      <c r="CU297" s="177"/>
      <c r="CV297" s="177"/>
      <c r="CW297" s="177"/>
      <c r="CX297" s="177"/>
      <c r="CY297" s="177"/>
      <c r="CZ297" s="177"/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  <c r="DL297" s="177"/>
      <c r="DM297" s="177"/>
      <c r="DN297" s="177"/>
      <c r="DO297" s="177"/>
      <c r="DP297" s="177"/>
      <c r="DQ297" s="177"/>
      <c r="DR297" s="177"/>
      <c r="DS297" s="177"/>
      <c r="DT297" s="177"/>
      <c r="DU297" s="177"/>
      <c r="DV297" s="177"/>
      <c r="DW297" s="177"/>
      <c r="DX297" s="177"/>
      <c r="DY297" s="177"/>
      <c r="DZ297" s="177"/>
      <c r="EA297" s="177"/>
      <c r="EB297" s="177"/>
      <c r="EC297" s="177"/>
      <c r="ED297" s="177"/>
      <c r="EE297" s="177"/>
      <c r="EF297" s="177"/>
      <c r="EG297" s="177"/>
      <c r="EH297" s="177"/>
      <c r="EI297" s="177"/>
      <c r="EJ297" s="177"/>
      <c r="EK297" s="177"/>
      <c r="EL297" s="177"/>
      <c r="EM297" s="177"/>
      <c r="EN297" s="177"/>
      <c r="EO297" s="177"/>
      <c r="EP297" s="177"/>
      <c r="EQ297" s="177"/>
      <c r="ER297" s="177"/>
      <c r="ES297" s="177"/>
      <c r="ET297" s="177"/>
      <c r="EU297" s="177"/>
      <c r="EV297" s="177"/>
      <c r="EW297" s="177"/>
      <c r="EX297" s="177"/>
      <c r="EY297" s="177"/>
      <c r="EZ297" s="177"/>
      <c r="FA297" s="177"/>
      <c r="FB297" s="177"/>
      <c r="FC297" s="177"/>
      <c r="FD297" s="177"/>
      <c r="FE297" s="177"/>
      <c r="FF297" s="177"/>
      <c r="FG297" s="177"/>
      <c r="FH297" s="177"/>
      <c r="FI297" s="177"/>
      <c r="FJ297" s="177"/>
      <c r="FK297" s="177"/>
      <c r="FL297" s="177"/>
      <c r="FM297" s="177"/>
      <c r="FN297" s="177"/>
      <c r="FO297" s="177"/>
      <c r="FP297" s="177"/>
      <c r="FQ297" s="177"/>
      <c r="FR297" s="177"/>
      <c r="FS297" s="177"/>
      <c r="FT297" s="177"/>
      <c r="FU297" s="177"/>
      <c r="FV297" s="177"/>
      <c r="FW297" s="177"/>
      <c r="FX297" s="177"/>
      <c r="FY297" s="177"/>
      <c r="FZ297" s="177"/>
      <c r="GA297" s="177"/>
      <c r="GB297" s="177"/>
      <c r="GC297" s="177"/>
      <c r="GD297" s="177"/>
      <c r="GE297" s="177"/>
      <c r="GF297" s="177"/>
      <c r="GG297" s="177"/>
      <c r="GH297" s="177"/>
      <c r="GI297" s="177"/>
      <c r="GJ297" s="177"/>
      <c r="GK297" s="177"/>
      <c r="GL297" s="177"/>
      <c r="GM297" s="177"/>
      <c r="GN297" s="177"/>
      <c r="GO297" s="177"/>
      <c r="GP297" s="177"/>
      <c r="GQ297" s="177"/>
      <c r="GR297" s="177"/>
      <c r="GS297" s="177"/>
      <c r="GT297" s="177"/>
      <c r="GU297" s="177"/>
      <c r="GV297" s="177"/>
      <c r="GW297" s="177"/>
      <c r="GX297" s="177"/>
      <c r="GY297" s="177"/>
      <c r="GZ297" s="177"/>
      <c r="HA297" s="177"/>
      <c r="HB297" s="177"/>
      <c r="HC297" s="177"/>
      <c r="HD297" s="177"/>
      <c r="HE297" s="177"/>
      <c r="HF297" s="177"/>
      <c r="HG297" s="177"/>
      <c r="HH297" s="177"/>
      <c r="HI297" s="177"/>
      <c r="HJ297" s="177"/>
      <c r="HK297" s="177"/>
      <c r="HL297" s="177"/>
      <c r="HM297" s="177"/>
      <c r="HN297" s="177"/>
      <c r="HO297" s="177"/>
      <c r="HP297" s="177"/>
      <c r="HQ297" s="177"/>
      <c r="HR297" s="177"/>
    </row>
    <row r="298" spans="1:226" s="362" customFormat="1" ht="18.75" x14ac:dyDescent="0.45">
      <c r="A298" s="357"/>
      <c r="B298" s="177"/>
      <c r="C298" s="181"/>
      <c r="D298" s="81"/>
      <c r="E298" s="181" t="s">
        <v>300</v>
      </c>
      <c r="F298" s="181" t="s">
        <v>1003</v>
      </c>
      <c r="G298" s="182"/>
      <c r="H298" s="158"/>
      <c r="I298" s="158"/>
      <c r="J298" s="158"/>
      <c r="K298" s="158"/>
      <c r="L298" s="188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177"/>
      <c r="BR298" s="177"/>
      <c r="BS298" s="177"/>
      <c r="BT298" s="177"/>
      <c r="BU298" s="177"/>
      <c r="BV298" s="177"/>
      <c r="BW298" s="177"/>
      <c r="BX298" s="177"/>
      <c r="BY298" s="177"/>
      <c r="BZ298" s="177"/>
      <c r="CA298" s="177"/>
      <c r="CB298" s="177"/>
      <c r="CC298" s="177"/>
      <c r="CD298" s="177"/>
      <c r="CE298" s="177"/>
      <c r="CF298" s="177"/>
      <c r="CG298" s="177"/>
      <c r="CH298" s="177"/>
      <c r="CI298" s="177"/>
      <c r="CJ298" s="177"/>
      <c r="CK298" s="177"/>
      <c r="CL298" s="177"/>
      <c r="CM298" s="177"/>
      <c r="CN298" s="177"/>
      <c r="CO298" s="177"/>
      <c r="CP298" s="177"/>
      <c r="CQ298" s="177"/>
      <c r="CR298" s="177"/>
      <c r="CS298" s="177"/>
      <c r="CT298" s="177"/>
      <c r="CU298" s="177"/>
      <c r="CV298" s="177"/>
      <c r="CW298" s="177"/>
      <c r="CX298" s="177"/>
      <c r="CY298" s="177"/>
      <c r="CZ298" s="177"/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  <c r="DL298" s="177"/>
      <c r="DM298" s="177"/>
      <c r="DN298" s="177"/>
      <c r="DO298" s="177"/>
      <c r="DP298" s="177"/>
      <c r="DQ298" s="177"/>
      <c r="DR298" s="177"/>
      <c r="DS298" s="177"/>
      <c r="DT298" s="177"/>
      <c r="DU298" s="177"/>
      <c r="DV298" s="177"/>
      <c r="DW298" s="177"/>
      <c r="DX298" s="177"/>
      <c r="DY298" s="177"/>
      <c r="DZ298" s="177"/>
      <c r="EA298" s="177"/>
      <c r="EB298" s="177"/>
      <c r="EC298" s="177"/>
      <c r="ED298" s="177"/>
      <c r="EE298" s="177"/>
      <c r="EF298" s="177"/>
      <c r="EG298" s="177"/>
      <c r="EH298" s="177"/>
      <c r="EI298" s="177"/>
      <c r="EJ298" s="177"/>
      <c r="EK298" s="177"/>
      <c r="EL298" s="177"/>
      <c r="EM298" s="177"/>
      <c r="EN298" s="177"/>
      <c r="EO298" s="177"/>
      <c r="EP298" s="177"/>
      <c r="EQ298" s="177"/>
      <c r="ER298" s="177"/>
      <c r="ES298" s="177"/>
      <c r="ET298" s="177"/>
      <c r="EU298" s="177"/>
      <c r="EV298" s="177"/>
      <c r="EW298" s="177"/>
      <c r="EX298" s="177"/>
      <c r="EY298" s="177"/>
      <c r="EZ298" s="177"/>
      <c r="FA298" s="177"/>
      <c r="FB298" s="177"/>
      <c r="FC298" s="177"/>
      <c r="FD298" s="177"/>
      <c r="FE298" s="177"/>
      <c r="FF298" s="177"/>
      <c r="FG298" s="177"/>
      <c r="FH298" s="177"/>
      <c r="FI298" s="177"/>
      <c r="FJ298" s="177"/>
      <c r="FK298" s="177"/>
      <c r="FL298" s="177"/>
      <c r="FM298" s="177"/>
      <c r="FN298" s="177"/>
      <c r="FO298" s="177"/>
      <c r="FP298" s="177"/>
      <c r="FQ298" s="177"/>
      <c r="FR298" s="177"/>
      <c r="FS298" s="177"/>
      <c r="FT298" s="177"/>
      <c r="FU298" s="177"/>
      <c r="FV298" s="177"/>
      <c r="FW298" s="177"/>
      <c r="FX298" s="177"/>
      <c r="FY298" s="177"/>
      <c r="FZ298" s="177"/>
      <c r="GA298" s="177"/>
      <c r="GB298" s="177"/>
      <c r="GC298" s="177"/>
      <c r="GD298" s="177"/>
      <c r="GE298" s="177"/>
      <c r="GF298" s="177"/>
      <c r="GG298" s="177"/>
      <c r="GH298" s="177"/>
      <c r="GI298" s="177"/>
      <c r="GJ298" s="177"/>
      <c r="GK298" s="177"/>
      <c r="GL298" s="177"/>
      <c r="GM298" s="177"/>
      <c r="GN298" s="177"/>
      <c r="GO298" s="177"/>
      <c r="GP298" s="177"/>
      <c r="GQ298" s="177"/>
      <c r="GR298" s="177"/>
      <c r="GS298" s="177"/>
      <c r="GT298" s="177"/>
      <c r="GU298" s="177"/>
      <c r="GV298" s="177"/>
      <c r="GW298" s="177"/>
      <c r="GX298" s="177"/>
      <c r="GY298" s="177"/>
      <c r="GZ298" s="177"/>
      <c r="HA298" s="177"/>
      <c r="HB298" s="177"/>
      <c r="HC298" s="177"/>
      <c r="HD298" s="177"/>
      <c r="HE298" s="177"/>
      <c r="HF298" s="177"/>
      <c r="HG298" s="177"/>
      <c r="HH298" s="177"/>
      <c r="HI298" s="177"/>
      <c r="HJ298" s="177"/>
      <c r="HK298" s="177"/>
      <c r="HL298" s="177"/>
      <c r="HM298" s="177"/>
      <c r="HN298" s="177"/>
      <c r="HO298" s="177"/>
      <c r="HP298" s="177"/>
      <c r="HQ298" s="177"/>
      <c r="HR298" s="177"/>
    </row>
    <row r="299" spans="1:226" s="362" customFormat="1" ht="18.75" x14ac:dyDescent="0.45">
      <c r="A299" s="357"/>
      <c r="B299" s="177"/>
      <c r="C299" s="181"/>
      <c r="D299" s="81"/>
      <c r="E299" s="181"/>
      <c r="F299" s="181" t="s">
        <v>1004</v>
      </c>
      <c r="G299" s="182"/>
      <c r="H299" s="158"/>
      <c r="I299" s="158"/>
      <c r="J299" s="158"/>
      <c r="K299" s="158"/>
      <c r="L299" s="188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177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7"/>
      <c r="BN299" s="177"/>
      <c r="BO299" s="177"/>
      <c r="BP299" s="177"/>
      <c r="BQ299" s="177"/>
      <c r="BR299" s="177"/>
      <c r="BS299" s="177"/>
      <c r="BT299" s="177"/>
      <c r="BU299" s="177"/>
      <c r="BV299" s="177"/>
      <c r="BW299" s="177"/>
      <c r="BX299" s="177"/>
      <c r="BY299" s="177"/>
      <c r="BZ299" s="177"/>
      <c r="CA299" s="177"/>
      <c r="CB299" s="177"/>
      <c r="CC299" s="177"/>
      <c r="CD299" s="177"/>
      <c r="CE299" s="177"/>
      <c r="CF299" s="177"/>
      <c r="CG299" s="177"/>
      <c r="CH299" s="177"/>
      <c r="CI299" s="177"/>
      <c r="CJ299" s="177"/>
      <c r="CK299" s="177"/>
      <c r="CL299" s="177"/>
      <c r="CM299" s="177"/>
      <c r="CN299" s="177"/>
      <c r="CO299" s="177"/>
      <c r="CP299" s="177"/>
      <c r="CQ299" s="177"/>
      <c r="CR299" s="177"/>
      <c r="CS299" s="177"/>
      <c r="CT299" s="177"/>
      <c r="CU299" s="177"/>
      <c r="CV299" s="177"/>
      <c r="CW299" s="177"/>
      <c r="CX299" s="177"/>
      <c r="CY299" s="177"/>
      <c r="CZ299" s="177"/>
      <c r="DA299" s="177"/>
      <c r="DB299" s="177"/>
      <c r="DC299" s="177"/>
      <c r="DD299" s="177"/>
      <c r="DE299" s="177"/>
      <c r="DF299" s="177"/>
      <c r="DG299" s="177"/>
      <c r="DH299" s="177"/>
      <c r="DI299" s="177"/>
      <c r="DJ299" s="177"/>
      <c r="DK299" s="177"/>
      <c r="DL299" s="177"/>
      <c r="DM299" s="177"/>
      <c r="DN299" s="177"/>
      <c r="DO299" s="177"/>
      <c r="DP299" s="177"/>
      <c r="DQ299" s="177"/>
      <c r="DR299" s="177"/>
      <c r="DS299" s="177"/>
      <c r="DT299" s="177"/>
      <c r="DU299" s="177"/>
      <c r="DV299" s="177"/>
      <c r="DW299" s="177"/>
      <c r="DX299" s="177"/>
      <c r="DY299" s="177"/>
      <c r="DZ299" s="177"/>
      <c r="EA299" s="177"/>
      <c r="EB299" s="177"/>
      <c r="EC299" s="177"/>
      <c r="ED299" s="177"/>
      <c r="EE299" s="177"/>
      <c r="EF299" s="177"/>
      <c r="EG299" s="177"/>
      <c r="EH299" s="177"/>
      <c r="EI299" s="177"/>
      <c r="EJ299" s="177"/>
      <c r="EK299" s="177"/>
      <c r="EL299" s="177"/>
      <c r="EM299" s="177"/>
      <c r="EN299" s="177"/>
      <c r="EO299" s="177"/>
      <c r="EP299" s="177"/>
      <c r="EQ299" s="177"/>
      <c r="ER299" s="177"/>
      <c r="ES299" s="177"/>
      <c r="ET299" s="177"/>
      <c r="EU299" s="177"/>
      <c r="EV299" s="177"/>
      <c r="EW299" s="177"/>
      <c r="EX299" s="177"/>
      <c r="EY299" s="177"/>
      <c r="EZ299" s="177"/>
      <c r="FA299" s="177"/>
      <c r="FB299" s="177"/>
      <c r="FC299" s="177"/>
      <c r="FD299" s="177"/>
      <c r="FE299" s="177"/>
      <c r="FF299" s="177"/>
      <c r="FG299" s="177"/>
      <c r="FH299" s="177"/>
      <c r="FI299" s="177"/>
      <c r="FJ299" s="177"/>
      <c r="FK299" s="177"/>
      <c r="FL299" s="177"/>
      <c r="FM299" s="177"/>
      <c r="FN299" s="177"/>
      <c r="FO299" s="177"/>
      <c r="FP299" s="177"/>
      <c r="FQ299" s="177"/>
      <c r="FR299" s="177"/>
      <c r="FS299" s="177"/>
      <c r="FT299" s="177"/>
      <c r="FU299" s="177"/>
      <c r="FV299" s="177"/>
      <c r="FW299" s="177"/>
      <c r="FX299" s="177"/>
      <c r="FY299" s="177"/>
      <c r="FZ299" s="177"/>
      <c r="GA299" s="177"/>
      <c r="GB299" s="177"/>
      <c r="GC299" s="177"/>
      <c r="GD299" s="177"/>
      <c r="GE299" s="177"/>
      <c r="GF299" s="177"/>
      <c r="GG299" s="177"/>
      <c r="GH299" s="177"/>
      <c r="GI299" s="177"/>
      <c r="GJ299" s="177"/>
      <c r="GK299" s="177"/>
      <c r="GL299" s="177"/>
      <c r="GM299" s="177"/>
      <c r="GN299" s="177"/>
      <c r="GO299" s="177"/>
      <c r="GP299" s="177"/>
      <c r="GQ299" s="177"/>
      <c r="GR299" s="177"/>
      <c r="GS299" s="177"/>
      <c r="GT299" s="177"/>
      <c r="GU299" s="177"/>
      <c r="GV299" s="177"/>
      <c r="GW299" s="177"/>
      <c r="GX299" s="177"/>
      <c r="GY299" s="177"/>
      <c r="GZ299" s="177"/>
      <c r="HA299" s="177"/>
      <c r="HB299" s="177"/>
      <c r="HC299" s="177"/>
      <c r="HD299" s="177"/>
      <c r="HE299" s="177"/>
      <c r="HF299" s="177"/>
      <c r="HG299" s="177"/>
      <c r="HH299" s="177"/>
      <c r="HI299" s="177"/>
      <c r="HJ299" s="177"/>
      <c r="HK299" s="177"/>
      <c r="HL299" s="177"/>
      <c r="HM299" s="177"/>
      <c r="HN299" s="177"/>
      <c r="HO299" s="177"/>
      <c r="HP299" s="177"/>
      <c r="HQ299" s="177"/>
      <c r="HR299" s="177"/>
    </row>
    <row r="300" spans="1:226" s="362" customFormat="1" ht="18.75" x14ac:dyDescent="0.45">
      <c r="A300" s="357"/>
      <c r="B300" s="177"/>
      <c r="C300" s="181"/>
      <c r="D300" s="81"/>
      <c r="E300" s="181" t="s">
        <v>1005</v>
      </c>
      <c r="F300" s="181" t="s">
        <v>1006</v>
      </c>
      <c r="G300" s="182"/>
      <c r="H300" s="158"/>
      <c r="I300" s="158"/>
      <c r="J300" s="158"/>
      <c r="K300" s="158"/>
      <c r="L300" s="188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177"/>
      <c r="BR300" s="177"/>
      <c r="BS300" s="177"/>
      <c r="BT300" s="177"/>
      <c r="BU300" s="177"/>
      <c r="BV300" s="177"/>
      <c r="BW300" s="177"/>
      <c r="BX300" s="177"/>
      <c r="BY300" s="177"/>
      <c r="BZ300" s="177"/>
      <c r="CA300" s="177"/>
      <c r="CB300" s="177"/>
      <c r="CC300" s="177"/>
      <c r="CD300" s="177"/>
      <c r="CE300" s="177"/>
      <c r="CF300" s="177"/>
      <c r="CG300" s="177"/>
      <c r="CH300" s="177"/>
      <c r="CI300" s="177"/>
      <c r="CJ300" s="177"/>
      <c r="CK300" s="177"/>
      <c r="CL300" s="177"/>
      <c r="CM300" s="177"/>
      <c r="CN300" s="177"/>
      <c r="CO300" s="177"/>
      <c r="CP300" s="177"/>
      <c r="CQ300" s="177"/>
      <c r="CR300" s="177"/>
      <c r="CS300" s="177"/>
      <c r="CT300" s="177"/>
      <c r="CU300" s="177"/>
      <c r="CV300" s="177"/>
      <c r="CW300" s="177"/>
      <c r="CX300" s="177"/>
      <c r="CY300" s="177"/>
      <c r="CZ300" s="177"/>
      <c r="DA300" s="177"/>
      <c r="DB300" s="177"/>
      <c r="DC300" s="177"/>
      <c r="DD300" s="177"/>
      <c r="DE300" s="177"/>
      <c r="DF300" s="177"/>
      <c r="DG300" s="177"/>
      <c r="DH300" s="177"/>
      <c r="DI300" s="177"/>
      <c r="DJ300" s="177"/>
      <c r="DK300" s="177"/>
      <c r="DL300" s="177"/>
      <c r="DM300" s="177"/>
      <c r="DN300" s="177"/>
      <c r="DO300" s="177"/>
      <c r="DP300" s="177"/>
      <c r="DQ300" s="177"/>
      <c r="DR300" s="177"/>
      <c r="DS300" s="177"/>
      <c r="DT300" s="177"/>
      <c r="DU300" s="177"/>
      <c r="DV300" s="177"/>
      <c r="DW300" s="177"/>
      <c r="DX300" s="177"/>
      <c r="DY300" s="177"/>
      <c r="DZ300" s="177"/>
      <c r="EA300" s="177"/>
      <c r="EB300" s="177"/>
      <c r="EC300" s="177"/>
      <c r="ED300" s="177"/>
      <c r="EE300" s="177"/>
      <c r="EF300" s="177"/>
      <c r="EG300" s="177"/>
      <c r="EH300" s="177"/>
      <c r="EI300" s="177"/>
      <c r="EJ300" s="177"/>
      <c r="EK300" s="177"/>
      <c r="EL300" s="177"/>
      <c r="EM300" s="177"/>
      <c r="EN300" s="177"/>
      <c r="EO300" s="177"/>
      <c r="EP300" s="177"/>
      <c r="EQ300" s="177"/>
      <c r="ER300" s="177"/>
      <c r="ES300" s="177"/>
      <c r="ET300" s="177"/>
      <c r="EU300" s="177"/>
      <c r="EV300" s="177"/>
      <c r="EW300" s="177"/>
      <c r="EX300" s="177"/>
      <c r="EY300" s="177"/>
      <c r="EZ300" s="177"/>
      <c r="FA300" s="177"/>
      <c r="FB300" s="177"/>
      <c r="FC300" s="177"/>
      <c r="FD300" s="177"/>
      <c r="FE300" s="177"/>
      <c r="FF300" s="177"/>
      <c r="FG300" s="177"/>
      <c r="FH300" s="177"/>
      <c r="FI300" s="177"/>
      <c r="FJ300" s="177"/>
      <c r="FK300" s="177"/>
      <c r="FL300" s="177"/>
      <c r="FM300" s="177"/>
      <c r="FN300" s="177"/>
      <c r="FO300" s="177"/>
      <c r="FP300" s="177"/>
      <c r="FQ300" s="177"/>
      <c r="FR300" s="177"/>
      <c r="FS300" s="177"/>
      <c r="FT300" s="177"/>
      <c r="FU300" s="177"/>
      <c r="FV300" s="177"/>
      <c r="FW300" s="177"/>
      <c r="FX300" s="177"/>
      <c r="FY300" s="177"/>
      <c r="FZ300" s="177"/>
      <c r="GA300" s="177"/>
      <c r="GB300" s="177"/>
      <c r="GC300" s="177"/>
      <c r="GD300" s="177"/>
      <c r="GE300" s="177"/>
      <c r="GF300" s="177"/>
      <c r="GG300" s="177"/>
      <c r="GH300" s="177"/>
      <c r="GI300" s="177"/>
      <c r="GJ300" s="177"/>
      <c r="GK300" s="177"/>
      <c r="GL300" s="177"/>
      <c r="GM300" s="177"/>
      <c r="GN300" s="177"/>
      <c r="GO300" s="177"/>
      <c r="GP300" s="177"/>
      <c r="GQ300" s="177"/>
      <c r="GR300" s="177"/>
      <c r="GS300" s="177"/>
      <c r="GT300" s="177"/>
      <c r="GU300" s="177"/>
      <c r="GV300" s="177"/>
      <c r="GW300" s="177"/>
      <c r="GX300" s="177"/>
      <c r="GY300" s="177"/>
      <c r="GZ300" s="177"/>
      <c r="HA300" s="177"/>
      <c r="HB300" s="177"/>
      <c r="HC300" s="177"/>
      <c r="HD300" s="177"/>
      <c r="HE300" s="177"/>
      <c r="HF300" s="177"/>
      <c r="HG300" s="177"/>
      <c r="HH300" s="177"/>
      <c r="HI300" s="177"/>
      <c r="HJ300" s="177"/>
      <c r="HK300" s="177"/>
      <c r="HL300" s="177"/>
      <c r="HM300" s="177"/>
      <c r="HN300" s="177"/>
      <c r="HO300" s="177"/>
      <c r="HP300" s="177"/>
      <c r="HQ300" s="177"/>
      <c r="HR300" s="177"/>
    </row>
    <row r="301" spans="1:226" s="362" customFormat="1" ht="18.75" x14ac:dyDescent="0.45">
      <c r="A301" s="357"/>
      <c r="B301" s="177"/>
      <c r="C301" s="181"/>
      <c r="D301" s="81"/>
      <c r="E301" s="181"/>
      <c r="F301" s="181" t="s">
        <v>1007</v>
      </c>
      <c r="G301" s="182"/>
      <c r="H301" s="158"/>
      <c r="I301" s="158"/>
      <c r="J301" s="158"/>
      <c r="K301" s="158"/>
      <c r="L301" s="188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  <c r="BV301" s="177"/>
      <c r="BW301" s="177"/>
      <c r="BX301" s="177"/>
      <c r="BY301" s="177"/>
      <c r="BZ301" s="177"/>
      <c r="CA301" s="177"/>
      <c r="CB301" s="177"/>
      <c r="CC301" s="177"/>
      <c r="CD301" s="177"/>
      <c r="CE301" s="177"/>
      <c r="CF301" s="177"/>
      <c r="CG301" s="177"/>
      <c r="CH301" s="177"/>
      <c r="CI301" s="177"/>
      <c r="CJ301" s="177"/>
      <c r="CK301" s="177"/>
      <c r="CL301" s="177"/>
      <c r="CM301" s="177"/>
      <c r="CN301" s="177"/>
      <c r="CO301" s="177"/>
      <c r="CP301" s="177"/>
      <c r="CQ301" s="177"/>
      <c r="CR301" s="177"/>
      <c r="CS301" s="177"/>
      <c r="CT301" s="177"/>
      <c r="CU301" s="177"/>
      <c r="CV301" s="177"/>
      <c r="CW301" s="177"/>
      <c r="CX301" s="177"/>
      <c r="CY301" s="177"/>
      <c r="CZ301" s="177"/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  <c r="DL301" s="177"/>
      <c r="DM301" s="177"/>
      <c r="DN301" s="177"/>
      <c r="DO301" s="177"/>
      <c r="DP301" s="177"/>
      <c r="DQ301" s="177"/>
      <c r="DR301" s="177"/>
      <c r="DS301" s="177"/>
      <c r="DT301" s="177"/>
      <c r="DU301" s="177"/>
      <c r="DV301" s="177"/>
      <c r="DW301" s="177"/>
      <c r="DX301" s="177"/>
      <c r="DY301" s="177"/>
      <c r="DZ301" s="177"/>
      <c r="EA301" s="177"/>
      <c r="EB301" s="177"/>
      <c r="EC301" s="177"/>
      <c r="ED301" s="177"/>
      <c r="EE301" s="177"/>
      <c r="EF301" s="177"/>
      <c r="EG301" s="177"/>
      <c r="EH301" s="177"/>
      <c r="EI301" s="177"/>
      <c r="EJ301" s="177"/>
      <c r="EK301" s="177"/>
      <c r="EL301" s="177"/>
      <c r="EM301" s="177"/>
      <c r="EN301" s="177"/>
      <c r="EO301" s="177"/>
      <c r="EP301" s="177"/>
      <c r="EQ301" s="177"/>
      <c r="ER301" s="177"/>
      <c r="ES301" s="177"/>
      <c r="ET301" s="177"/>
      <c r="EU301" s="177"/>
      <c r="EV301" s="177"/>
      <c r="EW301" s="177"/>
      <c r="EX301" s="177"/>
      <c r="EY301" s="177"/>
      <c r="EZ301" s="177"/>
      <c r="FA301" s="177"/>
      <c r="FB301" s="177"/>
      <c r="FC301" s="177"/>
      <c r="FD301" s="177"/>
      <c r="FE301" s="177"/>
      <c r="FF301" s="177"/>
      <c r="FG301" s="177"/>
      <c r="FH301" s="177"/>
      <c r="FI301" s="177"/>
      <c r="FJ301" s="177"/>
      <c r="FK301" s="177"/>
      <c r="FL301" s="177"/>
      <c r="FM301" s="177"/>
      <c r="FN301" s="177"/>
      <c r="FO301" s="177"/>
      <c r="FP301" s="177"/>
      <c r="FQ301" s="177"/>
      <c r="FR301" s="177"/>
      <c r="FS301" s="177"/>
      <c r="FT301" s="177"/>
      <c r="FU301" s="177"/>
      <c r="FV301" s="177"/>
      <c r="FW301" s="177"/>
      <c r="FX301" s="177"/>
      <c r="FY301" s="177"/>
      <c r="FZ301" s="177"/>
      <c r="GA301" s="177"/>
      <c r="GB301" s="177"/>
      <c r="GC301" s="177"/>
      <c r="GD301" s="177"/>
      <c r="GE301" s="177"/>
      <c r="GF301" s="177"/>
      <c r="GG301" s="177"/>
      <c r="GH301" s="177"/>
      <c r="GI301" s="177"/>
      <c r="GJ301" s="177"/>
      <c r="GK301" s="177"/>
      <c r="GL301" s="177"/>
      <c r="GM301" s="177"/>
      <c r="GN301" s="177"/>
      <c r="GO301" s="177"/>
      <c r="GP301" s="177"/>
      <c r="GQ301" s="177"/>
      <c r="GR301" s="177"/>
      <c r="GS301" s="177"/>
      <c r="GT301" s="177"/>
      <c r="GU301" s="177"/>
      <c r="GV301" s="177"/>
      <c r="GW301" s="177"/>
      <c r="GX301" s="177"/>
      <c r="GY301" s="177"/>
      <c r="GZ301" s="177"/>
      <c r="HA301" s="177"/>
      <c r="HB301" s="177"/>
      <c r="HC301" s="177"/>
      <c r="HD301" s="177"/>
      <c r="HE301" s="177"/>
      <c r="HF301" s="177"/>
      <c r="HG301" s="177"/>
      <c r="HH301" s="177"/>
      <c r="HI301" s="177"/>
      <c r="HJ301" s="177"/>
      <c r="HK301" s="177"/>
      <c r="HL301" s="177"/>
      <c r="HM301" s="177"/>
      <c r="HN301" s="177"/>
      <c r="HO301" s="177"/>
      <c r="HP301" s="177"/>
      <c r="HQ301" s="177"/>
      <c r="HR301" s="177"/>
    </row>
    <row r="302" spans="1:226" s="362" customFormat="1" ht="18.75" x14ac:dyDescent="0.45">
      <c r="A302" s="357"/>
      <c r="B302" s="177"/>
      <c r="C302" s="181"/>
      <c r="D302" s="81">
        <v>2</v>
      </c>
      <c r="E302" s="181" t="s">
        <v>1008</v>
      </c>
      <c r="F302" s="181"/>
      <c r="G302" s="182"/>
      <c r="H302" s="158" t="s">
        <v>119</v>
      </c>
      <c r="I302" s="158" t="s">
        <v>120</v>
      </c>
      <c r="J302" s="158"/>
      <c r="K302" s="158"/>
      <c r="L302" s="188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177"/>
      <c r="BR302" s="177"/>
      <c r="BS302" s="177"/>
      <c r="BT302" s="177"/>
      <c r="BU302" s="177"/>
      <c r="BV302" s="177"/>
      <c r="BW302" s="177"/>
      <c r="BX302" s="177"/>
      <c r="BY302" s="177"/>
      <c r="BZ302" s="177"/>
      <c r="CA302" s="177"/>
      <c r="CB302" s="177"/>
      <c r="CC302" s="177"/>
      <c r="CD302" s="177"/>
      <c r="CE302" s="177"/>
      <c r="CF302" s="177"/>
      <c r="CG302" s="177"/>
      <c r="CH302" s="177"/>
      <c r="CI302" s="177"/>
      <c r="CJ302" s="177"/>
      <c r="CK302" s="177"/>
      <c r="CL302" s="177"/>
      <c r="CM302" s="177"/>
      <c r="CN302" s="177"/>
      <c r="CO302" s="177"/>
      <c r="CP302" s="177"/>
      <c r="CQ302" s="177"/>
      <c r="CR302" s="177"/>
      <c r="CS302" s="177"/>
      <c r="CT302" s="177"/>
      <c r="CU302" s="177"/>
      <c r="CV302" s="177"/>
      <c r="CW302" s="177"/>
      <c r="CX302" s="177"/>
      <c r="CY302" s="177"/>
      <c r="CZ302" s="177"/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  <c r="DL302" s="177"/>
      <c r="DM302" s="177"/>
      <c r="DN302" s="177"/>
      <c r="DO302" s="177"/>
      <c r="DP302" s="177"/>
      <c r="DQ302" s="177"/>
      <c r="DR302" s="177"/>
      <c r="DS302" s="177"/>
      <c r="DT302" s="177"/>
      <c r="DU302" s="177"/>
      <c r="DV302" s="177"/>
      <c r="DW302" s="177"/>
      <c r="DX302" s="177"/>
      <c r="DY302" s="177"/>
      <c r="DZ302" s="177"/>
      <c r="EA302" s="177"/>
      <c r="EB302" s="177"/>
      <c r="EC302" s="177"/>
      <c r="ED302" s="177"/>
      <c r="EE302" s="177"/>
      <c r="EF302" s="177"/>
      <c r="EG302" s="177"/>
      <c r="EH302" s="177"/>
      <c r="EI302" s="177"/>
      <c r="EJ302" s="177"/>
      <c r="EK302" s="177"/>
      <c r="EL302" s="177"/>
      <c r="EM302" s="177"/>
      <c r="EN302" s="177"/>
      <c r="EO302" s="177"/>
      <c r="EP302" s="177"/>
      <c r="EQ302" s="177"/>
      <c r="ER302" s="177"/>
      <c r="ES302" s="177"/>
      <c r="ET302" s="177"/>
      <c r="EU302" s="177"/>
      <c r="EV302" s="177"/>
      <c r="EW302" s="177"/>
      <c r="EX302" s="177"/>
      <c r="EY302" s="177"/>
      <c r="EZ302" s="177"/>
      <c r="FA302" s="177"/>
      <c r="FB302" s="177"/>
      <c r="FC302" s="177"/>
      <c r="FD302" s="177"/>
      <c r="FE302" s="177"/>
      <c r="FF302" s="177"/>
      <c r="FG302" s="177"/>
      <c r="FH302" s="177"/>
      <c r="FI302" s="177"/>
      <c r="FJ302" s="177"/>
      <c r="FK302" s="177"/>
      <c r="FL302" s="177"/>
      <c r="FM302" s="177"/>
      <c r="FN302" s="177"/>
      <c r="FO302" s="177"/>
      <c r="FP302" s="177"/>
      <c r="FQ302" s="177"/>
      <c r="FR302" s="177"/>
      <c r="FS302" s="177"/>
      <c r="FT302" s="177"/>
      <c r="FU302" s="177"/>
      <c r="FV302" s="177"/>
      <c r="FW302" s="177"/>
      <c r="FX302" s="177"/>
      <c r="FY302" s="177"/>
      <c r="FZ302" s="177"/>
      <c r="GA302" s="177"/>
      <c r="GB302" s="177"/>
      <c r="GC302" s="177"/>
      <c r="GD302" s="177"/>
      <c r="GE302" s="177"/>
      <c r="GF302" s="177"/>
      <c r="GG302" s="177"/>
      <c r="GH302" s="177"/>
      <c r="GI302" s="177"/>
      <c r="GJ302" s="177"/>
      <c r="GK302" s="177"/>
      <c r="GL302" s="177"/>
      <c r="GM302" s="177"/>
      <c r="GN302" s="177"/>
      <c r="GO302" s="177"/>
      <c r="GP302" s="177"/>
      <c r="GQ302" s="177"/>
      <c r="GR302" s="177"/>
      <c r="GS302" s="177"/>
      <c r="GT302" s="177"/>
      <c r="GU302" s="177"/>
      <c r="GV302" s="177"/>
      <c r="GW302" s="177"/>
      <c r="GX302" s="177"/>
      <c r="GY302" s="177"/>
      <c r="GZ302" s="177"/>
      <c r="HA302" s="177"/>
      <c r="HB302" s="177"/>
      <c r="HC302" s="177"/>
      <c r="HD302" s="177"/>
      <c r="HE302" s="177"/>
      <c r="HF302" s="177"/>
      <c r="HG302" s="177"/>
      <c r="HH302" s="177"/>
      <c r="HI302" s="177"/>
      <c r="HJ302" s="177"/>
      <c r="HK302" s="177"/>
      <c r="HL302" s="177"/>
      <c r="HM302" s="177"/>
      <c r="HN302" s="177"/>
      <c r="HO302" s="177"/>
      <c r="HP302" s="177"/>
      <c r="HQ302" s="177"/>
      <c r="HR302" s="177"/>
    </row>
    <row r="303" spans="1:226" s="362" customFormat="1" ht="18.75" x14ac:dyDescent="0.45">
      <c r="A303" s="489"/>
      <c r="B303" s="460"/>
      <c r="C303" s="221"/>
      <c r="D303" s="220"/>
      <c r="E303" s="221" t="s">
        <v>1009</v>
      </c>
      <c r="F303" s="221"/>
      <c r="G303" s="222"/>
      <c r="H303" s="223"/>
      <c r="I303" s="223"/>
      <c r="J303" s="223"/>
      <c r="K303" s="223"/>
      <c r="L303" s="323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7"/>
      <c r="AC303" s="177"/>
      <c r="AD303" s="177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177"/>
      <c r="BR303" s="177"/>
      <c r="BS303" s="177"/>
      <c r="BT303" s="177"/>
      <c r="BU303" s="177"/>
      <c r="BV303" s="177"/>
      <c r="BW303" s="177"/>
      <c r="BX303" s="177"/>
      <c r="BY303" s="177"/>
      <c r="BZ303" s="177"/>
      <c r="CA303" s="177"/>
      <c r="CB303" s="177"/>
      <c r="CC303" s="177"/>
      <c r="CD303" s="177"/>
      <c r="CE303" s="177"/>
      <c r="CF303" s="177"/>
      <c r="CG303" s="177"/>
      <c r="CH303" s="177"/>
      <c r="CI303" s="177"/>
      <c r="CJ303" s="177"/>
      <c r="CK303" s="177"/>
      <c r="CL303" s="177"/>
      <c r="CM303" s="177"/>
      <c r="CN303" s="177"/>
      <c r="CO303" s="177"/>
      <c r="CP303" s="177"/>
      <c r="CQ303" s="177"/>
      <c r="CR303" s="177"/>
      <c r="CS303" s="177"/>
      <c r="CT303" s="177"/>
      <c r="CU303" s="177"/>
      <c r="CV303" s="177"/>
      <c r="CW303" s="177"/>
      <c r="CX303" s="177"/>
      <c r="CY303" s="177"/>
      <c r="CZ303" s="177"/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  <c r="DL303" s="177"/>
      <c r="DM303" s="177"/>
      <c r="DN303" s="177"/>
      <c r="DO303" s="177"/>
      <c r="DP303" s="177"/>
      <c r="DQ303" s="177"/>
      <c r="DR303" s="177"/>
      <c r="DS303" s="177"/>
      <c r="DT303" s="177"/>
      <c r="DU303" s="177"/>
      <c r="DV303" s="177"/>
      <c r="DW303" s="177"/>
      <c r="DX303" s="177"/>
      <c r="DY303" s="177"/>
      <c r="DZ303" s="177"/>
      <c r="EA303" s="177"/>
      <c r="EB303" s="177"/>
      <c r="EC303" s="177"/>
      <c r="ED303" s="177"/>
      <c r="EE303" s="177"/>
      <c r="EF303" s="177"/>
      <c r="EG303" s="177"/>
      <c r="EH303" s="177"/>
      <c r="EI303" s="177"/>
      <c r="EJ303" s="177"/>
      <c r="EK303" s="177"/>
      <c r="EL303" s="177"/>
      <c r="EM303" s="177"/>
      <c r="EN303" s="177"/>
      <c r="EO303" s="177"/>
      <c r="EP303" s="177"/>
      <c r="EQ303" s="177"/>
      <c r="ER303" s="177"/>
      <c r="ES303" s="177"/>
      <c r="ET303" s="177"/>
      <c r="EU303" s="177"/>
      <c r="EV303" s="177"/>
      <c r="EW303" s="177"/>
      <c r="EX303" s="177"/>
      <c r="EY303" s="177"/>
      <c r="EZ303" s="177"/>
      <c r="FA303" s="177"/>
      <c r="FB303" s="177"/>
      <c r="FC303" s="177"/>
      <c r="FD303" s="177"/>
      <c r="FE303" s="177"/>
      <c r="FF303" s="177"/>
      <c r="FG303" s="177"/>
      <c r="FH303" s="177"/>
      <c r="FI303" s="177"/>
      <c r="FJ303" s="177"/>
      <c r="FK303" s="177"/>
      <c r="FL303" s="177"/>
      <c r="FM303" s="177"/>
      <c r="FN303" s="177"/>
      <c r="FO303" s="177"/>
      <c r="FP303" s="177"/>
      <c r="FQ303" s="177"/>
      <c r="FR303" s="177"/>
      <c r="FS303" s="177"/>
      <c r="FT303" s="177"/>
      <c r="FU303" s="177"/>
      <c r="FV303" s="177"/>
      <c r="FW303" s="177"/>
      <c r="FX303" s="177"/>
      <c r="FY303" s="177"/>
      <c r="FZ303" s="177"/>
      <c r="GA303" s="177"/>
      <c r="GB303" s="177"/>
      <c r="GC303" s="177"/>
      <c r="GD303" s="177"/>
      <c r="GE303" s="177"/>
      <c r="GF303" s="177"/>
      <c r="GG303" s="177"/>
      <c r="GH303" s="177"/>
      <c r="GI303" s="177"/>
      <c r="GJ303" s="177"/>
      <c r="GK303" s="177"/>
      <c r="GL303" s="177"/>
      <c r="GM303" s="177"/>
      <c r="GN303" s="177"/>
      <c r="GO303" s="177"/>
      <c r="GP303" s="177"/>
      <c r="GQ303" s="177"/>
      <c r="GR303" s="177"/>
      <c r="GS303" s="177"/>
      <c r="GT303" s="177"/>
      <c r="GU303" s="177"/>
      <c r="GV303" s="177"/>
      <c r="GW303" s="177"/>
      <c r="GX303" s="177"/>
      <c r="GY303" s="177"/>
      <c r="GZ303" s="177"/>
      <c r="HA303" s="177"/>
      <c r="HB303" s="177"/>
      <c r="HC303" s="177"/>
      <c r="HD303" s="177"/>
      <c r="HE303" s="177"/>
      <c r="HF303" s="177"/>
      <c r="HG303" s="177"/>
      <c r="HH303" s="177"/>
      <c r="HI303" s="177"/>
      <c r="HJ303" s="177"/>
      <c r="HK303" s="177"/>
      <c r="HL303" s="177"/>
      <c r="HM303" s="177"/>
      <c r="HN303" s="177"/>
      <c r="HO303" s="177"/>
      <c r="HP303" s="177"/>
      <c r="HQ303" s="177"/>
      <c r="HR303" s="177"/>
    </row>
    <row r="304" spans="1:226" s="362" customFormat="1" ht="18.75" x14ac:dyDescent="0.45">
      <c r="A304" s="385"/>
      <c r="B304" s="181"/>
      <c r="C304" s="60">
        <v>26</v>
      </c>
      <c r="D304" s="755" t="s">
        <v>1010</v>
      </c>
      <c r="E304" s="177"/>
      <c r="F304" s="177"/>
      <c r="G304" s="178"/>
      <c r="H304" s="68"/>
      <c r="I304" s="68"/>
      <c r="J304" s="68"/>
      <c r="K304" s="68"/>
      <c r="L304" s="757" t="s">
        <v>20</v>
      </c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177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177"/>
      <c r="BR304" s="177"/>
      <c r="BS304" s="177"/>
      <c r="BT304" s="177"/>
      <c r="BU304" s="177"/>
      <c r="BV304" s="177"/>
      <c r="BW304" s="177"/>
      <c r="BX304" s="177"/>
      <c r="BY304" s="177"/>
      <c r="BZ304" s="177"/>
      <c r="CA304" s="177"/>
      <c r="CB304" s="177"/>
      <c r="CC304" s="177"/>
      <c r="CD304" s="177"/>
      <c r="CE304" s="177"/>
      <c r="CF304" s="177"/>
      <c r="CG304" s="177"/>
      <c r="CH304" s="177"/>
      <c r="CI304" s="177"/>
      <c r="CJ304" s="177"/>
      <c r="CK304" s="177"/>
      <c r="CL304" s="177"/>
      <c r="CM304" s="177"/>
      <c r="CN304" s="177"/>
      <c r="CO304" s="177"/>
      <c r="CP304" s="177"/>
      <c r="CQ304" s="177"/>
      <c r="CR304" s="177"/>
      <c r="CS304" s="177"/>
      <c r="CT304" s="177"/>
      <c r="CU304" s="177"/>
      <c r="CV304" s="177"/>
      <c r="CW304" s="177"/>
      <c r="CX304" s="177"/>
      <c r="CY304" s="177"/>
      <c r="CZ304" s="177"/>
      <c r="DA304" s="177"/>
      <c r="DB304" s="177"/>
      <c r="DC304" s="177"/>
      <c r="DD304" s="177"/>
      <c r="DE304" s="177"/>
      <c r="DF304" s="177"/>
      <c r="DG304" s="177"/>
      <c r="DH304" s="177"/>
      <c r="DI304" s="177"/>
      <c r="DJ304" s="177"/>
      <c r="DK304" s="177"/>
      <c r="DL304" s="177"/>
      <c r="DM304" s="177"/>
      <c r="DN304" s="177"/>
      <c r="DO304" s="177"/>
      <c r="DP304" s="177"/>
      <c r="DQ304" s="177"/>
      <c r="DR304" s="177"/>
      <c r="DS304" s="177"/>
      <c r="DT304" s="177"/>
      <c r="DU304" s="177"/>
      <c r="DV304" s="177"/>
      <c r="DW304" s="177"/>
      <c r="DX304" s="177"/>
      <c r="DY304" s="177"/>
      <c r="DZ304" s="177"/>
      <c r="EA304" s="177"/>
      <c r="EB304" s="177"/>
      <c r="EC304" s="177"/>
      <c r="ED304" s="177"/>
      <c r="EE304" s="177"/>
      <c r="EF304" s="177"/>
      <c r="EG304" s="177"/>
      <c r="EH304" s="177"/>
      <c r="EI304" s="177"/>
      <c r="EJ304" s="177"/>
      <c r="EK304" s="177"/>
      <c r="EL304" s="177"/>
      <c r="EM304" s="177"/>
      <c r="EN304" s="177"/>
      <c r="EO304" s="177"/>
      <c r="EP304" s="177"/>
      <c r="EQ304" s="177"/>
      <c r="ER304" s="177"/>
      <c r="ES304" s="177"/>
      <c r="ET304" s="177"/>
      <c r="EU304" s="177"/>
      <c r="EV304" s="177"/>
      <c r="EW304" s="177"/>
      <c r="EX304" s="177"/>
      <c r="EY304" s="177"/>
      <c r="EZ304" s="177"/>
      <c r="FA304" s="177"/>
      <c r="FB304" s="177"/>
      <c r="FC304" s="177"/>
      <c r="FD304" s="177"/>
      <c r="FE304" s="177"/>
      <c r="FF304" s="177"/>
      <c r="FG304" s="177"/>
      <c r="FH304" s="177"/>
      <c r="FI304" s="177"/>
      <c r="FJ304" s="177"/>
      <c r="FK304" s="177"/>
      <c r="FL304" s="177"/>
      <c r="FM304" s="177"/>
      <c r="FN304" s="177"/>
      <c r="FO304" s="177"/>
      <c r="FP304" s="177"/>
      <c r="FQ304" s="177"/>
      <c r="FR304" s="177"/>
      <c r="FS304" s="177"/>
      <c r="FT304" s="177"/>
      <c r="FU304" s="177"/>
      <c r="FV304" s="177"/>
      <c r="FW304" s="177"/>
      <c r="FX304" s="177"/>
      <c r="FY304" s="177"/>
      <c r="FZ304" s="177"/>
      <c r="GA304" s="177"/>
      <c r="GB304" s="177"/>
      <c r="GC304" s="177"/>
      <c r="GD304" s="177"/>
      <c r="GE304" s="177"/>
      <c r="GF304" s="177"/>
      <c r="GG304" s="177"/>
      <c r="GH304" s="177"/>
      <c r="GI304" s="177"/>
      <c r="GJ304" s="177"/>
      <c r="GK304" s="177"/>
      <c r="GL304" s="177"/>
      <c r="GM304" s="177"/>
      <c r="GN304" s="177"/>
      <c r="GO304" s="177"/>
      <c r="GP304" s="177"/>
      <c r="GQ304" s="177"/>
      <c r="GR304" s="177"/>
      <c r="GS304" s="177"/>
      <c r="GT304" s="177"/>
      <c r="GU304" s="177"/>
      <c r="GV304" s="177"/>
      <c r="GW304" s="177"/>
      <c r="GX304" s="177"/>
      <c r="GY304" s="177"/>
      <c r="GZ304" s="177"/>
      <c r="HA304" s="177"/>
      <c r="HB304" s="177"/>
      <c r="HC304" s="177"/>
      <c r="HD304" s="177"/>
      <c r="HE304" s="177"/>
      <c r="HF304" s="177"/>
      <c r="HG304" s="177"/>
      <c r="HH304" s="177"/>
      <c r="HI304" s="177"/>
      <c r="HJ304" s="177"/>
      <c r="HK304" s="177"/>
      <c r="HL304" s="177"/>
      <c r="HM304" s="177"/>
      <c r="HN304" s="177"/>
      <c r="HO304" s="177"/>
      <c r="HP304" s="177"/>
      <c r="HQ304" s="177"/>
      <c r="HR304" s="177"/>
    </row>
    <row r="305" spans="1:226" s="362" customFormat="1" ht="18.75" x14ac:dyDescent="0.45">
      <c r="A305" s="385"/>
      <c r="B305" s="181"/>
      <c r="C305" s="60"/>
      <c r="D305" s="755" t="s">
        <v>1011</v>
      </c>
      <c r="E305" s="177"/>
      <c r="F305" s="177"/>
      <c r="G305" s="178"/>
      <c r="H305" s="68"/>
      <c r="I305" s="68"/>
      <c r="J305" s="68"/>
      <c r="K305" s="68"/>
      <c r="L305" s="7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177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177"/>
      <c r="BR305" s="177"/>
      <c r="BS305" s="177"/>
      <c r="BT305" s="177"/>
      <c r="BU305" s="177"/>
      <c r="BV305" s="177"/>
      <c r="BW305" s="177"/>
      <c r="BX305" s="177"/>
      <c r="BY305" s="177"/>
      <c r="BZ305" s="177"/>
      <c r="CA305" s="177"/>
      <c r="CB305" s="177"/>
      <c r="CC305" s="177"/>
      <c r="CD305" s="177"/>
      <c r="CE305" s="177"/>
      <c r="CF305" s="177"/>
      <c r="CG305" s="177"/>
      <c r="CH305" s="177"/>
      <c r="CI305" s="177"/>
      <c r="CJ305" s="177"/>
      <c r="CK305" s="177"/>
      <c r="CL305" s="177"/>
      <c r="CM305" s="177"/>
      <c r="CN305" s="177"/>
      <c r="CO305" s="177"/>
      <c r="CP305" s="177"/>
      <c r="CQ305" s="177"/>
      <c r="CR305" s="177"/>
      <c r="CS305" s="177"/>
      <c r="CT305" s="177"/>
      <c r="CU305" s="177"/>
      <c r="CV305" s="177"/>
      <c r="CW305" s="177"/>
      <c r="CX305" s="177"/>
      <c r="CY305" s="177"/>
      <c r="CZ305" s="177"/>
      <c r="DA305" s="177"/>
      <c r="DB305" s="177"/>
      <c r="DC305" s="177"/>
      <c r="DD305" s="177"/>
      <c r="DE305" s="177"/>
      <c r="DF305" s="177"/>
      <c r="DG305" s="177"/>
      <c r="DH305" s="177"/>
      <c r="DI305" s="177"/>
      <c r="DJ305" s="177"/>
      <c r="DK305" s="177"/>
      <c r="DL305" s="177"/>
      <c r="DM305" s="177"/>
      <c r="DN305" s="177"/>
      <c r="DO305" s="177"/>
      <c r="DP305" s="177"/>
      <c r="DQ305" s="177"/>
      <c r="DR305" s="177"/>
      <c r="DS305" s="177"/>
      <c r="DT305" s="177"/>
      <c r="DU305" s="177"/>
      <c r="DV305" s="177"/>
      <c r="DW305" s="177"/>
      <c r="DX305" s="177"/>
      <c r="DY305" s="177"/>
      <c r="DZ305" s="177"/>
      <c r="EA305" s="177"/>
      <c r="EB305" s="177"/>
      <c r="EC305" s="177"/>
      <c r="ED305" s="177"/>
      <c r="EE305" s="177"/>
      <c r="EF305" s="177"/>
      <c r="EG305" s="177"/>
      <c r="EH305" s="177"/>
      <c r="EI305" s="177"/>
      <c r="EJ305" s="177"/>
      <c r="EK305" s="177"/>
      <c r="EL305" s="177"/>
      <c r="EM305" s="177"/>
      <c r="EN305" s="177"/>
      <c r="EO305" s="177"/>
      <c r="EP305" s="177"/>
      <c r="EQ305" s="177"/>
      <c r="ER305" s="177"/>
      <c r="ES305" s="177"/>
      <c r="ET305" s="177"/>
      <c r="EU305" s="177"/>
      <c r="EV305" s="177"/>
      <c r="EW305" s="177"/>
      <c r="EX305" s="177"/>
      <c r="EY305" s="177"/>
      <c r="EZ305" s="177"/>
      <c r="FA305" s="177"/>
      <c r="FB305" s="177"/>
      <c r="FC305" s="177"/>
      <c r="FD305" s="177"/>
      <c r="FE305" s="177"/>
      <c r="FF305" s="177"/>
      <c r="FG305" s="177"/>
      <c r="FH305" s="177"/>
      <c r="FI305" s="177"/>
      <c r="FJ305" s="177"/>
      <c r="FK305" s="177"/>
      <c r="FL305" s="177"/>
      <c r="FM305" s="177"/>
      <c r="FN305" s="177"/>
      <c r="FO305" s="177"/>
      <c r="FP305" s="177"/>
      <c r="FQ305" s="177"/>
      <c r="FR305" s="177"/>
      <c r="FS305" s="177"/>
      <c r="FT305" s="177"/>
      <c r="FU305" s="177"/>
      <c r="FV305" s="177"/>
      <c r="FW305" s="177"/>
      <c r="FX305" s="177"/>
      <c r="FY305" s="177"/>
      <c r="FZ305" s="177"/>
      <c r="GA305" s="177"/>
      <c r="GB305" s="177"/>
      <c r="GC305" s="177"/>
      <c r="GD305" s="177"/>
      <c r="GE305" s="177"/>
      <c r="GF305" s="177"/>
      <c r="GG305" s="177"/>
      <c r="GH305" s="177"/>
      <c r="GI305" s="177"/>
      <c r="GJ305" s="177"/>
      <c r="GK305" s="177"/>
      <c r="GL305" s="177"/>
      <c r="GM305" s="177"/>
      <c r="GN305" s="177"/>
      <c r="GO305" s="177"/>
      <c r="GP305" s="177"/>
      <c r="GQ305" s="177"/>
      <c r="GR305" s="177"/>
      <c r="GS305" s="177"/>
      <c r="GT305" s="177"/>
      <c r="GU305" s="177"/>
      <c r="GV305" s="177"/>
      <c r="GW305" s="177"/>
      <c r="GX305" s="177"/>
      <c r="GY305" s="177"/>
      <c r="GZ305" s="177"/>
      <c r="HA305" s="177"/>
      <c r="HB305" s="177"/>
      <c r="HC305" s="177"/>
      <c r="HD305" s="177"/>
      <c r="HE305" s="177"/>
      <c r="HF305" s="177"/>
      <c r="HG305" s="177"/>
      <c r="HH305" s="177"/>
      <c r="HI305" s="177"/>
      <c r="HJ305" s="177"/>
      <c r="HK305" s="177"/>
      <c r="HL305" s="177"/>
      <c r="HM305" s="177"/>
      <c r="HN305" s="177"/>
      <c r="HO305" s="177"/>
      <c r="HP305" s="177"/>
      <c r="HQ305" s="177"/>
      <c r="HR305" s="177"/>
    </row>
    <row r="306" spans="1:226" s="73" customFormat="1" ht="18.75" x14ac:dyDescent="0.45">
      <c r="A306" s="58"/>
      <c r="B306" s="59"/>
      <c r="C306" s="60"/>
      <c r="D306" s="61" t="s">
        <v>19</v>
      </c>
      <c r="E306" s="59"/>
      <c r="F306" s="59"/>
      <c r="G306" s="62"/>
      <c r="H306" s="76"/>
      <c r="I306" s="64"/>
      <c r="J306" s="64"/>
      <c r="K306" s="64"/>
      <c r="L306" s="107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5"/>
      <c r="CB306" s="75"/>
      <c r="CC306" s="75"/>
      <c r="CD306" s="75"/>
      <c r="CE306" s="75"/>
      <c r="CF306" s="75"/>
      <c r="CG306" s="75"/>
      <c r="CH306" s="75"/>
      <c r="CI306" s="75"/>
      <c r="CJ306" s="75"/>
      <c r="CK306" s="75"/>
      <c r="CL306" s="75"/>
      <c r="CM306" s="75"/>
      <c r="CN306" s="75"/>
      <c r="CO306" s="75"/>
      <c r="CP306" s="75"/>
      <c r="CQ306" s="75"/>
      <c r="CR306" s="75"/>
      <c r="CS306" s="75"/>
      <c r="CT306" s="75"/>
      <c r="CU306" s="75"/>
      <c r="CV306" s="75"/>
      <c r="CW306" s="75"/>
      <c r="CX306" s="75"/>
      <c r="CY306" s="75"/>
      <c r="CZ306" s="75"/>
      <c r="DA306" s="75"/>
      <c r="DB306" s="75"/>
      <c r="DC306" s="75"/>
      <c r="DD306" s="75"/>
      <c r="DE306" s="75"/>
      <c r="DF306" s="75"/>
      <c r="DG306" s="75"/>
      <c r="DH306" s="75"/>
      <c r="DI306" s="75"/>
      <c r="DJ306" s="75"/>
      <c r="DK306" s="75"/>
      <c r="DL306" s="75"/>
      <c r="DM306" s="75"/>
      <c r="DN306" s="75"/>
      <c r="DO306" s="75"/>
      <c r="DP306" s="75"/>
      <c r="DQ306" s="75"/>
      <c r="DR306" s="75"/>
      <c r="DS306" s="75"/>
      <c r="DT306" s="75"/>
      <c r="DU306" s="75"/>
      <c r="DV306" s="75"/>
      <c r="DW306" s="75"/>
      <c r="DX306" s="75"/>
      <c r="DY306" s="75"/>
      <c r="DZ306" s="75"/>
      <c r="EA306" s="75"/>
      <c r="EB306" s="75"/>
      <c r="EC306" s="75"/>
      <c r="ED306" s="75"/>
      <c r="EE306" s="75"/>
      <c r="EF306" s="75"/>
      <c r="EG306" s="75"/>
      <c r="EH306" s="75"/>
      <c r="EI306" s="75"/>
      <c r="EJ306" s="75"/>
      <c r="EK306" s="75"/>
      <c r="EL306" s="75"/>
      <c r="EM306" s="75"/>
      <c r="EN306" s="75"/>
      <c r="EO306" s="75"/>
      <c r="EP306" s="75"/>
      <c r="EQ306" s="75"/>
      <c r="ER306" s="75"/>
      <c r="ES306" s="75"/>
      <c r="ET306" s="75"/>
      <c r="EU306" s="75"/>
      <c r="EV306" s="75"/>
      <c r="EW306" s="75"/>
      <c r="EX306" s="75"/>
      <c r="EY306" s="75"/>
      <c r="EZ306" s="75"/>
      <c r="FA306" s="75"/>
      <c r="FB306" s="75"/>
      <c r="FC306" s="75"/>
      <c r="FD306" s="75"/>
      <c r="FE306" s="75"/>
      <c r="FF306" s="75"/>
      <c r="FG306" s="75"/>
      <c r="FH306" s="75"/>
      <c r="FI306" s="75"/>
      <c r="FJ306" s="75"/>
      <c r="FK306" s="75"/>
      <c r="FL306" s="75"/>
      <c r="FM306" s="75"/>
      <c r="FN306" s="75"/>
      <c r="FO306" s="75"/>
      <c r="FP306" s="75"/>
      <c r="FQ306" s="75"/>
      <c r="FR306" s="75"/>
      <c r="FS306" s="75"/>
      <c r="FT306" s="75"/>
      <c r="FU306" s="75"/>
      <c r="FV306" s="75"/>
      <c r="FW306" s="75"/>
      <c r="FX306" s="75"/>
      <c r="FY306" s="75"/>
      <c r="FZ306" s="75"/>
      <c r="GA306" s="75"/>
      <c r="GB306" s="75"/>
      <c r="GC306" s="75"/>
      <c r="GD306" s="75"/>
      <c r="GE306" s="75"/>
      <c r="GF306" s="75"/>
      <c r="GG306" s="75"/>
      <c r="GH306" s="75"/>
      <c r="GI306" s="75"/>
      <c r="GJ306" s="75"/>
      <c r="GK306" s="75"/>
      <c r="GL306" s="75"/>
      <c r="GM306" s="75"/>
      <c r="GN306" s="75"/>
      <c r="GO306" s="75"/>
      <c r="GP306" s="75"/>
      <c r="GQ306" s="75"/>
      <c r="GR306" s="75"/>
      <c r="GS306" s="75"/>
      <c r="GT306" s="75"/>
      <c r="GU306" s="75"/>
      <c r="GV306" s="75"/>
      <c r="GW306" s="75"/>
      <c r="GX306" s="75"/>
      <c r="GY306" s="75"/>
      <c r="GZ306" s="75"/>
      <c r="HA306" s="75"/>
      <c r="HB306" s="75"/>
      <c r="HC306" s="75"/>
      <c r="HD306" s="75"/>
      <c r="HE306" s="75"/>
      <c r="HF306" s="75"/>
      <c r="HG306" s="75"/>
      <c r="HH306" s="75"/>
      <c r="HI306" s="75"/>
      <c r="HJ306" s="75"/>
      <c r="HK306" s="75"/>
      <c r="HL306" s="75"/>
      <c r="HM306" s="75"/>
      <c r="HN306" s="75"/>
      <c r="HO306" s="75"/>
      <c r="HP306" s="75"/>
      <c r="HQ306" s="75"/>
      <c r="HR306" s="75"/>
    </row>
    <row r="307" spans="1:226" s="73" customFormat="1" ht="18.75" x14ac:dyDescent="0.45">
      <c r="A307" s="58"/>
      <c r="B307" s="59"/>
      <c r="C307" s="60"/>
      <c r="D307" s="81"/>
      <c r="E307" s="93" t="s">
        <v>1014</v>
      </c>
      <c r="F307" s="59"/>
      <c r="G307" s="62"/>
      <c r="H307" s="76"/>
      <c r="I307" s="64"/>
      <c r="J307" s="64"/>
      <c r="K307" s="64"/>
      <c r="L307" s="107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75"/>
      <c r="CL307" s="75"/>
      <c r="CM307" s="75"/>
      <c r="CN307" s="75"/>
      <c r="CO307" s="75"/>
      <c r="CP307" s="75"/>
      <c r="CQ307" s="75"/>
      <c r="CR307" s="75"/>
      <c r="CS307" s="75"/>
      <c r="CT307" s="75"/>
      <c r="CU307" s="75"/>
      <c r="CV307" s="75"/>
      <c r="CW307" s="75"/>
      <c r="CX307" s="75"/>
      <c r="CY307" s="75"/>
      <c r="CZ307" s="75"/>
      <c r="DA307" s="75"/>
      <c r="DB307" s="75"/>
      <c r="DC307" s="75"/>
      <c r="DD307" s="75"/>
      <c r="DE307" s="75"/>
      <c r="DF307" s="75"/>
      <c r="DG307" s="75"/>
      <c r="DH307" s="75"/>
      <c r="DI307" s="75"/>
      <c r="DJ307" s="75"/>
      <c r="DK307" s="75"/>
      <c r="DL307" s="75"/>
      <c r="DM307" s="75"/>
      <c r="DN307" s="75"/>
      <c r="DO307" s="75"/>
      <c r="DP307" s="75"/>
      <c r="DQ307" s="75"/>
      <c r="DR307" s="75"/>
      <c r="DS307" s="75"/>
      <c r="DT307" s="75"/>
      <c r="DU307" s="75"/>
      <c r="DV307" s="75"/>
      <c r="DW307" s="75"/>
      <c r="DX307" s="75"/>
      <c r="DY307" s="75"/>
      <c r="DZ307" s="75"/>
      <c r="EA307" s="75"/>
      <c r="EB307" s="75"/>
      <c r="EC307" s="75"/>
      <c r="ED307" s="75"/>
      <c r="EE307" s="75"/>
      <c r="EF307" s="75"/>
      <c r="EG307" s="75"/>
      <c r="EH307" s="75"/>
      <c r="EI307" s="75"/>
      <c r="EJ307" s="75"/>
      <c r="EK307" s="75"/>
      <c r="EL307" s="75"/>
      <c r="EM307" s="75"/>
      <c r="EN307" s="75"/>
      <c r="EO307" s="75"/>
      <c r="EP307" s="75"/>
      <c r="EQ307" s="75"/>
      <c r="ER307" s="75"/>
      <c r="ES307" s="75"/>
      <c r="ET307" s="75"/>
      <c r="EU307" s="75"/>
      <c r="EV307" s="75"/>
      <c r="EW307" s="75"/>
      <c r="EX307" s="75"/>
      <c r="EY307" s="75"/>
      <c r="EZ307" s="75"/>
      <c r="FA307" s="75"/>
      <c r="FB307" s="75"/>
      <c r="FC307" s="75"/>
      <c r="FD307" s="75"/>
      <c r="FE307" s="75"/>
      <c r="FF307" s="75"/>
      <c r="FG307" s="75"/>
      <c r="FH307" s="75"/>
      <c r="FI307" s="75"/>
      <c r="FJ307" s="75"/>
      <c r="FK307" s="75"/>
      <c r="FL307" s="75"/>
      <c r="FM307" s="75"/>
      <c r="FN307" s="75"/>
      <c r="FO307" s="75"/>
      <c r="FP307" s="75"/>
      <c r="FQ307" s="75"/>
      <c r="FR307" s="75"/>
      <c r="FS307" s="75"/>
      <c r="FT307" s="75"/>
      <c r="FU307" s="75"/>
      <c r="FV307" s="75"/>
      <c r="FW307" s="75"/>
      <c r="FX307" s="75"/>
      <c r="FY307" s="75"/>
      <c r="FZ307" s="75"/>
      <c r="GA307" s="75"/>
      <c r="GB307" s="75"/>
      <c r="GC307" s="75"/>
      <c r="GD307" s="75"/>
      <c r="GE307" s="75"/>
      <c r="GF307" s="75"/>
      <c r="GG307" s="75"/>
      <c r="GH307" s="75"/>
      <c r="GI307" s="75"/>
      <c r="GJ307" s="75"/>
      <c r="GK307" s="75"/>
      <c r="GL307" s="75"/>
      <c r="GM307" s="75"/>
      <c r="GN307" s="75"/>
      <c r="GO307" s="75"/>
      <c r="GP307" s="75"/>
      <c r="GQ307" s="75"/>
      <c r="GR307" s="75"/>
      <c r="GS307" s="75"/>
      <c r="GT307" s="75"/>
      <c r="GU307" s="75"/>
      <c r="GV307" s="75"/>
      <c r="GW307" s="75"/>
      <c r="GX307" s="75"/>
      <c r="GY307" s="75"/>
      <c r="GZ307" s="75"/>
      <c r="HA307" s="75"/>
      <c r="HB307" s="75"/>
      <c r="HC307" s="75"/>
      <c r="HD307" s="75"/>
      <c r="HE307" s="75"/>
      <c r="HF307" s="75"/>
      <c r="HG307" s="75"/>
      <c r="HH307" s="75"/>
      <c r="HI307" s="75"/>
      <c r="HJ307" s="75"/>
      <c r="HK307" s="75"/>
      <c r="HL307" s="75"/>
      <c r="HM307" s="75"/>
      <c r="HN307" s="75"/>
      <c r="HO307" s="75"/>
      <c r="HP307" s="75"/>
      <c r="HQ307" s="75"/>
      <c r="HR307" s="75"/>
    </row>
    <row r="308" spans="1:226" s="75" customFormat="1" ht="18.75" x14ac:dyDescent="0.45">
      <c r="A308" s="58"/>
      <c r="B308" s="59"/>
      <c r="C308" s="60"/>
      <c r="D308" s="81"/>
      <c r="E308" s="93" t="s">
        <v>1016</v>
      </c>
      <c r="F308" s="59"/>
      <c r="G308" s="62"/>
      <c r="H308" s="76"/>
      <c r="I308" s="64"/>
      <c r="J308" s="64"/>
      <c r="K308" s="64"/>
      <c r="L308" s="107"/>
    </row>
    <row r="309" spans="1:226" s="362" customFormat="1" ht="18.75" x14ac:dyDescent="0.45">
      <c r="A309" s="357"/>
      <c r="B309" s="177"/>
      <c r="C309" s="177"/>
      <c r="D309" s="177" t="s">
        <v>30</v>
      </c>
      <c r="E309" s="177"/>
      <c r="F309" s="177"/>
      <c r="G309" s="178"/>
      <c r="H309" s="68"/>
      <c r="I309" s="68"/>
      <c r="J309" s="68"/>
      <c r="K309" s="68"/>
      <c r="L309" s="10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  <c r="AB309" s="177"/>
      <c r="AC309" s="177"/>
      <c r="AD309" s="177"/>
      <c r="AE309" s="177"/>
      <c r="AF309" s="177"/>
      <c r="AG309" s="177"/>
      <c r="AH309" s="177"/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177"/>
      <c r="BR309" s="177"/>
      <c r="BS309" s="177"/>
      <c r="BT309" s="177"/>
      <c r="BU309" s="177"/>
      <c r="BV309" s="177"/>
      <c r="BW309" s="177"/>
      <c r="BX309" s="177"/>
      <c r="BY309" s="177"/>
      <c r="BZ309" s="177"/>
      <c r="CA309" s="177"/>
      <c r="CB309" s="177"/>
      <c r="CC309" s="177"/>
      <c r="CD309" s="177"/>
      <c r="CE309" s="177"/>
      <c r="CF309" s="177"/>
      <c r="CG309" s="177"/>
      <c r="CH309" s="177"/>
      <c r="CI309" s="177"/>
      <c r="CJ309" s="177"/>
      <c r="CK309" s="177"/>
      <c r="CL309" s="177"/>
      <c r="CM309" s="177"/>
      <c r="CN309" s="177"/>
      <c r="CO309" s="177"/>
      <c r="CP309" s="177"/>
      <c r="CQ309" s="177"/>
      <c r="CR309" s="177"/>
      <c r="CS309" s="177"/>
      <c r="CT309" s="177"/>
      <c r="CU309" s="177"/>
      <c r="CV309" s="177"/>
      <c r="CW309" s="177"/>
      <c r="CX309" s="177"/>
      <c r="CY309" s="177"/>
      <c r="CZ309" s="177"/>
      <c r="DA309" s="177"/>
      <c r="DB309" s="177"/>
      <c r="DC309" s="177"/>
      <c r="DD309" s="177"/>
      <c r="DE309" s="177"/>
      <c r="DF309" s="177"/>
      <c r="DG309" s="177"/>
      <c r="DH309" s="177"/>
      <c r="DI309" s="177"/>
      <c r="DJ309" s="177"/>
      <c r="DK309" s="177"/>
      <c r="DL309" s="177"/>
      <c r="DM309" s="177"/>
      <c r="DN309" s="177"/>
      <c r="DO309" s="177"/>
      <c r="DP309" s="177"/>
      <c r="DQ309" s="177"/>
      <c r="DR309" s="177"/>
      <c r="DS309" s="177"/>
      <c r="DT309" s="177"/>
      <c r="DU309" s="177"/>
      <c r="DV309" s="177"/>
      <c r="DW309" s="177"/>
      <c r="DX309" s="177"/>
      <c r="DY309" s="177"/>
      <c r="DZ309" s="177"/>
      <c r="EA309" s="177"/>
      <c r="EB309" s="177"/>
      <c r="EC309" s="177"/>
      <c r="ED309" s="177"/>
      <c r="EE309" s="177"/>
      <c r="EF309" s="177"/>
      <c r="EG309" s="177"/>
      <c r="EH309" s="177"/>
      <c r="EI309" s="177"/>
      <c r="EJ309" s="177"/>
      <c r="EK309" s="177"/>
      <c r="EL309" s="177"/>
      <c r="EM309" s="177"/>
      <c r="EN309" s="177"/>
      <c r="EO309" s="177"/>
      <c r="EP309" s="177"/>
      <c r="EQ309" s="177"/>
      <c r="ER309" s="177"/>
      <c r="ES309" s="177"/>
      <c r="ET309" s="177"/>
      <c r="EU309" s="177"/>
      <c r="EV309" s="177"/>
      <c r="EW309" s="177"/>
      <c r="EX309" s="177"/>
      <c r="EY309" s="177"/>
      <c r="EZ309" s="177"/>
      <c r="FA309" s="177"/>
      <c r="FB309" s="177"/>
      <c r="FC309" s="177"/>
      <c r="FD309" s="177"/>
      <c r="FE309" s="177"/>
      <c r="FF309" s="177"/>
      <c r="FG309" s="177"/>
      <c r="FH309" s="177"/>
      <c r="FI309" s="177"/>
      <c r="FJ309" s="177"/>
      <c r="FK309" s="177"/>
      <c r="FL309" s="177"/>
      <c r="FM309" s="177"/>
      <c r="FN309" s="177"/>
      <c r="FO309" s="177"/>
      <c r="FP309" s="177"/>
      <c r="FQ309" s="177"/>
      <c r="FR309" s="177"/>
      <c r="FS309" s="177"/>
      <c r="FT309" s="177"/>
      <c r="FU309" s="177"/>
      <c r="FV309" s="177"/>
      <c r="FW309" s="177"/>
      <c r="FX309" s="177"/>
      <c r="FY309" s="177"/>
      <c r="FZ309" s="177"/>
      <c r="GA309" s="177"/>
      <c r="GB309" s="177"/>
      <c r="GC309" s="177"/>
      <c r="GD309" s="177"/>
      <c r="GE309" s="177"/>
      <c r="GF309" s="177"/>
      <c r="GG309" s="177"/>
      <c r="GH309" s="177"/>
      <c r="GI309" s="177"/>
      <c r="GJ309" s="177"/>
      <c r="GK309" s="177"/>
      <c r="GL309" s="177"/>
      <c r="GM309" s="177"/>
      <c r="GN309" s="177"/>
      <c r="GO309" s="177"/>
      <c r="GP309" s="177"/>
      <c r="GQ309" s="177"/>
      <c r="GR309" s="177"/>
      <c r="GS309" s="177"/>
      <c r="GT309" s="177"/>
      <c r="GU309" s="177"/>
      <c r="GV309" s="177"/>
      <c r="GW309" s="177"/>
      <c r="GX309" s="177"/>
      <c r="GY309" s="177"/>
      <c r="GZ309" s="177"/>
      <c r="HA309" s="177"/>
      <c r="HB309" s="177"/>
      <c r="HC309" s="177"/>
      <c r="HD309" s="177"/>
      <c r="HE309" s="177"/>
      <c r="HF309" s="177"/>
      <c r="HG309" s="177"/>
      <c r="HH309" s="177"/>
      <c r="HI309" s="177"/>
      <c r="HJ309" s="177"/>
      <c r="HK309" s="177"/>
      <c r="HL309" s="177"/>
      <c r="HM309" s="177"/>
      <c r="HN309" s="177"/>
      <c r="HO309" s="177"/>
      <c r="HP309" s="177"/>
      <c r="HQ309" s="177"/>
      <c r="HR309" s="177"/>
    </row>
    <row r="310" spans="1:226" s="362" customFormat="1" ht="18.75" x14ac:dyDescent="0.45">
      <c r="A310" s="357"/>
      <c r="B310" s="177"/>
      <c r="C310" s="177"/>
      <c r="D310" s="81">
        <v>1</v>
      </c>
      <c r="E310" s="181" t="s">
        <v>1019</v>
      </c>
      <c r="F310" s="177"/>
      <c r="G310" s="178"/>
      <c r="H310" s="158" t="s">
        <v>75</v>
      </c>
      <c r="I310" s="158">
        <v>6</v>
      </c>
      <c r="J310" s="158"/>
      <c r="K310" s="158"/>
      <c r="L310" s="188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  <c r="AB310" s="177"/>
      <c r="AC310" s="177"/>
      <c r="AD310" s="177"/>
      <c r="AE310" s="177"/>
      <c r="AF310" s="177"/>
      <c r="AG310" s="177"/>
      <c r="AH310" s="177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177"/>
      <c r="BR310" s="177"/>
      <c r="BS310" s="177"/>
      <c r="BT310" s="177"/>
      <c r="BU310" s="177"/>
      <c r="BV310" s="177"/>
      <c r="BW310" s="177"/>
      <c r="BX310" s="177"/>
      <c r="BY310" s="177"/>
      <c r="BZ310" s="177"/>
      <c r="CA310" s="177"/>
      <c r="CB310" s="177"/>
      <c r="CC310" s="177"/>
      <c r="CD310" s="177"/>
      <c r="CE310" s="177"/>
      <c r="CF310" s="177"/>
      <c r="CG310" s="177"/>
      <c r="CH310" s="177"/>
      <c r="CI310" s="177"/>
      <c r="CJ310" s="177"/>
      <c r="CK310" s="177"/>
      <c r="CL310" s="177"/>
      <c r="CM310" s="177"/>
      <c r="CN310" s="177"/>
      <c r="CO310" s="177"/>
      <c r="CP310" s="177"/>
      <c r="CQ310" s="177"/>
      <c r="CR310" s="177"/>
      <c r="CS310" s="177"/>
      <c r="CT310" s="177"/>
      <c r="CU310" s="177"/>
      <c r="CV310" s="177"/>
      <c r="CW310" s="177"/>
      <c r="CX310" s="177"/>
      <c r="CY310" s="177"/>
      <c r="CZ310" s="177"/>
      <c r="DA310" s="177"/>
      <c r="DB310" s="177"/>
      <c r="DC310" s="177"/>
      <c r="DD310" s="177"/>
      <c r="DE310" s="177"/>
      <c r="DF310" s="177"/>
      <c r="DG310" s="177"/>
      <c r="DH310" s="177"/>
      <c r="DI310" s="177"/>
      <c r="DJ310" s="177"/>
      <c r="DK310" s="177"/>
      <c r="DL310" s="177"/>
      <c r="DM310" s="177"/>
      <c r="DN310" s="177"/>
      <c r="DO310" s="177"/>
      <c r="DP310" s="177"/>
      <c r="DQ310" s="177"/>
      <c r="DR310" s="177"/>
      <c r="DS310" s="177"/>
      <c r="DT310" s="177"/>
      <c r="DU310" s="177"/>
      <c r="DV310" s="177"/>
      <c r="DW310" s="177"/>
      <c r="DX310" s="177"/>
      <c r="DY310" s="177"/>
      <c r="DZ310" s="177"/>
      <c r="EA310" s="177"/>
      <c r="EB310" s="177"/>
      <c r="EC310" s="177"/>
      <c r="ED310" s="177"/>
      <c r="EE310" s="177"/>
      <c r="EF310" s="177"/>
      <c r="EG310" s="177"/>
      <c r="EH310" s="177"/>
      <c r="EI310" s="177"/>
      <c r="EJ310" s="177"/>
      <c r="EK310" s="177"/>
      <c r="EL310" s="177"/>
      <c r="EM310" s="177"/>
      <c r="EN310" s="177"/>
      <c r="EO310" s="177"/>
      <c r="EP310" s="177"/>
      <c r="EQ310" s="177"/>
      <c r="ER310" s="177"/>
      <c r="ES310" s="177"/>
      <c r="ET310" s="177"/>
      <c r="EU310" s="177"/>
      <c r="EV310" s="177"/>
      <c r="EW310" s="177"/>
      <c r="EX310" s="177"/>
      <c r="EY310" s="177"/>
      <c r="EZ310" s="177"/>
      <c r="FA310" s="177"/>
      <c r="FB310" s="177"/>
      <c r="FC310" s="177"/>
      <c r="FD310" s="177"/>
      <c r="FE310" s="177"/>
      <c r="FF310" s="177"/>
      <c r="FG310" s="177"/>
      <c r="FH310" s="177"/>
      <c r="FI310" s="177"/>
      <c r="FJ310" s="177"/>
      <c r="FK310" s="177"/>
      <c r="FL310" s="177"/>
      <c r="FM310" s="177"/>
      <c r="FN310" s="177"/>
      <c r="FO310" s="177"/>
      <c r="FP310" s="177"/>
      <c r="FQ310" s="177"/>
      <c r="FR310" s="177"/>
      <c r="FS310" s="177"/>
      <c r="FT310" s="177"/>
      <c r="FU310" s="177"/>
      <c r="FV310" s="177"/>
      <c r="FW310" s="177"/>
      <c r="FX310" s="177"/>
      <c r="FY310" s="177"/>
      <c r="FZ310" s="177"/>
      <c r="GA310" s="177"/>
      <c r="GB310" s="177"/>
      <c r="GC310" s="177"/>
      <c r="GD310" s="177"/>
      <c r="GE310" s="177"/>
      <c r="GF310" s="177"/>
      <c r="GG310" s="177"/>
      <c r="GH310" s="177"/>
      <c r="GI310" s="177"/>
      <c r="GJ310" s="177"/>
      <c r="GK310" s="177"/>
      <c r="GL310" s="177"/>
      <c r="GM310" s="177"/>
      <c r="GN310" s="177"/>
      <c r="GO310" s="177"/>
      <c r="GP310" s="177"/>
      <c r="GQ310" s="177"/>
      <c r="GR310" s="177"/>
      <c r="GS310" s="177"/>
      <c r="GT310" s="177"/>
      <c r="GU310" s="177"/>
      <c r="GV310" s="177"/>
      <c r="GW310" s="177"/>
      <c r="GX310" s="177"/>
      <c r="GY310" s="177"/>
      <c r="GZ310" s="177"/>
      <c r="HA310" s="177"/>
      <c r="HB310" s="177"/>
      <c r="HC310" s="177"/>
      <c r="HD310" s="177"/>
      <c r="HE310" s="177"/>
      <c r="HF310" s="177"/>
      <c r="HG310" s="177"/>
      <c r="HH310" s="177"/>
      <c r="HI310" s="177"/>
      <c r="HJ310" s="177"/>
      <c r="HK310" s="177"/>
      <c r="HL310" s="177"/>
      <c r="HM310" s="177"/>
      <c r="HN310" s="177"/>
      <c r="HO310" s="177"/>
      <c r="HP310" s="177"/>
      <c r="HQ310" s="177"/>
      <c r="HR310" s="177"/>
    </row>
    <row r="311" spans="1:226" s="362" customFormat="1" ht="18.75" x14ac:dyDescent="0.45">
      <c r="A311" s="357"/>
      <c r="B311" s="177"/>
      <c r="C311" s="177"/>
      <c r="D311" s="177"/>
      <c r="E311" s="181" t="s">
        <v>77</v>
      </c>
      <c r="F311" s="181" t="s">
        <v>993</v>
      </c>
      <c r="G311" s="178"/>
      <c r="H311" s="68"/>
      <c r="I311" s="68"/>
      <c r="J311" s="68"/>
      <c r="K311" s="68"/>
      <c r="L311" s="188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7"/>
      <c r="AD311" s="177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  <c r="BV311" s="177"/>
      <c r="BW311" s="177"/>
      <c r="BX311" s="177"/>
      <c r="BY311" s="177"/>
      <c r="BZ311" s="177"/>
      <c r="CA311" s="177"/>
      <c r="CB311" s="177"/>
      <c r="CC311" s="177"/>
      <c r="CD311" s="177"/>
      <c r="CE311" s="177"/>
      <c r="CF311" s="177"/>
      <c r="CG311" s="177"/>
      <c r="CH311" s="177"/>
      <c r="CI311" s="177"/>
      <c r="CJ311" s="177"/>
      <c r="CK311" s="177"/>
      <c r="CL311" s="177"/>
      <c r="CM311" s="177"/>
      <c r="CN311" s="177"/>
      <c r="CO311" s="177"/>
      <c r="CP311" s="177"/>
      <c r="CQ311" s="177"/>
      <c r="CR311" s="177"/>
      <c r="CS311" s="177"/>
      <c r="CT311" s="177"/>
      <c r="CU311" s="177"/>
      <c r="CV311" s="177"/>
      <c r="CW311" s="177"/>
      <c r="CX311" s="177"/>
      <c r="CY311" s="177"/>
      <c r="CZ311" s="177"/>
      <c r="DA311" s="177"/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7"/>
      <c r="DL311" s="177"/>
      <c r="DM311" s="177"/>
      <c r="DN311" s="177"/>
      <c r="DO311" s="177"/>
      <c r="DP311" s="177"/>
      <c r="DQ311" s="177"/>
      <c r="DR311" s="177"/>
      <c r="DS311" s="177"/>
      <c r="DT311" s="177"/>
      <c r="DU311" s="177"/>
      <c r="DV311" s="177"/>
      <c r="DW311" s="177"/>
      <c r="DX311" s="177"/>
      <c r="DY311" s="177"/>
      <c r="DZ311" s="177"/>
      <c r="EA311" s="177"/>
      <c r="EB311" s="177"/>
      <c r="EC311" s="177"/>
      <c r="ED311" s="177"/>
      <c r="EE311" s="177"/>
      <c r="EF311" s="177"/>
      <c r="EG311" s="177"/>
      <c r="EH311" s="177"/>
      <c r="EI311" s="177"/>
      <c r="EJ311" s="177"/>
      <c r="EK311" s="177"/>
      <c r="EL311" s="177"/>
      <c r="EM311" s="177"/>
      <c r="EN311" s="177"/>
      <c r="EO311" s="177"/>
      <c r="EP311" s="177"/>
      <c r="EQ311" s="177"/>
      <c r="ER311" s="177"/>
      <c r="ES311" s="177"/>
      <c r="ET311" s="177"/>
      <c r="EU311" s="177"/>
      <c r="EV311" s="177"/>
      <c r="EW311" s="177"/>
      <c r="EX311" s="177"/>
      <c r="EY311" s="177"/>
      <c r="EZ311" s="177"/>
      <c r="FA311" s="177"/>
      <c r="FB311" s="177"/>
      <c r="FC311" s="177"/>
      <c r="FD311" s="177"/>
      <c r="FE311" s="177"/>
      <c r="FF311" s="177"/>
      <c r="FG311" s="177"/>
      <c r="FH311" s="177"/>
      <c r="FI311" s="177"/>
      <c r="FJ311" s="177"/>
      <c r="FK311" s="177"/>
      <c r="FL311" s="177"/>
      <c r="FM311" s="177"/>
      <c r="FN311" s="177"/>
      <c r="FO311" s="177"/>
      <c r="FP311" s="177"/>
      <c r="FQ311" s="177"/>
      <c r="FR311" s="177"/>
      <c r="FS311" s="177"/>
      <c r="FT311" s="177"/>
      <c r="FU311" s="177"/>
      <c r="FV311" s="177"/>
      <c r="FW311" s="177"/>
      <c r="FX311" s="177"/>
      <c r="FY311" s="177"/>
      <c r="FZ311" s="177"/>
      <c r="GA311" s="177"/>
      <c r="GB311" s="177"/>
      <c r="GC311" s="177"/>
      <c r="GD311" s="177"/>
      <c r="GE311" s="177"/>
      <c r="GF311" s="177"/>
      <c r="GG311" s="177"/>
      <c r="GH311" s="177"/>
      <c r="GI311" s="177"/>
      <c r="GJ311" s="177"/>
      <c r="GK311" s="177"/>
      <c r="GL311" s="177"/>
      <c r="GM311" s="177"/>
      <c r="GN311" s="177"/>
      <c r="GO311" s="177"/>
      <c r="GP311" s="177"/>
      <c r="GQ311" s="177"/>
      <c r="GR311" s="177"/>
      <c r="GS311" s="177"/>
      <c r="GT311" s="177"/>
      <c r="GU311" s="177"/>
      <c r="GV311" s="177"/>
      <c r="GW311" s="177"/>
      <c r="GX311" s="177"/>
      <c r="GY311" s="177"/>
      <c r="GZ311" s="177"/>
      <c r="HA311" s="177"/>
      <c r="HB311" s="177"/>
      <c r="HC311" s="177"/>
      <c r="HD311" s="177"/>
      <c r="HE311" s="177"/>
      <c r="HF311" s="177"/>
      <c r="HG311" s="177"/>
      <c r="HH311" s="177"/>
      <c r="HI311" s="177"/>
      <c r="HJ311" s="177"/>
      <c r="HK311" s="177"/>
      <c r="HL311" s="177"/>
      <c r="HM311" s="177"/>
      <c r="HN311" s="177"/>
      <c r="HO311" s="177"/>
      <c r="HP311" s="177"/>
      <c r="HQ311" s="177"/>
      <c r="HR311" s="177"/>
    </row>
    <row r="312" spans="1:226" s="362" customFormat="1" ht="18.75" x14ac:dyDescent="0.45">
      <c r="A312" s="357"/>
      <c r="B312" s="177"/>
      <c r="C312" s="177"/>
      <c r="D312" s="177"/>
      <c r="E312" s="181"/>
      <c r="F312" s="181" t="s">
        <v>994</v>
      </c>
      <c r="G312" s="178"/>
      <c r="H312" s="68"/>
      <c r="I312" s="68"/>
      <c r="J312" s="68"/>
      <c r="K312" s="68"/>
      <c r="L312" s="188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7"/>
      <c r="AD312" s="177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177"/>
      <c r="BR312" s="177"/>
      <c r="BS312" s="177"/>
      <c r="BT312" s="177"/>
      <c r="BU312" s="177"/>
      <c r="BV312" s="177"/>
      <c r="BW312" s="177"/>
      <c r="BX312" s="177"/>
      <c r="BY312" s="177"/>
      <c r="BZ312" s="177"/>
      <c r="CA312" s="177"/>
      <c r="CB312" s="177"/>
      <c r="CC312" s="177"/>
      <c r="CD312" s="177"/>
      <c r="CE312" s="177"/>
      <c r="CF312" s="177"/>
      <c r="CG312" s="177"/>
      <c r="CH312" s="177"/>
      <c r="CI312" s="177"/>
      <c r="CJ312" s="177"/>
      <c r="CK312" s="177"/>
      <c r="CL312" s="177"/>
      <c r="CM312" s="177"/>
      <c r="CN312" s="177"/>
      <c r="CO312" s="177"/>
      <c r="CP312" s="177"/>
      <c r="CQ312" s="177"/>
      <c r="CR312" s="177"/>
      <c r="CS312" s="177"/>
      <c r="CT312" s="177"/>
      <c r="CU312" s="177"/>
      <c r="CV312" s="177"/>
      <c r="CW312" s="177"/>
      <c r="CX312" s="177"/>
      <c r="CY312" s="177"/>
      <c r="CZ312" s="177"/>
      <c r="DA312" s="177"/>
      <c r="DB312" s="177"/>
      <c r="DC312" s="177"/>
      <c r="DD312" s="177"/>
      <c r="DE312" s="177"/>
      <c r="DF312" s="177"/>
      <c r="DG312" s="177"/>
      <c r="DH312" s="177"/>
      <c r="DI312" s="177"/>
      <c r="DJ312" s="177"/>
      <c r="DK312" s="177"/>
      <c r="DL312" s="177"/>
      <c r="DM312" s="177"/>
      <c r="DN312" s="177"/>
      <c r="DO312" s="177"/>
      <c r="DP312" s="177"/>
      <c r="DQ312" s="177"/>
      <c r="DR312" s="177"/>
      <c r="DS312" s="177"/>
      <c r="DT312" s="177"/>
      <c r="DU312" s="177"/>
      <c r="DV312" s="177"/>
      <c r="DW312" s="177"/>
      <c r="DX312" s="177"/>
      <c r="DY312" s="177"/>
      <c r="DZ312" s="177"/>
      <c r="EA312" s="177"/>
      <c r="EB312" s="177"/>
      <c r="EC312" s="177"/>
      <c r="ED312" s="177"/>
      <c r="EE312" s="177"/>
      <c r="EF312" s="177"/>
      <c r="EG312" s="177"/>
      <c r="EH312" s="177"/>
      <c r="EI312" s="177"/>
      <c r="EJ312" s="177"/>
      <c r="EK312" s="177"/>
      <c r="EL312" s="177"/>
      <c r="EM312" s="177"/>
      <c r="EN312" s="177"/>
      <c r="EO312" s="177"/>
      <c r="EP312" s="177"/>
      <c r="EQ312" s="177"/>
      <c r="ER312" s="177"/>
      <c r="ES312" s="177"/>
      <c r="ET312" s="177"/>
      <c r="EU312" s="177"/>
      <c r="EV312" s="177"/>
      <c r="EW312" s="177"/>
      <c r="EX312" s="177"/>
      <c r="EY312" s="177"/>
      <c r="EZ312" s="177"/>
      <c r="FA312" s="177"/>
      <c r="FB312" s="177"/>
      <c r="FC312" s="177"/>
      <c r="FD312" s="177"/>
      <c r="FE312" s="177"/>
      <c r="FF312" s="177"/>
      <c r="FG312" s="177"/>
      <c r="FH312" s="177"/>
      <c r="FI312" s="177"/>
      <c r="FJ312" s="177"/>
      <c r="FK312" s="177"/>
      <c r="FL312" s="177"/>
      <c r="FM312" s="177"/>
      <c r="FN312" s="177"/>
      <c r="FO312" s="177"/>
      <c r="FP312" s="177"/>
      <c r="FQ312" s="177"/>
      <c r="FR312" s="177"/>
      <c r="FS312" s="177"/>
      <c r="FT312" s="177"/>
      <c r="FU312" s="177"/>
      <c r="FV312" s="177"/>
      <c r="FW312" s="177"/>
      <c r="FX312" s="177"/>
      <c r="FY312" s="177"/>
      <c r="FZ312" s="177"/>
      <c r="GA312" s="177"/>
      <c r="GB312" s="177"/>
      <c r="GC312" s="177"/>
      <c r="GD312" s="177"/>
      <c r="GE312" s="177"/>
      <c r="GF312" s="177"/>
      <c r="GG312" s="177"/>
      <c r="GH312" s="177"/>
      <c r="GI312" s="177"/>
      <c r="GJ312" s="177"/>
      <c r="GK312" s="177"/>
      <c r="GL312" s="177"/>
      <c r="GM312" s="177"/>
      <c r="GN312" s="177"/>
      <c r="GO312" s="177"/>
      <c r="GP312" s="177"/>
      <c r="GQ312" s="177"/>
      <c r="GR312" s="177"/>
      <c r="GS312" s="177"/>
      <c r="GT312" s="177"/>
      <c r="GU312" s="177"/>
      <c r="GV312" s="177"/>
      <c r="GW312" s="177"/>
      <c r="GX312" s="177"/>
      <c r="GY312" s="177"/>
      <c r="GZ312" s="177"/>
      <c r="HA312" s="177"/>
      <c r="HB312" s="177"/>
      <c r="HC312" s="177"/>
      <c r="HD312" s="177"/>
      <c r="HE312" s="177"/>
      <c r="HF312" s="177"/>
      <c r="HG312" s="177"/>
      <c r="HH312" s="177"/>
      <c r="HI312" s="177"/>
      <c r="HJ312" s="177"/>
      <c r="HK312" s="177"/>
      <c r="HL312" s="177"/>
      <c r="HM312" s="177"/>
      <c r="HN312" s="177"/>
      <c r="HO312" s="177"/>
      <c r="HP312" s="177"/>
      <c r="HQ312" s="177"/>
      <c r="HR312" s="177"/>
    </row>
    <row r="313" spans="1:226" s="362" customFormat="1" ht="18.75" x14ac:dyDescent="0.45">
      <c r="A313" s="357"/>
      <c r="B313" s="177"/>
      <c r="C313" s="177"/>
      <c r="D313" s="177"/>
      <c r="E313" s="181" t="s">
        <v>80</v>
      </c>
      <c r="F313" s="181" t="s">
        <v>1020</v>
      </c>
      <c r="G313" s="178"/>
      <c r="H313" s="68"/>
      <c r="I313" s="68"/>
      <c r="J313" s="68"/>
      <c r="K313" s="68"/>
      <c r="L313" s="188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7"/>
      <c r="AC313" s="177"/>
      <c r="AD313" s="177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177"/>
      <c r="BR313" s="177"/>
      <c r="BS313" s="177"/>
      <c r="BT313" s="177"/>
      <c r="BU313" s="177"/>
      <c r="BV313" s="177"/>
      <c r="BW313" s="177"/>
      <c r="BX313" s="177"/>
      <c r="BY313" s="177"/>
      <c r="BZ313" s="177"/>
      <c r="CA313" s="177"/>
      <c r="CB313" s="177"/>
      <c r="CC313" s="177"/>
      <c r="CD313" s="177"/>
      <c r="CE313" s="177"/>
      <c r="CF313" s="177"/>
      <c r="CG313" s="177"/>
      <c r="CH313" s="177"/>
      <c r="CI313" s="177"/>
      <c r="CJ313" s="177"/>
      <c r="CK313" s="177"/>
      <c r="CL313" s="177"/>
      <c r="CM313" s="177"/>
      <c r="CN313" s="177"/>
      <c r="CO313" s="177"/>
      <c r="CP313" s="177"/>
      <c r="CQ313" s="177"/>
      <c r="CR313" s="177"/>
      <c r="CS313" s="177"/>
      <c r="CT313" s="177"/>
      <c r="CU313" s="177"/>
      <c r="CV313" s="177"/>
      <c r="CW313" s="177"/>
      <c r="CX313" s="177"/>
      <c r="CY313" s="177"/>
      <c r="CZ313" s="177"/>
      <c r="DA313" s="177"/>
      <c r="DB313" s="177"/>
      <c r="DC313" s="177"/>
      <c r="DD313" s="177"/>
      <c r="DE313" s="177"/>
      <c r="DF313" s="177"/>
      <c r="DG313" s="177"/>
      <c r="DH313" s="177"/>
      <c r="DI313" s="177"/>
      <c r="DJ313" s="177"/>
      <c r="DK313" s="177"/>
      <c r="DL313" s="177"/>
      <c r="DM313" s="177"/>
      <c r="DN313" s="177"/>
      <c r="DO313" s="177"/>
      <c r="DP313" s="177"/>
      <c r="DQ313" s="177"/>
      <c r="DR313" s="177"/>
      <c r="DS313" s="177"/>
      <c r="DT313" s="177"/>
      <c r="DU313" s="177"/>
      <c r="DV313" s="177"/>
      <c r="DW313" s="177"/>
      <c r="DX313" s="177"/>
      <c r="DY313" s="177"/>
      <c r="DZ313" s="177"/>
      <c r="EA313" s="177"/>
      <c r="EB313" s="177"/>
      <c r="EC313" s="177"/>
      <c r="ED313" s="177"/>
      <c r="EE313" s="177"/>
      <c r="EF313" s="177"/>
      <c r="EG313" s="177"/>
      <c r="EH313" s="177"/>
      <c r="EI313" s="177"/>
      <c r="EJ313" s="177"/>
      <c r="EK313" s="177"/>
      <c r="EL313" s="177"/>
      <c r="EM313" s="177"/>
      <c r="EN313" s="177"/>
      <c r="EO313" s="177"/>
      <c r="EP313" s="177"/>
      <c r="EQ313" s="177"/>
      <c r="ER313" s="177"/>
      <c r="ES313" s="177"/>
      <c r="ET313" s="177"/>
      <c r="EU313" s="177"/>
      <c r="EV313" s="177"/>
      <c r="EW313" s="177"/>
      <c r="EX313" s="177"/>
      <c r="EY313" s="177"/>
      <c r="EZ313" s="177"/>
      <c r="FA313" s="177"/>
      <c r="FB313" s="177"/>
      <c r="FC313" s="177"/>
      <c r="FD313" s="177"/>
      <c r="FE313" s="177"/>
      <c r="FF313" s="177"/>
      <c r="FG313" s="177"/>
      <c r="FH313" s="177"/>
      <c r="FI313" s="177"/>
      <c r="FJ313" s="177"/>
      <c r="FK313" s="177"/>
      <c r="FL313" s="177"/>
      <c r="FM313" s="177"/>
      <c r="FN313" s="177"/>
      <c r="FO313" s="177"/>
      <c r="FP313" s="177"/>
      <c r="FQ313" s="177"/>
      <c r="FR313" s="177"/>
      <c r="FS313" s="177"/>
      <c r="FT313" s="177"/>
      <c r="FU313" s="177"/>
      <c r="FV313" s="177"/>
      <c r="FW313" s="177"/>
      <c r="FX313" s="177"/>
      <c r="FY313" s="177"/>
      <c r="FZ313" s="177"/>
      <c r="GA313" s="177"/>
      <c r="GB313" s="177"/>
      <c r="GC313" s="177"/>
      <c r="GD313" s="177"/>
      <c r="GE313" s="177"/>
      <c r="GF313" s="177"/>
      <c r="GG313" s="177"/>
      <c r="GH313" s="177"/>
      <c r="GI313" s="177"/>
      <c r="GJ313" s="177"/>
      <c r="GK313" s="177"/>
      <c r="GL313" s="177"/>
      <c r="GM313" s="177"/>
      <c r="GN313" s="177"/>
      <c r="GO313" s="177"/>
      <c r="GP313" s="177"/>
      <c r="GQ313" s="177"/>
      <c r="GR313" s="177"/>
      <c r="GS313" s="177"/>
      <c r="GT313" s="177"/>
      <c r="GU313" s="177"/>
      <c r="GV313" s="177"/>
      <c r="GW313" s="177"/>
      <c r="GX313" s="177"/>
      <c r="GY313" s="177"/>
      <c r="GZ313" s="177"/>
      <c r="HA313" s="177"/>
      <c r="HB313" s="177"/>
      <c r="HC313" s="177"/>
      <c r="HD313" s="177"/>
      <c r="HE313" s="177"/>
      <c r="HF313" s="177"/>
      <c r="HG313" s="177"/>
      <c r="HH313" s="177"/>
      <c r="HI313" s="177"/>
      <c r="HJ313" s="177"/>
      <c r="HK313" s="177"/>
      <c r="HL313" s="177"/>
      <c r="HM313" s="177"/>
      <c r="HN313" s="177"/>
      <c r="HO313" s="177"/>
      <c r="HP313" s="177"/>
      <c r="HQ313" s="177"/>
      <c r="HR313" s="177"/>
    </row>
    <row r="314" spans="1:226" s="362" customFormat="1" ht="18.75" x14ac:dyDescent="0.45">
      <c r="A314" s="357"/>
      <c r="B314" s="177"/>
      <c r="C314" s="177"/>
      <c r="D314" s="177"/>
      <c r="E314" s="181"/>
      <c r="F314" s="181" t="s">
        <v>1021</v>
      </c>
      <c r="G314" s="178"/>
      <c r="H314" s="68"/>
      <c r="I314" s="68"/>
      <c r="J314" s="68"/>
      <c r="K314" s="68"/>
      <c r="L314" s="188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177"/>
      <c r="BR314" s="177"/>
      <c r="BS314" s="177"/>
      <c r="BT314" s="177"/>
      <c r="BU314" s="177"/>
      <c r="BV314" s="177"/>
      <c r="BW314" s="177"/>
      <c r="BX314" s="177"/>
      <c r="BY314" s="177"/>
      <c r="BZ314" s="177"/>
      <c r="CA314" s="177"/>
      <c r="CB314" s="177"/>
      <c r="CC314" s="177"/>
      <c r="CD314" s="177"/>
      <c r="CE314" s="177"/>
      <c r="CF314" s="177"/>
      <c r="CG314" s="177"/>
      <c r="CH314" s="177"/>
      <c r="CI314" s="177"/>
      <c r="CJ314" s="177"/>
      <c r="CK314" s="177"/>
      <c r="CL314" s="177"/>
      <c r="CM314" s="177"/>
      <c r="CN314" s="177"/>
      <c r="CO314" s="177"/>
      <c r="CP314" s="177"/>
      <c r="CQ314" s="177"/>
      <c r="CR314" s="177"/>
      <c r="CS314" s="177"/>
      <c r="CT314" s="177"/>
      <c r="CU314" s="177"/>
      <c r="CV314" s="177"/>
      <c r="CW314" s="177"/>
      <c r="CX314" s="177"/>
      <c r="CY314" s="177"/>
      <c r="CZ314" s="177"/>
      <c r="DA314" s="177"/>
      <c r="DB314" s="177"/>
      <c r="DC314" s="177"/>
      <c r="DD314" s="177"/>
      <c r="DE314" s="177"/>
      <c r="DF314" s="177"/>
      <c r="DG314" s="177"/>
      <c r="DH314" s="177"/>
      <c r="DI314" s="177"/>
      <c r="DJ314" s="177"/>
      <c r="DK314" s="177"/>
      <c r="DL314" s="177"/>
      <c r="DM314" s="177"/>
      <c r="DN314" s="177"/>
      <c r="DO314" s="177"/>
      <c r="DP314" s="177"/>
      <c r="DQ314" s="177"/>
      <c r="DR314" s="177"/>
      <c r="DS314" s="177"/>
      <c r="DT314" s="177"/>
      <c r="DU314" s="177"/>
      <c r="DV314" s="177"/>
      <c r="DW314" s="177"/>
      <c r="DX314" s="177"/>
      <c r="DY314" s="177"/>
      <c r="DZ314" s="177"/>
      <c r="EA314" s="177"/>
      <c r="EB314" s="177"/>
      <c r="EC314" s="177"/>
      <c r="ED314" s="177"/>
      <c r="EE314" s="177"/>
      <c r="EF314" s="177"/>
      <c r="EG314" s="177"/>
      <c r="EH314" s="177"/>
      <c r="EI314" s="177"/>
      <c r="EJ314" s="177"/>
      <c r="EK314" s="177"/>
      <c r="EL314" s="177"/>
      <c r="EM314" s="177"/>
      <c r="EN314" s="177"/>
      <c r="EO314" s="177"/>
      <c r="EP314" s="177"/>
      <c r="EQ314" s="177"/>
      <c r="ER314" s="177"/>
      <c r="ES314" s="177"/>
      <c r="ET314" s="177"/>
      <c r="EU314" s="177"/>
      <c r="EV314" s="177"/>
      <c r="EW314" s="177"/>
      <c r="EX314" s="177"/>
      <c r="EY314" s="177"/>
      <c r="EZ314" s="177"/>
      <c r="FA314" s="177"/>
      <c r="FB314" s="177"/>
      <c r="FC314" s="177"/>
      <c r="FD314" s="177"/>
      <c r="FE314" s="177"/>
      <c r="FF314" s="177"/>
      <c r="FG314" s="177"/>
      <c r="FH314" s="177"/>
      <c r="FI314" s="177"/>
      <c r="FJ314" s="177"/>
      <c r="FK314" s="177"/>
      <c r="FL314" s="177"/>
      <c r="FM314" s="177"/>
      <c r="FN314" s="177"/>
      <c r="FO314" s="177"/>
      <c r="FP314" s="177"/>
      <c r="FQ314" s="177"/>
      <c r="FR314" s="177"/>
      <c r="FS314" s="177"/>
      <c r="FT314" s="177"/>
      <c r="FU314" s="177"/>
      <c r="FV314" s="177"/>
      <c r="FW314" s="177"/>
      <c r="FX314" s="177"/>
      <c r="FY314" s="177"/>
      <c r="FZ314" s="177"/>
      <c r="GA314" s="177"/>
      <c r="GB314" s="177"/>
      <c r="GC314" s="177"/>
      <c r="GD314" s="177"/>
      <c r="GE314" s="177"/>
      <c r="GF314" s="177"/>
      <c r="GG314" s="177"/>
      <c r="GH314" s="177"/>
      <c r="GI314" s="177"/>
      <c r="GJ314" s="177"/>
      <c r="GK314" s="177"/>
      <c r="GL314" s="177"/>
      <c r="GM314" s="177"/>
      <c r="GN314" s="177"/>
      <c r="GO314" s="177"/>
      <c r="GP314" s="177"/>
      <c r="GQ314" s="177"/>
      <c r="GR314" s="177"/>
      <c r="GS314" s="177"/>
      <c r="GT314" s="177"/>
      <c r="GU314" s="177"/>
      <c r="GV314" s="177"/>
      <c r="GW314" s="177"/>
      <c r="GX314" s="177"/>
      <c r="GY314" s="177"/>
      <c r="GZ314" s="177"/>
      <c r="HA314" s="177"/>
      <c r="HB314" s="177"/>
      <c r="HC314" s="177"/>
      <c r="HD314" s="177"/>
      <c r="HE314" s="177"/>
      <c r="HF314" s="177"/>
      <c r="HG314" s="177"/>
      <c r="HH314" s="177"/>
      <c r="HI314" s="177"/>
      <c r="HJ314" s="177"/>
      <c r="HK314" s="177"/>
      <c r="HL314" s="177"/>
      <c r="HM314" s="177"/>
      <c r="HN314" s="177"/>
      <c r="HO314" s="177"/>
      <c r="HP314" s="177"/>
      <c r="HQ314" s="177"/>
      <c r="HR314" s="177"/>
    </row>
    <row r="315" spans="1:226" s="362" customFormat="1" ht="18.75" x14ac:dyDescent="0.45">
      <c r="A315" s="357"/>
      <c r="B315" s="177"/>
      <c r="C315" s="177"/>
      <c r="D315" s="177"/>
      <c r="E315" s="181"/>
      <c r="F315" s="181" t="s">
        <v>1022</v>
      </c>
      <c r="G315" s="178"/>
      <c r="H315" s="68"/>
      <c r="I315" s="68"/>
      <c r="J315" s="68"/>
      <c r="K315" s="68"/>
      <c r="L315" s="188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  <c r="BV315" s="177"/>
      <c r="BW315" s="177"/>
      <c r="BX315" s="177"/>
      <c r="BY315" s="177"/>
      <c r="BZ315" s="177"/>
      <c r="CA315" s="177"/>
      <c r="CB315" s="177"/>
      <c r="CC315" s="177"/>
      <c r="CD315" s="177"/>
      <c r="CE315" s="177"/>
      <c r="CF315" s="177"/>
      <c r="CG315" s="177"/>
      <c r="CH315" s="177"/>
      <c r="CI315" s="177"/>
      <c r="CJ315" s="177"/>
      <c r="CK315" s="177"/>
      <c r="CL315" s="177"/>
      <c r="CM315" s="177"/>
      <c r="CN315" s="177"/>
      <c r="CO315" s="177"/>
      <c r="CP315" s="177"/>
      <c r="CQ315" s="177"/>
      <c r="CR315" s="177"/>
      <c r="CS315" s="177"/>
      <c r="CT315" s="177"/>
      <c r="CU315" s="177"/>
      <c r="CV315" s="177"/>
      <c r="CW315" s="177"/>
      <c r="CX315" s="177"/>
      <c r="CY315" s="177"/>
      <c r="CZ315" s="177"/>
      <c r="DA315" s="177"/>
      <c r="DB315" s="177"/>
      <c r="DC315" s="177"/>
      <c r="DD315" s="177"/>
      <c r="DE315" s="177"/>
      <c r="DF315" s="177"/>
      <c r="DG315" s="177"/>
      <c r="DH315" s="177"/>
      <c r="DI315" s="177"/>
      <c r="DJ315" s="177"/>
      <c r="DK315" s="177"/>
      <c r="DL315" s="177"/>
      <c r="DM315" s="177"/>
      <c r="DN315" s="177"/>
      <c r="DO315" s="177"/>
      <c r="DP315" s="177"/>
      <c r="DQ315" s="177"/>
      <c r="DR315" s="177"/>
      <c r="DS315" s="177"/>
      <c r="DT315" s="177"/>
      <c r="DU315" s="177"/>
      <c r="DV315" s="177"/>
      <c r="DW315" s="177"/>
      <c r="DX315" s="177"/>
      <c r="DY315" s="177"/>
      <c r="DZ315" s="177"/>
      <c r="EA315" s="177"/>
      <c r="EB315" s="177"/>
      <c r="EC315" s="177"/>
      <c r="ED315" s="177"/>
      <c r="EE315" s="177"/>
      <c r="EF315" s="177"/>
      <c r="EG315" s="177"/>
      <c r="EH315" s="177"/>
      <c r="EI315" s="177"/>
      <c r="EJ315" s="177"/>
      <c r="EK315" s="177"/>
      <c r="EL315" s="177"/>
      <c r="EM315" s="177"/>
      <c r="EN315" s="177"/>
      <c r="EO315" s="177"/>
      <c r="EP315" s="177"/>
      <c r="EQ315" s="177"/>
      <c r="ER315" s="177"/>
      <c r="ES315" s="177"/>
      <c r="ET315" s="177"/>
      <c r="EU315" s="177"/>
      <c r="EV315" s="177"/>
      <c r="EW315" s="177"/>
      <c r="EX315" s="177"/>
      <c r="EY315" s="177"/>
      <c r="EZ315" s="177"/>
      <c r="FA315" s="177"/>
      <c r="FB315" s="177"/>
      <c r="FC315" s="177"/>
      <c r="FD315" s="177"/>
      <c r="FE315" s="177"/>
      <c r="FF315" s="177"/>
      <c r="FG315" s="177"/>
      <c r="FH315" s="177"/>
      <c r="FI315" s="177"/>
      <c r="FJ315" s="177"/>
      <c r="FK315" s="177"/>
      <c r="FL315" s="177"/>
      <c r="FM315" s="177"/>
      <c r="FN315" s="177"/>
      <c r="FO315" s="177"/>
      <c r="FP315" s="177"/>
      <c r="FQ315" s="177"/>
      <c r="FR315" s="177"/>
      <c r="FS315" s="177"/>
      <c r="FT315" s="177"/>
      <c r="FU315" s="177"/>
      <c r="FV315" s="177"/>
      <c r="FW315" s="177"/>
      <c r="FX315" s="177"/>
      <c r="FY315" s="177"/>
      <c r="FZ315" s="177"/>
      <c r="GA315" s="177"/>
      <c r="GB315" s="177"/>
      <c r="GC315" s="177"/>
      <c r="GD315" s="177"/>
      <c r="GE315" s="177"/>
      <c r="GF315" s="177"/>
      <c r="GG315" s="177"/>
      <c r="GH315" s="177"/>
      <c r="GI315" s="177"/>
      <c r="GJ315" s="177"/>
      <c r="GK315" s="177"/>
      <c r="GL315" s="177"/>
      <c r="GM315" s="177"/>
      <c r="GN315" s="177"/>
      <c r="GO315" s="177"/>
      <c r="GP315" s="177"/>
      <c r="GQ315" s="177"/>
      <c r="GR315" s="177"/>
      <c r="GS315" s="177"/>
      <c r="GT315" s="177"/>
      <c r="GU315" s="177"/>
      <c r="GV315" s="177"/>
      <c r="GW315" s="177"/>
      <c r="GX315" s="177"/>
      <c r="GY315" s="177"/>
      <c r="GZ315" s="177"/>
      <c r="HA315" s="177"/>
      <c r="HB315" s="177"/>
      <c r="HC315" s="177"/>
      <c r="HD315" s="177"/>
      <c r="HE315" s="177"/>
      <c r="HF315" s="177"/>
      <c r="HG315" s="177"/>
      <c r="HH315" s="177"/>
      <c r="HI315" s="177"/>
      <c r="HJ315" s="177"/>
      <c r="HK315" s="177"/>
      <c r="HL315" s="177"/>
      <c r="HM315" s="177"/>
      <c r="HN315" s="177"/>
      <c r="HO315" s="177"/>
      <c r="HP315" s="177"/>
      <c r="HQ315" s="177"/>
      <c r="HR315" s="177"/>
    </row>
    <row r="316" spans="1:226" s="362" customFormat="1" ht="18.75" x14ac:dyDescent="0.45">
      <c r="A316" s="357"/>
      <c r="B316" s="177"/>
      <c r="C316" s="177"/>
      <c r="D316" s="177"/>
      <c r="E316" s="181" t="s">
        <v>84</v>
      </c>
      <c r="F316" s="181" t="s">
        <v>998</v>
      </c>
      <c r="G316" s="178"/>
      <c r="H316" s="68"/>
      <c r="I316" s="68"/>
      <c r="J316" s="68"/>
      <c r="K316" s="68"/>
      <c r="L316" s="188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7"/>
      <c r="BW316" s="177"/>
      <c r="BX316" s="177"/>
      <c r="BY316" s="177"/>
      <c r="BZ316" s="177"/>
      <c r="CA316" s="177"/>
      <c r="CB316" s="177"/>
      <c r="CC316" s="177"/>
      <c r="CD316" s="177"/>
      <c r="CE316" s="177"/>
      <c r="CF316" s="177"/>
      <c r="CG316" s="177"/>
      <c r="CH316" s="177"/>
      <c r="CI316" s="177"/>
      <c r="CJ316" s="177"/>
      <c r="CK316" s="177"/>
      <c r="CL316" s="177"/>
      <c r="CM316" s="177"/>
      <c r="CN316" s="177"/>
      <c r="CO316" s="177"/>
      <c r="CP316" s="177"/>
      <c r="CQ316" s="177"/>
      <c r="CR316" s="177"/>
      <c r="CS316" s="177"/>
      <c r="CT316" s="177"/>
      <c r="CU316" s="177"/>
      <c r="CV316" s="177"/>
      <c r="CW316" s="177"/>
      <c r="CX316" s="177"/>
      <c r="CY316" s="177"/>
      <c r="CZ316" s="177"/>
      <c r="DA316" s="177"/>
      <c r="DB316" s="177"/>
      <c r="DC316" s="177"/>
      <c r="DD316" s="177"/>
      <c r="DE316" s="177"/>
      <c r="DF316" s="177"/>
      <c r="DG316" s="177"/>
      <c r="DH316" s="177"/>
      <c r="DI316" s="177"/>
      <c r="DJ316" s="177"/>
      <c r="DK316" s="177"/>
      <c r="DL316" s="177"/>
      <c r="DM316" s="177"/>
      <c r="DN316" s="177"/>
      <c r="DO316" s="177"/>
      <c r="DP316" s="177"/>
      <c r="DQ316" s="177"/>
      <c r="DR316" s="177"/>
      <c r="DS316" s="177"/>
      <c r="DT316" s="177"/>
      <c r="DU316" s="177"/>
      <c r="DV316" s="177"/>
      <c r="DW316" s="177"/>
      <c r="DX316" s="177"/>
      <c r="DY316" s="177"/>
      <c r="DZ316" s="177"/>
      <c r="EA316" s="177"/>
      <c r="EB316" s="177"/>
      <c r="EC316" s="177"/>
      <c r="ED316" s="177"/>
      <c r="EE316" s="177"/>
      <c r="EF316" s="177"/>
      <c r="EG316" s="177"/>
      <c r="EH316" s="177"/>
      <c r="EI316" s="177"/>
      <c r="EJ316" s="177"/>
      <c r="EK316" s="177"/>
      <c r="EL316" s="177"/>
      <c r="EM316" s="177"/>
      <c r="EN316" s="177"/>
      <c r="EO316" s="177"/>
      <c r="EP316" s="177"/>
      <c r="EQ316" s="177"/>
      <c r="ER316" s="177"/>
      <c r="ES316" s="177"/>
      <c r="ET316" s="177"/>
      <c r="EU316" s="177"/>
      <c r="EV316" s="177"/>
      <c r="EW316" s="177"/>
      <c r="EX316" s="177"/>
      <c r="EY316" s="177"/>
      <c r="EZ316" s="177"/>
      <c r="FA316" s="177"/>
      <c r="FB316" s="177"/>
      <c r="FC316" s="177"/>
      <c r="FD316" s="177"/>
      <c r="FE316" s="177"/>
      <c r="FF316" s="177"/>
      <c r="FG316" s="177"/>
      <c r="FH316" s="177"/>
      <c r="FI316" s="177"/>
      <c r="FJ316" s="177"/>
      <c r="FK316" s="177"/>
      <c r="FL316" s="177"/>
      <c r="FM316" s="177"/>
      <c r="FN316" s="177"/>
      <c r="FO316" s="177"/>
      <c r="FP316" s="177"/>
      <c r="FQ316" s="177"/>
      <c r="FR316" s="177"/>
      <c r="FS316" s="177"/>
      <c r="FT316" s="177"/>
      <c r="FU316" s="177"/>
      <c r="FV316" s="177"/>
      <c r="FW316" s="177"/>
      <c r="FX316" s="177"/>
      <c r="FY316" s="177"/>
      <c r="FZ316" s="177"/>
      <c r="GA316" s="177"/>
      <c r="GB316" s="177"/>
      <c r="GC316" s="177"/>
      <c r="GD316" s="177"/>
      <c r="GE316" s="177"/>
      <c r="GF316" s="177"/>
      <c r="GG316" s="177"/>
      <c r="GH316" s="177"/>
      <c r="GI316" s="177"/>
      <c r="GJ316" s="177"/>
      <c r="GK316" s="177"/>
      <c r="GL316" s="177"/>
      <c r="GM316" s="177"/>
      <c r="GN316" s="177"/>
      <c r="GO316" s="177"/>
      <c r="GP316" s="177"/>
      <c r="GQ316" s="177"/>
      <c r="GR316" s="177"/>
      <c r="GS316" s="177"/>
      <c r="GT316" s="177"/>
      <c r="GU316" s="177"/>
      <c r="GV316" s="177"/>
      <c r="GW316" s="177"/>
      <c r="GX316" s="177"/>
      <c r="GY316" s="177"/>
      <c r="GZ316" s="177"/>
      <c r="HA316" s="177"/>
      <c r="HB316" s="177"/>
      <c r="HC316" s="177"/>
      <c r="HD316" s="177"/>
      <c r="HE316" s="177"/>
      <c r="HF316" s="177"/>
      <c r="HG316" s="177"/>
      <c r="HH316" s="177"/>
      <c r="HI316" s="177"/>
      <c r="HJ316" s="177"/>
      <c r="HK316" s="177"/>
      <c r="HL316" s="177"/>
      <c r="HM316" s="177"/>
      <c r="HN316" s="177"/>
      <c r="HO316" s="177"/>
      <c r="HP316" s="177"/>
      <c r="HQ316" s="177"/>
      <c r="HR316" s="177"/>
    </row>
    <row r="317" spans="1:226" s="362" customFormat="1" ht="18.75" x14ac:dyDescent="0.45">
      <c r="A317" s="357"/>
      <c r="B317" s="177"/>
      <c r="C317" s="177"/>
      <c r="D317" s="177"/>
      <c r="E317" s="181" t="s">
        <v>141</v>
      </c>
      <c r="F317" s="181" t="s">
        <v>1023</v>
      </c>
      <c r="G317" s="178"/>
      <c r="H317" s="68"/>
      <c r="I317" s="68"/>
      <c r="J317" s="68"/>
      <c r="K317" s="68"/>
      <c r="L317" s="188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177"/>
      <c r="BR317" s="177"/>
      <c r="BS317" s="177"/>
      <c r="BT317" s="177"/>
      <c r="BU317" s="177"/>
      <c r="BV317" s="177"/>
      <c r="BW317" s="177"/>
      <c r="BX317" s="177"/>
      <c r="BY317" s="177"/>
      <c r="BZ317" s="177"/>
      <c r="CA317" s="177"/>
      <c r="CB317" s="177"/>
      <c r="CC317" s="177"/>
      <c r="CD317" s="177"/>
      <c r="CE317" s="177"/>
      <c r="CF317" s="177"/>
      <c r="CG317" s="177"/>
      <c r="CH317" s="177"/>
      <c r="CI317" s="177"/>
      <c r="CJ317" s="177"/>
      <c r="CK317" s="177"/>
      <c r="CL317" s="177"/>
      <c r="CM317" s="177"/>
      <c r="CN317" s="177"/>
      <c r="CO317" s="177"/>
      <c r="CP317" s="177"/>
      <c r="CQ317" s="177"/>
      <c r="CR317" s="177"/>
      <c r="CS317" s="177"/>
      <c r="CT317" s="177"/>
      <c r="CU317" s="177"/>
      <c r="CV317" s="177"/>
      <c r="CW317" s="177"/>
      <c r="CX317" s="177"/>
      <c r="CY317" s="177"/>
      <c r="CZ317" s="177"/>
      <c r="DA317" s="177"/>
      <c r="DB317" s="177"/>
      <c r="DC317" s="177"/>
      <c r="DD317" s="177"/>
      <c r="DE317" s="177"/>
      <c r="DF317" s="177"/>
      <c r="DG317" s="177"/>
      <c r="DH317" s="177"/>
      <c r="DI317" s="177"/>
      <c r="DJ317" s="177"/>
      <c r="DK317" s="177"/>
      <c r="DL317" s="177"/>
      <c r="DM317" s="177"/>
      <c r="DN317" s="177"/>
      <c r="DO317" s="177"/>
      <c r="DP317" s="177"/>
      <c r="DQ317" s="177"/>
      <c r="DR317" s="177"/>
      <c r="DS317" s="177"/>
      <c r="DT317" s="177"/>
      <c r="DU317" s="177"/>
      <c r="DV317" s="177"/>
      <c r="DW317" s="177"/>
      <c r="DX317" s="177"/>
      <c r="DY317" s="177"/>
      <c r="DZ317" s="177"/>
      <c r="EA317" s="177"/>
      <c r="EB317" s="177"/>
      <c r="EC317" s="177"/>
      <c r="ED317" s="177"/>
      <c r="EE317" s="177"/>
      <c r="EF317" s="177"/>
      <c r="EG317" s="177"/>
      <c r="EH317" s="177"/>
      <c r="EI317" s="177"/>
      <c r="EJ317" s="177"/>
      <c r="EK317" s="177"/>
      <c r="EL317" s="177"/>
      <c r="EM317" s="177"/>
      <c r="EN317" s="177"/>
      <c r="EO317" s="177"/>
      <c r="EP317" s="177"/>
      <c r="EQ317" s="177"/>
      <c r="ER317" s="177"/>
      <c r="ES317" s="177"/>
      <c r="ET317" s="177"/>
      <c r="EU317" s="177"/>
      <c r="EV317" s="177"/>
      <c r="EW317" s="177"/>
      <c r="EX317" s="177"/>
      <c r="EY317" s="177"/>
      <c r="EZ317" s="177"/>
      <c r="FA317" s="177"/>
      <c r="FB317" s="177"/>
      <c r="FC317" s="177"/>
      <c r="FD317" s="177"/>
      <c r="FE317" s="177"/>
      <c r="FF317" s="177"/>
      <c r="FG317" s="177"/>
      <c r="FH317" s="177"/>
      <c r="FI317" s="177"/>
      <c r="FJ317" s="177"/>
      <c r="FK317" s="177"/>
      <c r="FL317" s="177"/>
      <c r="FM317" s="177"/>
      <c r="FN317" s="177"/>
      <c r="FO317" s="177"/>
      <c r="FP317" s="177"/>
      <c r="FQ317" s="177"/>
      <c r="FR317" s="177"/>
      <c r="FS317" s="177"/>
      <c r="FT317" s="177"/>
      <c r="FU317" s="177"/>
      <c r="FV317" s="177"/>
      <c r="FW317" s="177"/>
      <c r="FX317" s="177"/>
      <c r="FY317" s="177"/>
      <c r="FZ317" s="177"/>
      <c r="GA317" s="177"/>
      <c r="GB317" s="177"/>
      <c r="GC317" s="177"/>
      <c r="GD317" s="177"/>
      <c r="GE317" s="177"/>
      <c r="GF317" s="177"/>
      <c r="GG317" s="177"/>
      <c r="GH317" s="177"/>
      <c r="GI317" s="177"/>
      <c r="GJ317" s="177"/>
      <c r="GK317" s="177"/>
      <c r="GL317" s="177"/>
      <c r="GM317" s="177"/>
      <c r="GN317" s="177"/>
      <c r="GO317" s="177"/>
      <c r="GP317" s="177"/>
      <c r="GQ317" s="177"/>
      <c r="GR317" s="177"/>
      <c r="GS317" s="177"/>
      <c r="GT317" s="177"/>
      <c r="GU317" s="177"/>
      <c r="GV317" s="177"/>
      <c r="GW317" s="177"/>
      <c r="GX317" s="177"/>
      <c r="GY317" s="177"/>
      <c r="GZ317" s="177"/>
      <c r="HA317" s="177"/>
      <c r="HB317" s="177"/>
      <c r="HC317" s="177"/>
      <c r="HD317" s="177"/>
      <c r="HE317" s="177"/>
      <c r="HF317" s="177"/>
      <c r="HG317" s="177"/>
      <c r="HH317" s="177"/>
      <c r="HI317" s="177"/>
      <c r="HJ317" s="177"/>
      <c r="HK317" s="177"/>
      <c r="HL317" s="177"/>
      <c r="HM317" s="177"/>
      <c r="HN317" s="177"/>
      <c r="HO317" s="177"/>
      <c r="HP317" s="177"/>
      <c r="HQ317" s="177"/>
      <c r="HR317" s="177"/>
    </row>
    <row r="318" spans="1:226" s="362" customFormat="1" ht="18.75" x14ac:dyDescent="0.45">
      <c r="A318" s="357"/>
      <c r="B318" s="177"/>
      <c r="C318" s="177"/>
      <c r="D318" s="177"/>
      <c r="E318" s="181" t="s">
        <v>143</v>
      </c>
      <c r="F318" s="181" t="s">
        <v>1001</v>
      </c>
      <c r="G318" s="178"/>
      <c r="H318" s="68"/>
      <c r="I318" s="68"/>
      <c r="J318" s="68"/>
      <c r="K318" s="68"/>
      <c r="L318" s="188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177"/>
      <c r="BR318" s="177"/>
      <c r="BS318" s="177"/>
      <c r="BT318" s="177"/>
      <c r="BU318" s="177"/>
      <c r="BV318" s="177"/>
      <c r="BW318" s="177"/>
      <c r="BX318" s="177"/>
      <c r="BY318" s="177"/>
      <c r="BZ318" s="177"/>
      <c r="CA318" s="177"/>
      <c r="CB318" s="177"/>
      <c r="CC318" s="177"/>
      <c r="CD318" s="177"/>
      <c r="CE318" s="177"/>
      <c r="CF318" s="177"/>
      <c r="CG318" s="177"/>
      <c r="CH318" s="177"/>
      <c r="CI318" s="177"/>
      <c r="CJ318" s="177"/>
      <c r="CK318" s="177"/>
      <c r="CL318" s="177"/>
      <c r="CM318" s="177"/>
      <c r="CN318" s="177"/>
      <c r="CO318" s="177"/>
      <c r="CP318" s="177"/>
      <c r="CQ318" s="177"/>
      <c r="CR318" s="177"/>
      <c r="CS318" s="177"/>
      <c r="CT318" s="177"/>
      <c r="CU318" s="177"/>
      <c r="CV318" s="177"/>
      <c r="CW318" s="177"/>
      <c r="CX318" s="177"/>
      <c r="CY318" s="177"/>
      <c r="CZ318" s="177"/>
      <c r="DA318" s="177"/>
      <c r="DB318" s="177"/>
      <c r="DC318" s="177"/>
      <c r="DD318" s="177"/>
      <c r="DE318" s="177"/>
      <c r="DF318" s="177"/>
      <c r="DG318" s="177"/>
      <c r="DH318" s="177"/>
      <c r="DI318" s="177"/>
      <c r="DJ318" s="177"/>
      <c r="DK318" s="177"/>
      <c r="DL318" s="177"/>
      <c r="DM318" s="177"/>
      <c r="DN318" s="177"/>
      <c r="DO318" s="177"/>
      <c r="DP318" s="177"/>
      <c r="DQ318" s="177"/>
      <c r="DR318" s="177"/>
      <c r="DS318" s="177"/>
      <c r="DT318" s="177"/>
      <c r="DU318" s="177"/>
      <c r="DV318" s="177"/>
      <c r="DW318" s="177"/>
      <c r="DX318" s="177"/>
      <c r="DY318" s="177"/>
      <c r="DZ318" s="177"/>
      <c r="EA318" s="177"/>
      <c r="EB318" s="177"/>
      <c r="EC318" s="177"/>
      <c r="ED318" s="177"/>
      <c r="EE318" s="177"/>
      <c r="EF318" s="177"/>
      <c r="EG318" s="177"/>
      <c r="EH318" s="177"/>
      <c r="EI318" s="177"/>
      <c r="EJ318" s="177"/>
      <c r="EK318" s="177"/>
      <c r="EL318" s="177"/>
      <c r="EM318" s="177"/>
      <c r="EN318" s="177"/>
      <c r="EO318" s="177"/>
      <c r="EP318" s="177"/>
      <c r="EQ318" s="177"/>
      <c r="ER318" s="177"/>
      <c r="ES318" s="177"/>
      <c r="ET318" s="177"/>
      <c r="EU318" s="177"/>
      <c r="EV318" s="177"/>
      <c r="EW318" s="177"/>
      <c r="EX318" s="177"/>
      <c r="EY318" s="177"/>
      <c r="EZ318" s="177"/>
      <c r="FA318" s="177"/>
      <c r="FB318" s="177"/>
      <c r="FC318" s="177"/>
      <c r="FD318" s="177"/>
      <c r="FE318" s="177"/>
      <c r="FF318" s="177"/>
      <c r="FG318" s="177"/>
      <c r="FH318" s="177"/>
      <c r="FI318" s="177"/>
      <c r="FJ318" s="177"/>
      <c r="FK318" s="177"/>
      <c r="FL318" s="177"/>
      <c r="FM318" s="177"/>
      <c r="FN318" s="177"/>
      <c r="FO318" s="177"/>
      <c r="FP318" s="177"/>
      <c r="FQ318" s="177"/>
      <c r="FR318" s="177"/>
      <c r="FS318" s="177"/>
      <c r="FT318" s="177"/>
      <c r="FU318" s="177"/>
      <c r="FV318" s="177"/>
      <c r="FW318" s="177"/>
      <c r="FX318" s="177"/>
      <c r="FY318" s="177"/>
      <c r="FZ318" s="177"/>
      <c r="GA318" s="177"/>
      <c r="GB318" s="177"/>
      <c r="GC318" s="177"/>
      <c r="GD318" s="177"/>
      <c r="GE318" s="177"/>
      <c r="GF318" s="177"/>
      <c r="GG318" s="177"/>
      <c r="GH318" s="177"/>
      <c r="GI318" s="177"/>
      <c r="GJ318" s="177"/>
      <c r="GK318" s="177"/>
      <c r="GL318" s="177"/>
      <c r="GM318" s="177"/>
      <c r="GN318" s="177"/>
      <c r="GO318" s="177"/>
      <c r="GP318" s="177"/>
      <c r="GQ318" s="177"/>
      <c r="GR318" s="177"/>
      <c r="GS318" s="177"/>
      <c r="GT318" s="177"/>
      <c r="GU318" s="177"/>
      <c r="GV318" s="177"/>
      <c r="GW318" s="177"/>
      <c r="GX318" s="177"/>
      <c r="GY318" s="177"/>
      <c r="GZ318" s="177"/>
      <c r="HA318" s="177"/>
      <c r="HB318" s="177"/>
      <c r="HC318" s="177"/>
      <c r="HD318" s="177"/>
      <c r="HE318" s="177"/>
      <c r="HF318" s="177"/>
      <c r="HG318" s="177"/>
      <c r="HH318" s="177"/>
      <c r="HI318" s="177"/>
      <c r="HJ318" s="177"/>
      <c r="HK318" s="177"/>
      <c r="HL318" s="177"/>
      <c r="HM318" s="177"/>
      <c r="HN318" s="177"/>
      <c r="HO318" s="177"/>
      <c r="HP318" s="177"/>
      <c r="HQ318" s="177"/>
      <c r="HR318" s="177"/>
    </row>
    <row r="319" spans="1:226" s="362" customFormat="1" ht="18.75" x14ac:dyDescent="0.45">
      <c r="A319" s="357"/>
      <c r="B319" s="177"/>
      <c r="C319" s="177"/>
      <c r="D319" s="177"/>
      <c r="E319" s="181"/>
      <c r="F319" s="181" t="s">
        <v>1002</v>
      </c>
      <c r="G319" s="178"/>
      <c r="H319" s="68"/>
      <c r="I319" s="68"/>
      <c r="J319" s="68"/>
      <c r="K319" s="68"/>
      <c r="L319" s="188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177"/>
      <c r="BR319" s="177"/>
      <c r="BS319" s="177"/>
      <c r="BT319" s="177"/>
      <c r="BU319" s="177"/>
      <c r="BV319" s="177"/>
      <c r="BW319" s="177"/>
      <c r="BX319" s="177"/>
      <c r="BY319" s="177"/>
      <c r="BZ319" s="177"/>
      <c r="CA319" s="177"/>
      <c r="CB319" s="177"/>
      <c r="CC319" s="177"/>
      <c r="CD319" s="177"/>
      <c r="CE319" s="177"/>
      <c r="CF319" s="177"/>
      <c r="CG319" s="177"/>
      <c r="CH319" s="177"/>
      <c r="CI319" s="177"/>
      <c r="CJ319" s="177"/>
      <c r="CK319" s="177"/>
      <c r="CL319" s="177"/>
      <c r="CM319" s="177"/>
      <c r="CN319" s="177"/>
      <c r="CO319" s="177"/>
      <c r="CP319" s="177"/>
      <c r="CQ319" s="177"/>
      <c r="CR319" s="177"/>
      <c r="CS319" s="177"/>
      <c r="CT319" s="177"/>
      <c r="CU319" s="177"/>
      <c r="CV319" s="177"/>
      <c r="CW319" s="177"/>
      <c r="CX319" s="177"/>
      <c r="CY319" s="177"/>
      <c r="CZ319" s="177"/>
      <c r="DA319" s="177"/>
      <c r="DB319" s="177"/>
      <c r="DC319" s="177"/>
      <c r="DD319" s="177"/>
      <c r="DE319" s="177"/>
      <c r="DF319" s="177"/>
      <c r="DG319" s="177"/>
      <c r="DH319" s="177"/>
      <c r="DI319" s="177"/>
      <c r="DJ319" s="177"/>
      <c r="DK319" s="177"/>
      <c r="DL319" s="177"/>
      <c r="DM319" s="177"/>
      <c r="DN319" s="177"/>
      <c r="DO319" s="177"/>
      <c r="DP319" s="177"/>
      <c r="DQ319" s="177"/>
      <c r="DR319" s="177"/>
      <c r="DS319" s="177"/>
      <c r="DT319" s="177"/>
      <c r="DU319" s="177"/>
      <c r="DV319" s="177"/>
      <c r="DW319" s="177"/>
      <c r="DX319" s="177"/>
      <c r="DY319" s="177"/>
      <c r="DZ319" s="177"/>
      <c r="EA319" s="177"/>
      <c r="EB319" s="177"/>
      <c r="EC319" s="177"/>
      <c r="ED319" s="177"/>
      <c r="EE319" s="177"/>
      <c r="EF319" s="177"/>
      <c r="EG319" s="177"/>
      <c r="EH319" s="177"/>
      <c r="EI319" s="177"/>
      <c r="EJ319" s="177"/>
      <c r="EK319" s="177"/>
      <c r="EL319" s="177"/>
      <c r="EM319" s="177"/>
      <c r="EN319" s="177"/>
      <c r="EO319" s="177"/>
      <c r="EP319" s="177"/>
      <c r="EQ319" s="177"/>
      <c r="ER319" s="177"/>
      <c r="ES319" s="177"/>
      <c r="ET319" s="177"/>
      <c r="EU319" s="177"/>
      <c r="EV319" s="177"/>
      <c r="EW319" s="177"/>
      <c r="EX319" s="177"/>
      <c r="EY319" s="177"/>
      <c r="EZ319" s="177"/>
      <c r="FA319" s="177"/>
      <c r="FB319" s="177"/>
      <c r="FC319" s="177"/>
      <c r="FD319" s="177"/>
      <c r="FE319" s="177"/>
      <c r="FF319" s="177"/>
      <c r="FG319" s="177"/>
      <c r="FH319" s="177"/>
      <c r="FI319" s="177"/>
      <c r="FJ319" s="177"/>
      <c r="FK319" s="177"/>
      <c r="FL319" s="177"/>
      <c r="FM319" s="177"/>
      <c r="FN319" s="177"/>
      <c r="FO319" s="177"/>
      <c r="FP319" s="177"/>
      <c r="FQ319" s="177"/>
      <c r="FR319" s="177"/>
      <c r="FS319" s="177"/>
      <c r="FT319" s="177"/>
      <c r="FU319" s="177"/>
      <c r="FV319" s="177"/>
      <c r="FW319" s="177"/>
      <c r="FX319" s="177"/>
      <c r="FY319" s="177"/>
      <c r="FZ319" s="177"/>
      <c r="GA319" s="177"/>
      <c r="GB319" s="177"/>
      <c r="GC319" s="177"/>
      <c r="GD319" s="177"/>
      <c r="GE319" s="177"/>
      <c r="GF319" s="177"/>
      <c r="GG319" s="177"/>
      <c r="GH319" s="177"/>
      <c r="GI319" s="177"/>
      <c r="GJ319" s="177"/>
      <c r="GK319" s="177"/>
      <c r="GL319" s="177"/>
      <c r="GM319" s="177"/>
      <c r="GN319" s="177"/>
      <c r="GO319" s="177"/>
      <c r="GP319" s="177"/>
      <c r="GQ319" s="177"/>
      <c r="GR319" s="177"/>
      <c r="GS319" s="177"/>
      <c r="GT319" s="177"/>
      <c r="GU319" s="177"/>
      <c r="GV319" s="177"/>
      <c r="GW319" s="177"/>
      <c r="GX319" s="177"/>
      <c r="GY319" s="177"/>
      <c r="GZ319" s="177"/>
      <c r="HA319" s="177"/>
      <c r="HB319" s="177"/>
      <c r="HC319" s="177"/>
      <c r="HD319" s="177"/>
      <c r="HE319" s="177"/>
      <c r="HF319" s="177"/>
      <c r="HG319" s="177"/>
      <c r="HH319" s="177"/>
      <c r="HI319" s="177"/>
      <c r="HJ319" s="177"/>
      <c r="HK319" s="177"/>
      <c r="HL319" s="177"/>
      <c r="HM319" s="177"/>
      <c r="HN319" s="177"/>
      <c r="HO319" s="177"/>
      <c r="HP319" s="177"/>
      <c r="HQ319" s="177"/>
      <c r="HR319" s="177"/>
    </row>
    <row r="320" spans="1:226" s="362" customFormat="1" ht="18.75" x14ac:dyDescent="0.45">
      <c r="A320" s="357"/>
      <c r="B320" s="177"/>
      <c r="C320" s="177"/>
      <c r="D320" s="177"/>
      <c r="E320" s="181" t="s">
        <v>300</v>
      </c>
      <c r="F320" s="181" t="s">
        <v>1024</v>
      </c>
      <c r="G320" s="178"/>
      <c r="H320" s="68"/>
      <c r="I320" s="68"/>
      <c r="J320" s="68"/>
      <c r="K320" s="68"/>
      <c r="L320" s="188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177"/>
      <c r="BR320" s="177"/>
      <c r="BS320" s="177"/>
      <c r="BT320" s="177"/>
      <c r="BU320" s="177"/>
      <c r="BV320" s="177"/>
      <c r="BW320" s="177"/>
      <c r="BX320" s="177"/>
      <c r="BY320" s="177"/>
      <c r="BZ320" s="177"/>
      <c r="CA320" s="177"/>
      <c r="CB320" s="177"/>
      <c r="CC320" s="177"/>
      <c r="CD320" s="177"/>
      <c r="CE320" s="177"/>
      <c r="CF320" s="177"/>
      <c r="CG320" s="177"/>
      <c r="CH320" s="177"/>
      <c r="CI320" s="177"/>
      <c r="CJ320" s="177"/>
      <c r="CK320" s="177"/>
      <c r="CL320" s="177"/>
      <c r="CM320" s="177"/>
      <c r="CN320" s="177"/>
      <c r="CO320" s="177"/>
      <c r="CP320" s="177"/>
      <c r="CQ320" s="177"/>
      <c r="CR320" s="177"/>
      <c r="CS320" s="177"/>
      <c r="CT320" s="177"/>
      <c r="CU320" s="177"/>
      <c r="CV320" s="177"/>
      <c r="CW320" s="177"/>
      <c r="CX320" s="177"/>
      <c r="CY320" s="177"/>
      <c r="CZ320" s="177"/>
      <c r="DA320" s="177"/>
      <c r="DB320" s="177"/>
      <c r="DC320" s="177"/>
      <c r="DD320" s="177"/>
      <c r="DE320" s="177"/>
      <c r="DF320" s="177"/>
      <c r="DG320" s="177"/>
      <c r="DH320" s="177"/>
      <c r="DI320" s="177"/>
      <c r="DJ320" s="177"/>
      <c r="DK320" s="177"/>
      <c r="DL320" s="177"/>
      <c r="DM320" s="177"/>
      <c r="DN320" s="177"/>
      <c r="DO320" s="177"/>
      <c r="DP320" s="177"/>
      <c r="DQ320" s="177"/>
      <c r="DR320" s="177"/>
      <c r="DS320" s="177"/>
      <c r="DT320" s="177"/>
      <c r="DU320" s="177"/>
      <c r="DV320" s="177"/>
      <c r="DW320" s="177"/>
      <c r="DX320" s="177"/>
      <c r="DY320" s="177"/>
      <c r="DZ320" s="177"/>
      <c r="EA320" s="177"/>
      <c r="EB320" s="177"/>
      <c r="EC320" s="177"/>
      <c r="ED320" s="177"/>
      <c r="EE320" s="177"/>
      <c r="EF320" s="177"/>
      <c r="EG320" s="177"/>
      <c r="EH320" s="177"/>
      <c r="EI320" s="177"/>
      <c r="EJ320" s="177"/>
      <c r="EK320" s="177"/>
      <c r="EL320" s="177"/>
      <c r="EM320" s="177"/>
      <c r="EN320" s="177"/>
      <c r="EO320" s="177"/>
      <c r="EP320" s="177"/>
      <c r="EQ320" s="177"/>
      <c r="ER320" s="177"/>
      <c r="ES320" s="177"/>
      <c r="ET320" s="177"/>
      <c r="EU320" s="177"/>
      <c r="EV320" s="177"/>
      <c r="EW320" s="177"/>
      <c r="EX320" s="177"/>
      <c r="EY320" s="177"/>
      <c r="EZ320" s="177"/>
      <c r="FA320" s="177"/>
      <c r="FB320" s="177"/>
      <c r="FC320" s="177"/>
      <c r="FD320" s="177"/>
      <c r="FE320" s="177"/>
      <c r="FF320" s="177"/>
      <c r="FG320" s="177"/>
      <c r="FH320" s="177"/>
      <c r="FI320" s="177"/>
      <c r="FJ320" s="177"/>
      <c r="FK320" s="177"/>
      <c r="FL320" s="177"/>
      <c r="FM320" s="177"/>
      <c r="FN320" s="177"/>
      <c r="FO320" s="177"/>
      <c r="FP320" s="177"/>
      <c r="FQ320" s="177"/>
      <c r="FR320" s="177"/>
      <c r="FS320" s="177"/>
      <c r="FT320" s="177"/>
      <c r="FU320" s="177"/>
      <c r="FV320" s="177"/>
      <c r="FW320" s="177"/>
      <c r="FX320" s="177"/>
      <c r="FY320" s="177"/>
      <c r="FZ320" s="177"/>
      <c r="GA320" s="177"/>
      <c r="GB320" s="177"/>
      <c r="GC320" s="177"/>
      <c r="GD320" s="177"/>
      <c r="GE320" s="177"/>
      <c r="GF320" s="177"/>
      <c r="GG320" s="177"/>
      <c r="GH320" s="177"/>
      <c r="GI320" s="177"/>
      <c r="GJ320" s="177"/>
      <c r="GK320" s="177"/>
      <c r="GL320" s="177"/>
      <c r="GM320" s="177"/>
      <c r="GN320" s="177"/>
      <c r="GO320" s="177"/>
      <c r="GP320" s="177"/>
      <c r="GQ320" s="177"/>
      <c r="GR320" s="177"/>
      <c r="GS320" s="177"/>
      <c r="GT320" s="177"/>
      <c r="GU320" s="177"/>
      <c r="GV320" s="177"/>
      <c r="GW320" s="177"/>
      <c r="GX320" s="177"/>
      <c r="GY320" s="177"/>
      <c r="GZ320" s="177"/>
      <c r="HA320" s="177"/>
      <c r="HB320" s="177"/>
      <c r="HC320" s="177"/>
      <c r="HD320" s="177"/>
      <c r="HE320" s="177"/>
      <c r="HF320" s="177"/>
      <c r="HG320" s="177"/>
      <c r="HH320" s="177"/>
      <c r="HI320" s="177"/>
      <c r="HJ320" s="177"/>
      <c r="HK320" s="177"/>
      <c r="HL320" s="177"/>
      <c r="HM320" s="177"/>
      <c r="HN320" s="177"/>
      <c r="HO320" s="177"/>
      <c r="HP320" s="177"/>
      <c r="HQ320" s="177"/>
      <c r="HR320" s="177"/>
    </row>
    <row r="321" spans="1:226" s="181" customFormat="1" ht="18.75" x14ac:dyDescent="0.45">
      <c r="A321" s="385"/>
      <c r="C321" s="386"/>
      <c r="D321" s="81">
        <v>2</v>
      </c>
      <c r="E321" s="181" t="s">
        <v>1025</v>
      </c>
      <c r="G321" s="182"/>
      <c r="H321" s="158" t="s">
        <v>35</v>
      </c>
      <c r="I321" s="158">
        <v>40</v>
      </c>
      <c r="J321" s="158"/>
      <c r="K321" s="158"/>
      <c r="L321" s="188"/>
    </row>
    <row r="322" spans="1:226" s="181" customFormat="1" ht="18.75" x14ac:dyDescent="0.45">
      <c r="A322" s="388"/>
      <c r="B322" s="221"/>
      <c r="C322" s="221"/>
      <c r="D322" s="220"/>
      <c r="E322" s="221"/>
      <c r="F322" s="221"/>
      <c r="G322" s="222"/>
      <c r="H322" s="223"/>
      <c r="I322" s="223"/>
      <c r="J322" s="223"/>
      <c r="K322" s="223"/>
      <c r="L322" s="785"/>
    </row>
    <row r="323" spans="1:226" s="729" customFormat="1" thickBot="1" x14ac:dyDescent="0.5">
      <c r="A323" s="339">
        <v>4</v>
      </c>
      <c r="B323" s="340" t="s">
        <v>1026</v>
      </c>
      <c r="C323" s="723"/>
      <c r="D323" s="723"/>
      <c r="E323" s="723"/>
      <c r="F323" s="723"/>
      <c r="G323" s="724"/>
      <c r="H323" s="343"/>
      <c r="I323" s="343"/>
      <c r="J323" s="343"/>
      <c r="K323" s="343"/>
      <c r="L323" s="350"/>
      <c r="M323" s="728"/>
      <c r="N323" s="728"/>
      <c r="O323" s="728"/>
      <c r="P323" s="728"/>
      <c r="Q323" s="728"/>
      <c r="R323" s="728"/>
      <c r="S323" s="728"/>
      <c r="T323" s="728"/>
      <c r="U323" s="728"/>
      <c r="V323" s="728"/>
      <c r="W323" s="728"/>
      <c r="X323" s="728"/>
      <c r="Y323" s="728"/>
      <c r="Z323" s="728"/>
      <c r="AA323" s="728"/>
      <c r="AB323" s="728"/>
      <c r="AC323" s="728"/>
      <c r="AD323" s="728"/>
      <c r="AE323" s="728"/>
      <c r="AF323" s="728"/>
      <c r="AG323" s="728"/>
      <c r="AH323" s="728"/>
      <c r="AI323" s="728"/>
      <c r="AJ323" s="728"/>
      <c r="AK323" s="728"/>
      <c r="AL323" s="728"/>
      <c r="AM323" s="728"/>
      <c r="AN323" s="728"/>
      <c r="AO323" s="728"/>
      <c r="AP323" s="728"/>
      <c r="AQ323" s="728"/>
      <c r="AR323" s="728"/>
      <c r="AS323" s="728"/>
      <c r="AT323" s="728"/>
      <c r="AU323" s="728"/>
      <c r="AV323" s="728"/>
      <c r="AW323" s="728"/>
      <c r="AX323" s="728"/>
      <c r="AY323" s="728"/>
      <c r="AZ323" s="728"/>
      <c r="BA323" s="728"/>
      <c r="BB323" s="728"/>
      <c r="BC323" s="728"/>
      <c r="BD323" s="728"/>
      <c r="BE323" s="728"/>
      <c r="BF323" s="728"/>
      <c r="BG323" s="728"/>
      <c r="BH323" s="728"/>
      <c r="BI323" s="728"/>
      <c r="BJ323" s="728"/>
      <c r="BK323" s="728"/>
      <c r="BL323" s="728"/>
      <c r="BM323" s="728"/>
      <c r="BN323" s="728"/>
      <c r="BO323" s="728"/>
      <c r="BP323" s="728"/>
      <c r="BQ323" s="728"/>
      <c r="BR323" s="728"/>
      <c r="BS323" s="728"/>
      <c r="BT323" s="728"/>
      <c r="BU323" s="728"/>
      <c r="BV323" s="728"/>
      <c r="BW323" s="728"/>
      <c r="BX323" s="728"/>
      <c r="BY323" s="728"/>
      <c r="BZ323" s="728"/>
      <c r="CA323" s="728"/>
      <c r="CB323" s="728"/>
      <c r="CC323" s="728"/>
      <c r="CD323" s="728"/>
      <c r="CE323" s="728"/>
      <c r="CF323" s="728"/>
      <c r="CG323" s="728"/>
      <c r="CH323" s="728"/>
      <c r="CI323" s="728"/>
      <c r="CJ323" s="728"/>
      <c r="CK323" s="728"/>
      <c r="CL323" s="728"/>
      <c r="CM323" s="728"/>
      <c r="CN323" s="728"/>
      <c r="CO323" s="728"/>
      <c r="CP323" s="728"/>
      <c r="CQ323" s="728"/>
      <c r="CR323" s="728"/>
      <c r="CS323" s="728"/>
      <c r="CT323" s="728"/>
      <c r="CU323" s="728"/>
      <c r="CV323" s="728"/>
      <c r="CW323" s="728"/>
      <c r="CX323" s="728"/>
      <c r="CY323" s="728"/>
      <c r="CZ323" s="728"/>
      <c r="DA323" s="728"/>
      <c r="DB323" s="728"/>
      <c r="DC323" s="728"/>
      <c r="DD323" s="728"/>
      <c r="DE323" s="728"/>
      <c r="DF323" s="728"/>
      <c r="DG323" s="728"/>
      <c r="DH323" s="728"/>
      <c r="DI323" s="728"/>
      <c r="DJ323" s="728"/>
      <c r="DK323" s="728"/>
      <c r="DL323" s="728"/>
      <c r="DM323" s="728"/>
      <c r="DN323" s="728"/>
      <c r="DO323" s="728"/>
      <c r="DP323" s="728"/>
      <c r="DQ323" s="728"/>
      <c r="DR323" s="728"/>
      <c r="DS323" s="728"/>
      <c r="DT323" s="728"/>
      <c r="DU323" s="728"/>
      <c r="DV323" s="728"/>
      <c r="DW323" s="728"/>
      <c r="DX323" s="728"/>
      <c r="DY323" s="728"/>
      <c r="DZ323" s="728"/>
      <c r="EA323" s="728"/>
      <c r="EB323" s="728"/>
      <c r="EC323" s="728"/>
      <c r="ED323" s="728"/>
      <c r="EE323" s="728"/>
      <c r="EF323" s="728"/>
      <c r="EG323" s="728"/>
      <c r="EH323" s="728"/>
      <c r="EI323" s="728"/>
      <c r="EJ323" s="728"/>
      <c r="EK323" s="728"/>
      <c r="EL323" s="728"/>
      <c r="EM323" s="728"/>
      <c r="EN323" s="728"/>
      <c r="EO323" s="728"/>
      <c r="EP323" s="728"/>
      <c r="EQ323" s="728"/>
      <c r="ER323" s="728"/>
      <c r="ES323" s="728"/>
      <c r="ET323" s="728"/>
      <c r="EU323" s="728"/>
      <c r="EV323" s="728"/>
      <c r="EW323" s="728"/>
      <c r="EX323" s="728"/>
      <c r="EY323" s="728"/>
      <c r="EZ323" s="728"/>
      <c r="FA323" s="728"/>
      <c r="FB323" s="728"/>
      <c r="FC323" s="728"/>
      <c r="FD323" s="728"/>
      <c r="FE323" s="728"/>
      <c r="FF323" s="728"/>
      <c r="FG323" s="728"/>
      <c r="FH323" s="728"/>
      <c r="FI323" s="728"/>
      <c r="FJ323" s="728"/>
      <c r="FK323" s="728"/>
      <c r="FL323" s="728"/>
      <c r="FM323" s="728"/>
      <c r="FN323" s="728"/>
      <c r="FO323" s="728"/>
      <c r="FP323" s="728"/>
      <c r="FQ323" s="728"/>
      <c r="FR323" s="728"/>
      <c r="FS323" s="728"/>
      <c r="FT323" s="728"/>
      <c r="FU323" s="728"/>
      <c r="FV323" s="728"/>
      <c r="FW323" s="728"/>
      <c r="FX323" s="728"/>
      <c r="FY323" s="728"/>
      <c r="FZ323" s="728"/>
      <c r="GA323" s="728"/>
      <c r="GB323" s="728"/>
      <c r="GC323" s="728"/>
      <c r="GD323" s="728"/>
      <c r="GE323" s="728"/>
      <c r="GF323" s="728"/>
      <c r="GG323" s="728"/>
      <c r="GH323" s="728"/>
      <c r="GI323" s="728"/>
      <c r="GJ323" s="728"/>
      <c r="GK323" s="728"/>
      <c r="GL323" s="728"/>
      <c r="GM323" s="728"/>
      <c r="GN323" s="728"/>
      <c r="GO323" s="728"/>
      <c r="GP323" s="728"/>
      <c r="GQ323" s="728"/>
      <c r="GR323" s="728"/>
      <c r="GS323" s="728"/>
      <c r="GT323" s="728"/>
      <c r="GU323" s="728"/>
      <c r="GV323" s="728"/>
      <c r="GW323" s="728"/>
      <c r="GX323" s="728"/>
      <c r="GY323" s="728"/>
      <c r="GZ323" s="728"/>
      <c r="HA323" s="728"/>
      <c r="HB323" s="728"/>
      <c r="HC323" s="728"/>
      <c r="HD323" s="728"/>
      <c r="HE323" s="728"/>
      <c r="HF323" s="728"/>
      <c r="HG323" s="728"/>
      <c r="HH323" s="728"/>
      <c r="HI323" s="728"/>
      <c r="HJ323" s="728"/>
      <c r="HK323" s="728"/>
      <c r="HL323" s="728"/>
      <c r="HM323" s="728"/>
      <c r="HN323" s="728"/>
      <c r="HO323" s="728"/>
      <c r="HP323" s="728"/>
      <c r="HQ323" s="728"/>
      <c r="HR323" s="728"/>
    </row>
    <row r="324" spans="1:226" s="145" customFormat="1" thickTop="1" x14ac:dyDescent="0.45">
      <c r="A324" s="730"/>
      <c r="B324" s="731">
        <v>4.0999999999999996</v>
      </c>
      <c r="C324" s="733" t="s">
        <v>1027</v>
      </c>
      <c r="D324" s="733"/>
      <c r="E324" s="733"/>
      <c r="F324" s="733"/>
      <c r="G324" s="734"/>
      <c r="H324" s="735"/>
      <c r="I324" s="735"/>
      <c r="J324" s="735"/>
      <c r="K324" s="735"/>
      <c r="L324" s="788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4"/>
      <c r="BJ324" s="144"/>
      <c r="BK324" s="144"/>
      <c r="BL324" s="144"/>
      <c r="BM324" s="144"/>
      <c r="BN324" s="144"/>
      <c r="BO324" s="144"/>
      <c r="BP324" s="144"/>
      <c r="BQ324" s="144"/>
      <c r="BR324" s="144"/>
      <c r="BS324" s="144"/>
      <c r="BT324" s="144"/>
      <c r="BU324" s="144"/>
      <c r="BV324" s="144"/>
      <c r="BW324" s="144"/>
      <c r="BX324" s="144"/>
      <c r="BY324" s="144"/>
      <c r="BZ324" s="144"/>
      <c r="CA324" s="144"/>
      <c r="CB324" s="144"/>
      <c r="CC324" s="144"/>
      <c r="CD324" s="144"/>
      <c r="CE324" s="144"/>
      <c r="CF324" s="144"/>
      <c r="CG324" s="144"/>
      <c r="CH324" s="144"/>
      <c r="CI324" s="144"/>
      <c r="CJ324" s="144"/>
      <c r="CK324" s="144"/>
      <c r="CL324" s="144"/>
      <c r="CM324" s="144"/>
      <c r="CN324" s="144"/>
      <c r="CO324" s="144"/>
      <c r="CP324" s="144"/>
      <c r="CQ324" s="144"/>
      <c r="CR324" s="144"/>
      <c r="CS324" s="144"/>
      <c r="CT324" s="144"/>
      <c r="CU324" s="144"/>
      <c r="CV324" s="144"/>
      <c r="CW324" s="144"/>
      <c r="CX324" s="144"/>
      <c r="CY324" s="144"/>
      <c r="CZ324" s="144"/>
      <c r="DA324" s="144"/>
      <c r="DB324" s="144"/>
      <c r="DC324" s="144"/>
      <c r="DD324" s="144"/>
      <c r="DE324" s="144"/>
      <c r="DF324" s="144"/>
      <c r="DG324" s="144"/>
      <c r="DH324" s="144"/>
      <c r="DI324" s="144"/>
      <c r="DJ324" s="144"/>
      <c r="DK324" s="144"/>
      <c r="DL324" s="144"/>
      <c r="DM324" s="144"/>
      <c r="DN324" s="144"/>
      <c r="DO324" s="144"/>
      <c r="DP324" s="144"/>
      <c r="DQ324" s="144"/>
      <c r="DR324" s="144"/>
      <c r="DS324" s="144"/>
      <c r="DT324" s="144"/>
      <c r="DU324" s="144"/>
      <c r="DV324" s="144"/>
      <c r="DW324" s="144"/>
      <c r="DX324" s="144"/>
      <c r="DY324" s="144"/>
      <c r="DZ324" s="144"/>
      <c r="EA324" s="144"/>
      <c r="EB324" s="144"/>
      <c r="EC324" s="144"/>
      <c r="ED324" s="144"/>
      <c r="EE324" s="144"/>
      <c r="EF324" s="144"/>
      <c r="EG324" s="144"/>
      <c r="EH324" s="144"/>
      <c r="EI324" s="144"/>
      <c r="EJ324" s="144"/>
      <c r="EK324" s="144"/>
      <c r="EL324" s="144"/>
      <c r="EM324" s="144"/>
      <c r="EN324" s="144"/>
      <c r="EO324" s="144"/>
      <c r="EP324" s="144"/>
      <c r="EQ324" s="144"/>
      <c r="ER324" s="144"/>
      <c r="ES324" s="144"/>
      <c r="ET324" s="144"/>
      <c r="EU324" s="144"/>
      <c r="EV324" s="144"/>
      <c r="EW324" s="144"/>
      <c r="EX324" s="144"/>
      <c r="EY324" s="144"/>
      <c r="EZ324" s="144"/>
      <c r="FA324" s="144"/>
      <c r="FB324" s="144"/>
      <c r="FC324" s="144"/>
      <c r="FD324" s="144"/>
      <c r="FE324" s="144"/>
      <c r="FF324" s="144"/>
      <c r="FG324" s="144"/>
      <c r="FH324" s="144"/>
      <c r="FI324" s="144"/>
      <c r="FJ324" s="144"/>
      <c r="FK324" s="144"/>
      <c r="FL324" s="144"/>
      <c r="FM324" s="144"/>
      <c r="FN324" s="144"/>
      <c r="FO324" s="144"/>
      <c r="FP324" s="144"/>
      <c r="FQ324" s="144"/>
      <c r="FR324" s="144"/>
      <c r="FS324" s="144"/>
      <c r="FT324" s="144"/>
      <c r="FU324" s="144"/>
      <c r="FV324" s="144"/>
      <c r="FW324" s="144"/>
      <c r="FX324" s="144"/>
      <c r="FY324" s="144"/>
      <c r="FZ324" s="144"/>
      <c r="GA324" s="144"/>
      <c r="GB324" s="144"/>
      <c r="GC324" s="144"/>
      <c r="GD324" s="144"/>
      <c r="GE324" s="144"/>
      <c r="GF324" s="144"/>
      <c r="GG324" s="144"/>
      <c r="GH324" s="144"/>
      <c r="GI324" s="144"/>
      <c r="GJ324" s="144"/>
      <c r="GK324" s="144"/>
      <c r="GL324" s="144"/>
      <c r="GM324" s="144"/>
      <c r="GN324" s="144"/>
      <c r="GO324" s="144"/>
      <c r="GP324" s="144"/>
      <c r="GQ324" s="144"/>
      <c r="GR324" s="144"/>
      <c r="GS324" s="144"/>
      <c r="GT324" s="144"/>
      <c r="GU324" s="144"/>
      <c r="GV324" s="144"/>
      <c r="GW324" s="144"/>
      <c r="GX324" s="144"/>
      <c r="GY324" s="144"/>
      <c r="GZ324" s="144"/>
      <c r="HA324" s="144"/>
      <c r="HB324" s="144"/>
      <c r="HC324" s="144"/>
      <c r="HD324" s="144"/>
      <c r="HE324" s="144"/>
      <c r="HF324" s="144"/>
      <c r="HG324" s="144"/>
      <c r="HH324" s="144"/>
      <c r="HI324" s="144"/>
      <c r="HJ324" s="144"/>
      <c r="HK324" s="144"/>
      <c r="HL324" s="144"/>
      <c r="HM324" s="144"/>
      <c r="HN324" s="144"/>
      <c r="HO324" s="144"/>
      <c r="HP324" s="144"/>
      <c r="HQ324" s="144"/>
      <c r="HR324" s="144"/>
    </row>
    <row r="325" spans="1:226" s="362" customFormat="1" ht="18.75" x14ac:dyDescent="0.45">
      <c r="A325" s="357"/>
      <c r="B325" s="177"/>
      <c r="C325" s="60">
        <v>27</v>
      </c>
      <c r="D325" s="177" t="s">
        <v>1028</v>
      </c>
      <c r="E325" s="177"/>
      <c r="F325" s="177"/>
      <c r="G325" s="178"/>
      <c r="H325" s="68"/>
      <c r="I325" s="68"/>
      <c r="J325" s="68"/>
      <c r="K325" s="68"/>
      <c r="L325" s="685" t="s">
        <v>17</v>
      </c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  <c r="AB325" s="177"/>
      <c r="AC325" s="177"/>
      <c r="AD325" s="177"/>
      <c r="AE325" s="177"/>
      <c r="AF325" s="177"/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7"/>
      <c r="AZ325" s="177"/>
      <c r="BA325" s="177"/>
      <c r="BB325" s="177"/>
      <c r="BC325" s="177"/>
      <c r="BD325" s="177"/>
      <c r="BE325" s="177"/>
      <c r="BF325" s="177"/>
      <c r="BG325" s="177"/>
      <c r="BH325" s="177"/>
      <c r="BI325" s="177"/>
      <c r="BJ325" s="177"/>
      <c r="BK325" s="177"/>
      <c r="BL325" s="177"/>
      <c r="BM325" s="177"/>
      <c r="BN325" s="177"/>
      <c r="BO325" s="177"/>
      <c r="BP325" s="177"/>
      <c r="BQ325" s="177"/>
      <c r="BR325" s="177"/>
      <c r="BS325" s="177"/>
      <c r="BT325" s="177"/>
      <c r="BU325" s="177"/>
      <c r="BV325" s="177"/>
      <c r="BW325" s="177"/>
      <c r="BX325" s="177"/>
      <c r="BY325" s="177"/>
      <c r="BZ325" s="177"/>
      <c r="CA325" s="177"/>
      <c r="CB325" s="177"/>
      <c r="CC325" s="177"/>
      <c r="CD325" s="177"/>
      <c r="CE325" s="177"/>
      <c r="CF325" s="177"/>
      <c r="CG325" s="177"/>
      <c r="CH325" s="177"/>
      <c r="CI325" s="177"/>
      <c r="CJ325" s="177"/>
      <c r="CK325" s="177"/>
      <c r="CL325" s="177"/>
      <c r="CM325" s="177"/>
      <c r="CN325" s="177"/>
      <c r="CO325" s="177"/>
      <c r="CP325" s="177"/>
      <c r="CQ325" s="177"/>
      <c r="CR325" s="177"/>
      <c r="CS325" s="177"/>
      <c r="CT325" s="177"/>
      <c r="CU325" s="177"/>
      <c r="CV325" s="177"/>
      <c r="CW325" s="177"/>
      <c r="CX325" s="177"/>
      <c r="CY325" s="177"/>
      <c r="CZ325" s="177"/>
      <c r="DA325" s="177"/>
      <c r="DB325" s="177"/>
      <c r="DC325" s="177"/>
      <c r="DD325" s="177"/>
      <c r="DE325" s="177"/>
      <c r="DF325" s="177"/>
      <c r="DG325" s="177"/>
      <c r="DH325" s="177"/>
      <c r="DI325" s="177"/>
      <c r="DJ325" s="177"/>
      <c r="DK325" s="177"/>
      <c r="DL325" s="177"/>
      <c r="DM325" s="177"/>
      <c r="DN325" s="177"/>
      <c r="DO325" s="177"/>
      <c r="DP325" s="177"/>
      <c r="DQ325" s="177"/>
      <c r="DR325" s="177"/>
      <c r="DS325" s="177"/>
      <c r="DT325" s="177"/>
      <c r="DU325" s="177"/>
      <c r="DV325" s="177"/>
      <c r="DW325" s="177"/>
      <c r="DX325" s="177"/>
      <c r="DY325" s="177"/>
      <c r="DZ325" s="177"/>
      <c r="EA325" s="177"/>
      <c r="EB325" s="177"/>
      <c r="EC325" s="177"/>
      <c r="ED325" s="177"/>
      <c r="EE325" s="177"/>
      <c r="EF325" s="177"/>
      <c r="EG325" s="177"/>
      <c r="EH325" s="177"/>
      <c r="EI325" s="177"/>
      <c r="EJ325" s="177"/>
      <c r="EK325" s="177"/>
      <c r="EL325" s="177"/>
      <c r="EM325" s="177"/>
      <c r="EN325" s="177"/>
      <c r="EO325" s="177"/>
      <c r="EP325" s="177"/>
      <c r="EQ325" s="177"/>
      <c r="ER325" s="177"/>
      <c r="ES325" s="177"/>
      <c r="ET325" s="177"/>
      <c r="EU325" s="177"/>
      <c r="EV325" s="177"/>
      <c r="EW325" s="177"/>
      <c r="EX325" s="177"/>
      <c r="EY325" s="177"/>
      <c r="EZ325" s="177"/>
      <c r="FA325" s="177"/>
      <c r="FB325" s="177"/>
      <c r="FC325" s="177"/>
      <c r="FD325" s="177"/>
      <c r="FE325" s="177"/>
      <c r="FF325" s="177"/>
      <c r="FG325" s="177"/>
      <c r="FH325" s="177"/>
      <c r="FI325" s="177"/>
      <c r="FJ325" s="177"/>
      <c r="FK325" s="177"/>
      <c r="FL325" s="177"/>
      <c r="FM325" s="177"/>
      <c r="FN325" s="177"/>
      <c r="FO325" s="177"/>
      <c r="FP325" s="177"/>
      <c r="FQ325" s="177"/>
      <c r="FR325" s="177"/>
      <c r="FS325" s="177"/>
      <c r="FT325" s="177"/>
      <c r="FU325" s="177"/>
      <c r="FV325" s="177"/>
      <c r="FW325" s="177"/>
      <c r="FX325" s="177"/>
      <c r="FY325" s="177"/>
      <c r="FZ325" s="177"/>
      <c r="GA325" s="177"/>
      <c r="GB325" s="177"/>
      <c r="GC325" s="177"/>
      <c r="GD325" s="177"/>
      <c r="GE325" s="177"/>
      <c r="GF325" s="177"/>
      <c r="GG325" s="177"/>
      <c r="GH325" s="177"/>
      <c r="GI325" s="177"/>
      <c r="GJ325" s="177"/>
      <c r="GK325" s="177"/>
      <c r="GL325" s="177"/>
      <c r="GM325" s="177"/>
      <c r="GN325" s="177"/>
      <c r="GO325" s="177"/>
      <c r="GP325" s="177"/>
      <c r="GQ325" s="177"/>
      <c r="GR325" s="177"/>
      <c r="GS325" s="177"/>
      <c r="GT325" s="177"/>
      <c r="GU325" s="177"/>
      <c r="GV325" s="177"/>
      <c r="GW325" s="177"/>
      <c r="GX325" s="177"/>
      <c r="GY325" s="177"/>
      <c r="GZ325" s="177"/>
      <c r="HA325" s="177"/>
      <c r="HB325" s="177"/>
      <c r="HC325" s="177"/>
      <c r="HD325" s="177"/>
      <c r="HE325" s="177"/>
      <c r="HF325" s="177"/>
      <c r="HG325" s="177"/>
      <c r="HH325" s="177"/>
      <c r="HI325" s="177"/>
      <c r="HJ325" s="177"/>
      <c r="HK325" s="177"/>
      <c r="HL325" s="177"/>
      <c r="HM325" s="177"/>
      <c r="HN325" s="177"/>
      <c r="HO325" s="177"/>
      <c r="HP325" s="177"/>
      <c r="HQ325" s="177"/>
      <c r="HR325" s="177"/>
    </row>
    <row r="326" spans="1:226" s="73" customFormat="1" ht="18.75" x14ac:dyDescent="0.45">
      <c r="A326" s="58"/>
      <c r="B326" s="59"/>
      <c r="C326" s="60"/>
      <c r="D326" s="61" t="s">
        <v>19</v>
      </c>
      <c r="E326" s="59"/>
      <c r="F326" s="59"/>
      <c r="G326" s="62"/>
      <c r="H326" s="76"/>
      <c r="I326" s="64"/>
      <c r="J326" s="64"/>
      <c r="K326" s="64"/>
      <c r="L326" s="79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75"/>
      <c r="CL326" s="75"/>
      <c r="CM326" s="75"/>
      <c r="CN326" s="75"/>
      <c r="CO326" s="75"/>
      <c r="CP326" s="75"/>
      <c r="CQ326" s="75"/>
      <c r="CR326" s="75"/>
      <c r="CS326" s="75"/>
      <c r="CT326" s="75"/>
      <c r="CU326" s="75"/>
      <c r="CV326" s="75"/>
      <c r="CW326" s="75"/>
      <c r="CX326" s="75"/>
      <c r="CY326" s="75"/>
      <c r="CZ326" s="75"/>
      <c r="DA326" s="75"/>
      <c r="DB326" s="75"/>
      <c r="DC326" s="75"/>
      <c r="DD326" s="75"/>
      <c r="DE326" s="75"/>
      <c r="DF326" s="75"/>
      <c r="DG326" s="75"/>
      <c r="DH326" s="75"/>
      <c r="DI326" s="75"/>
      <c r="DJ326" s="75"/>
      <c r="DK326" s="75"/>
      <c r="DL326" s="75"/>
      <c r="DM326" s="75"/>
      <c r="DN326" s="75"/>
      <c r="DO326" s="75"/>
      <c r="DP326" s="75"/>
      <c r="DQ326" s="75"/>
      <c r="DR326" s="75"/>
      <c r="DS326" s="75"/>
      <c r="DT326" s="75"/>
      <c r="DU326" s="75"/>
      <c r="DV326" s="75"/>
      <c r="DW326" s="75"/>
      <c r="DX326" s="75"/>
      <c r="DY326" s="75"/>
      <c r="DZ326" s="75"/>
      <c r="EA326" s="75"/>
      <c r="EB326" s="75"/>
      <c r="EC326" s="75"/>
      <c r="ED326" s="75"/>
      <c r="EE326" s="75"/>
      <c r="EF326" s="75"/>
      <c r="EG326" s="75"/>
      <c r="EH326" s="75"/>
      <c r="EI326" s="75"/>
      <c r="EJ326" s="75"/>
      <c r="EK326" s="75"/>
      <c r="EL326" s="75"/>
      <c r="EM326" s="75"/>
      <c r="EN326" s="75"/>
      <c r="EO326" s="75"/>
      <c r="EP326" s="75"/>
      <c r="EQ326" s="75"/>
      <c r="ER326" s="75"/>
      <c r="ES326" s="75"/>
      <c r="ET326" s="75"/>
      <c r="EU326" s="75"/>
      <c r="EV326" s="75"/>
      <c r="EW326" s="75"/>
      <c r="EX326" s="75"/>
      <c r="EY326" s="75"/>
      <c r="EZ326" s="75"/>
      <c r="FA326" s="75"/>
      <c r="FB326" s="75"/>
      <c r="FC326" s="75"/>
      <c r="FD326" s="75"/>
      <c r="FE326" s="75"/>
      <c r="FF326" s="75"/>
      <c r="FG326" s="75"/>
      <c r="FH326" s="75"/>
      <c r="FI326" s="75"/>
      <c r="FJ326" s="75"/>
      <c r="FK326" s="75"/>
      <c r="FL326" s="75"/>
      <c r="FM326" s="75"/>
      <c r="FN326" s="75"/>
      <c r="FO326" s="75"/>
      <c r="FP326" s="75"/>
      <c r="FQ326" s="75"/>
      <c r="FR326" s="75"/>
      <c r="FS326" s="75"/>
      <c r="FT326" s="75"/>
      <c r="FU326" s="75"/>
      <c r="FV326" s="75"/>
      <c r="FW326" s="75"/>
      <c r="FX326" s="75"/>
      <c r="FY326" s="75"/>
      <c r="FZ326" s="75"/>
      <c r="GA326" s="75"/>
      <c r="GB326" s="75"/>
      <c r="GC326" s="75"/>
      <c r="GD326" s="75"/>
      <c r="GE326" s="75"/>
      <c r="GF326" s="75"/>
      <c r="GG326" s="75"/>
      <c r="GH326" s="75"/>
      <c r="GI326" s="75"/>
      <c r="GJ326" s="75"/>
      <c r="GK326" s="75"/>
      <c r="GL326" s="75"/>
      <c r="GM326" s="75"/>
      <c r="GN326" s="75"/>
      <c r="GO326" s="75"/>
      <c r="GP326" s="75"/>
      <c r="GQ326" s="75"/>
      <c r="GR326" s="75"/>
      <c r="GS326" s="75"/>
      <c r="GT326" s="75"/>
      <c r="GU326" s="75"/>
      <c r="GV326" s="75"/>
      <c r="GW326" s="75"/>
      <c r="GX326" s="75"/>
      <c r="GY326" s="75"/>
      <c r="GZ326" s="75"/>
      <c r="HA326" s="75"/>
      <c r="HB326" s="75"/>
      <c r="HC326" s="75"/>
      <c r="HD326" s="75"/>
      <c r="HE326" s="75"/>
      <c r="HF326" s="75"/>
      <c r="HG326" s="75"/>
      <c r="HH326" s="75"/>
      <c r="HI326" s="75"/>
      <c r="HJ326" s="75"/>
      <c r="HK326" s="75"/>
      <c r="HL326" s="75"/>
      <c r="HM326" s="75"/>
      <c r="HN326" s="75"/>
      <c r="HO326" s="75"/>
      <c r="HP326" s="75"/>
      <c r="HQ326" s="75"/>
      <c r="HR326" s="75"/>
    </row>
    <row r="327" spans="1:226" s="73" customFormat="1" ht="18.75" x14ac:dyDescent="0.45">
      <c r="A327" s="58"/>
      <c r="B327" s="59"/>
      <c r="C327" s="60"/>
      <c r="D327" s="81">
        <v>1</v>
      </c>
      <c r="E327" s="93" t="s">
        <v>1029</v>
      </c>
      <c r="F327" s="59"/>
      <c r="G327" s="62"/>
      <c r="H327" s="76"/>
      <c r="I327" s="64"/>
      <c r="J327" s="64"/>
      <c r="K327" s="64"/>
      <c r="L327" s="160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75"/>
      <c r="CL327" s="75"/>
      <c r="CM327" s="75"/>
      <c r="CN327" s="75"/>
      <c r="CO327" s="75"/>
      <c r="CP327" s="75"/>
      <c r="CQ327" s="75"/>
      <c r="CR327" s="75"/>
      <c r="CS327" s="75"/>
      <c r="CT327" s="75"/>
      <c r="CU327" s="75"/>
      <c r="CV327" s="75"/>
      <c r="CW327" s="75"/>
      <c r="CX327" s="75"/>
      <c r="CY327" s="75"/>
      <c r="CZ327" s="75"/>
      <c r="DA327" s="75"/>
      <c r="DB327" s="75"/>
      <c r="DC327" s="75"/>
      <c r="DD327" s="75"/>
      <c r="DE327" s="75"/>
      <c r="DF327" s="75"/>
      <c r="DG327" s="75"/>
      <c r="DH327" s="75"/>
      <c r="DI327" s="75"/>
      <c r="DJ327" s="75"/>
      <c r="DK327" s="75"/>
      <c r="DL327" s="75"/>
      <c r="DM327" s="75"/>
      <c r="DN327" s="75"/>
      <c r="DO327" s="75"/>
      <c r="DP327" s="75"/>
      <c r="DQ327" s="75"/>
      <c r="DR327" s="75"/>
      <c r="DS327" s="75"/>
      <c r="DT327" s="75"/>
      <c r="DU327" s="75"/>
      <c r="DV327" s="75"/>
      <c r="DW327" s="75"/>
      <c r="DX327" s="75"/>
      <c r="DY327" s="75"/>
      <c r="DZ327" s="75"/>
      <c r="EA327" s="75"/>
      <c r="EB327" s="75"/>
      <c r="EC327" s="75"/>
      <c r="ED327" s="75"/>
      <c r="EE327" s="75"/>
      <c r="EF327" s="75"/>
      <c r="EG327" s="75"/>
      <c r="EH327" s="75"/>
      <c r="EI327" s="75"/>
      <c r="EJ327" s="75"/>
      <c r="EK327" s="75"/>
      <c r="EL327" s="75"/>
      <c r="EM327" s="75"/>
      <c r="EN327" s="75"/>
      <c r="EO327" s="75"/>
      <c r="EP327" s="75"/>
      <c r="EQ327" s="75"/>
      <c r="ER327" s="75"/>
      <c r="ES327" s="75"/>
      <c r="ET327" s="75"/>
      <c r="EU327" s="75"/>
      <c r="EV327" s="75"/>
      <c r="EW327" s="75"/>
      <c r="EX327" s="75"/>
      <c r="EY327" s="75"/>
      <c r="EZ327" s="75"/>
      <c r="FA327" s="75"/>
      <c r="FB327" s="75"/>
      <c r="FC327" s="75"/>
      <c r="FD327" s="75"/>
      <c r="FE327" s="75"/>
      <c r="FF327" s="75"/>
      <c r="FG327" s="75"/>
      <c r="FH327" s="75"/>
      <c r="FI327" s="75"/>
      <c r="FJ327" s="75"/>
      <c r="FK327" s="75"/>
      <c r="FL327" s="75"/>
      <c r="FM327" s="75"/>
      <c r="FN327" s="75"/>
      <c r="FO327" s="75"/>
      <c r="FP327" s="75"/>
      <c r="FQ327" s="75"/>
      <c r="FR327" s="75"/>
      <c r="FS327" s="75"/>
      <c r="FT327" s="75"/>
      <c r="FU327" s="75"/>
      <c r="FV327" s="75"/>
      <c r="FW327" s="75"/>
      <c r="FX327" s="75"/>
      <c r="FY327" s="75"/>
      <c r="FZ327" s="75"/>
      <c r="GA327" s="75"/>
      <c r="GB327" s="75"/>
      <c r="GC327" s="75"/>
      <c r="GD327" s="75"/>
      <c r="GE327" s="75"/>
      <c r="GF327" s="75"/>
      <c r="GG327" s="75"/>
      <c r="GH327" s="75"/>
      <c r="GI327" s="75"/>
      <c r="GJ327" s="75"/>
      <c r="GK327" s="75"/>
      <c r="GL327" s="75"/>
      <c r="GM327" s="75"/>
      <c r="GN327" s="75"/>
      <c r="GO327" s="75"/>
      <c r="GP327" s="75"/>
      <c r="GQ327" s="75"/>
      <c r="GR327" s="75"/>
      <c r="GS327" s="75"/>
      <c r="GT327" s="75"/>
      <c r="GU327" s="75"/>
      <c r="GV327" s="75"/>
      <c r="GW327" s="75"/>
      <c r="GX327" s="75"/>
      <c r="GY327" s="75"/>
      <c r="GZ327" s="75"/>
      <c r="HA327" s="75"/>
      <c r="HB327" s="75"/>
      <c r="HC327" s="75"/>
      <c r="HD327" s="75"/>
      <c r="HE327" s="75"/>
      <c r="HF327" s="75"/>
      <c r="HG327" s="75"/>
      <c r="HH327" s="75"/>
      <c r="HI327" s="75"/>
      <c r="HJ327" s="75"/>
      <c r="HK327" s="75"/>
      <c r="HL327" s="75"/>
      <c r="HM327" s="75"/>
      <c r="HN327" s="75"/>
      <c r="HO327" s="75"/>
      <c r="HP327" s="75"/>
      <c r="HQ327" s="75"/>
      <c r="HR327" s="75"/>
    </row>
    <row r="328" spans="1:226" s="75" customFormat="1" ht="18.75" x14ac:dyDescent="0.45">
      <c r="A328" s="58"/>
      <c r="B328" s="59"/>
      <c r="C328" s="60"/>
      <c r="D328" s="81"/>
      <c r="E328" s="93" t="s">
        <v>1033</v>
      </c>
      <c r="F328" s="59"/>
      <c r="G328" s="62"/>
      <c r="H328" s="76"/>
      <c r="I328" s="64"/>
      <c r="J328" s="64"/>
      <c r="K328" s="64"/>
      <c r="L328" s="160"/>
    </row>
    <row r="329" spans="1:226" s="75" customFormat="1" ht="18.75" x14ac:dyDescent="0.45">
      <c r="A329" s="58"/>
      <c r="B329" s="59"/>
      <c r="C329" s="60"/>
      <c r="D329" s="81">
        <v>2</v>
      </c>
      <c r="E329" s="93" t="s">
        <v>1035</v>
      </c>
      <c r="F329" s="59"/>
      <c r="G329" s="62"/>
      <c r="H329" s="76"/>
      <c r="I329" s="64"/>
      <c r="J329" s="64"/>
      <c r="K329" s="64"/>
      <c r="L329" s="160"/>
    </row>
    <row r="330" spans="1:226" s="362" customFormat="1" ht="18.75" x14ac:dyDescent="0.45">
      <c r="A330" s="357"/>
      <c r="B330" s="177"/>
      <c r="C330" s="60"/>
      <c r="D330" s="177" t="s">
        <v>30</v>
      </c>
      <c r="E330" s="177"/>
      <c r="F330" s="177"/>
      <c r="G330" s="178"/>
      <c r="H330" s="68"/>
      <c r="I330" s="68"/>
      <c r="J330" s="68"/>
      <c r="K330" s="68"/>
      <c r="L330" s="160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7"/>
      <c r="AC330" s="177"/>
      <c r="AD330" s="177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7"/>
      <c r="BN330" s="177"/>
      <c r="BO330" s="177"/>
      <c r="BP330" s="177"/>
      <c r="BQ330" s="177"/>
      <c r="BR330" s="177"/>
      <c r="BS330" s="177"/>
      <c r="BT330" s="177"/>
      <c r="BU330" s="177"/>
      <c r="BV330" s="177"/>
      <c r="BW330" s="177"/>
      <c r="BX330" s="177"/>
      <c r="BY330" s="177"/>
      <c r="BZ330" s="177"/>
      <c r="CA330" s="177"/>
      <c r="CB330" s="177"/>
      <c r="CC330" s="177"/>
      <c r="CD330" s="177"/>
      <c r="CE330" s="177"/>
      <c r="CF330" s="177"/>
      <c r="CG330" s="177"/>
      <c r="CH330" s="177"/>
      <c r="CI330" s="177"/>
      <c r="CJ330" s="177"/>
      <c r="CK330" s="177"/>
      <c r="CL330" s="177"/>
      <c r="CM330" s="177"/>
      <c r="CN330" s="177"/>
      <c r="CO330" s="177"/>
      <c r="CP330" s="177"/>
      <c r="CQ330" s="177"/>
      <c r="CR330" s="177"/>
      <c r="CS330" s="177"/>
      <c r="CT330" s="177"/>
      <c r="CU330" s="177"/>
      <c r="CV330" s="177"/>
      <c r="CW330" s="177"/>
      <c r="CX330" s="177"/>
      <c r="CY330" s="177"/>
      <c r="CZ330" s="177"/>
      <c r="DA330" s="177"/>
      <c r="DB330" s="177"/>
      <c r="DC330" s="177"/>
      <c r="DD330" s="177"/>
      <c r="DE330" s="177"/>
      <c r="DF330" s="177"/>
      <c r="DG330" s="177"/>
      <c r="DH330" s="177"/>
      <c r="DI330" s="177"/>
      <c r="DJ330" s="177"/>
      <c r="DK330" s="177"/>
      <c r="DL330" s="177"/>
      <c r="DM330" s="177"/>
      <c r="DN330" s="177"/>
      <c r="DO330" s="177"/>
      <c r="DP330" s="177"/>
      <c r="DQ330" s="177"/>
      <c r="DR330" s="177"/>
      <c r="DS330" s="177"/>
      <c r="DT330" s="177"/>
      <c r="DU330" s="177"/>
      <c r="DV330" s="177"/>
      <c r="DW330" s="177"/>
      <c r="DX330" s="177"/>
      <c r="DY330" s="177"/>
      <c r="DZ330" s="177"/>
      <c r="EA330" s="177"/>
      <c r="EB330" s="177"/>
      <c r="EC330" s="177"/>
      <c r="ED330" s="177"/>
      <c r="EE330" s="177"/>
      <c r="EF330" s="177"/>
      <c r="EG330" s="177"/>
      <c r="EH330" s="177"/>
      <c r="EI330" s="177"/>
      <c r="EJ330" s="177"/>
      <c r="EK330" s="177"/>
      <c r="EL330" s="177"/>
      <c r="EM330" s="177"/>
      <c r="EN330" s="177"/>
      <c r="EO330" s="177"/>
      <c r="EP330" s="177"/>
      <c r="EQ330" s="177"/>
      <c r="ER330" s="177"/>
      <c r="ES330" s="177"/>
      <c r="ET330" s="177"/>
      <c r="EU330" s="177"/>
      <c r="EV330" s="177"/>
      <c r="EW330" s="177"/>
      <c r="EX330" s="177"/>
      <c r="EY330" s="177"/>
      <c r="EZ330" s="177"/>
      <c r="FA330" s="177"/>
      <c r="FB330" s="177"/>
      <c r="FC330" s="177"/>
      <c r="FD330" s="177"/>
      <c r="FE330" s="177"/>
      <c r="FF330" s="177"/>
      <c r="FG330" s="177"/>
      <c r="FH330" s="177"/>
      <c r="FI330" s="177"/>
      <c r="FJ330" s="177"/>
      <c r="FK330" s="177"/>
      <c r="FL330" s="177"/>
      <c r="FM330" s="177"/>
      <c r="FN330" s="177"/>
      <c r="FO330" s="177"/>
      <c r="FP330" s="177"/>
      <c r="FQ330" s="177"/>
      <c r="FR330" s="177"/>
      <c r="FS330" s="177"/>
      <c r="FT330" s="177"/>
      <c r="FU330" s="177"/>
      <c r="FV330" s="177"/>
      <c r="FW330" s="177"/>
      <c r="FX330" s="177"/>
      <c r="FY330" s="177"/>
      <c r="FZ330" s="177"/>
      <c r="GA330" s="177"/>
      <c r="GB330" s="177"/>
      <c r="GC330" s="177"/>
      <c r="GD330" s="177"/>
      <c r="GE330" s="177"/>
      <c r="GF330" s="177"/>
      <c r="GG330" s="177"/>
      <c r="GH330" s="177"/>
      <c r="GI330" s="177"/>
      <c r="GJ330" s="177"/>
      <c r="GK330" s="177"/>
      <c r="GL330" s="177"/>
      <c r="GM330" s="177"/>
      <c r="GN330" s="177"/>
      <c r="GO330" s="177"/>
      <c r="GP330" s="177"/>
      <c r="GQ330" s="177"/>
      <c r="GR330" s="177"/>
      <c r="GS330" s="177"/>
      <c r="GT330" s="177"/>
      <c r="GU330" s="177"/>
      <c r="GV330" s="177"/>
      <c r="GW330" s="177"/>
      <c r="GX330" s="177"/>
      <c r="GY330" s="177"/>
      <c r="GZ330" s="177"/>
      <c r="HA330" s="177"/>
      <c r="HB330" s="177"/>
      <c r="HC330" s="177"/>
      <c r="HD330" s="177"/>
      <c r="HE330" s="177"/>
      <c r="HF330" s="177"/>
      <c r="HG330" s="177"/>
      <c r="HH330" s="177"/>
      <c r="HI330" s="177"/>
      <c r="HJ330" s="177"/>
      <c r="HK330" s="177"/>
      <c r="HL330" s="177"/>
      <c r="HM330" s="177"/>
      <c r="HN330" s="177"/>
      <c r="HO330" s="177"/>
      <c r="HP330" s="177"/>
      <c r="HQ330" s="177"/>
      <c r="HR330" s="177"/>
    </row>
    <row r="331" spans="1:226" s="362" customFormat="1" ht="18.75" x14ac:dyDescent="0.45">
      <c r="A331" s="357"/>
      <c r="B331" s="177"/>
      <c r="C331" s="177"/>
      <c r="D331" s="81">
        <v>1</v>
      </c>
      <c r="E331" s="122" t="s">
        <v>1038</v>
      </c>
      <c r="F331" s="123"/>
      <c r="G331" s="123"/>
      <c r="H331" s="124" t="s">
        <v>75</v>
      </c>
      <c r="I331" s="125">
        <v>3</v>
      </c>
      <c r="J331" s="125"/>
      <c r="K331" s="125"/>
      <c r="L331" s="160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177"/>
      <c r="BR331" s="177"/>
      <c r="BS331" s="177"/>
      <c r="BT331" s="177"/>
      <c r="BU331" s="177"/>
      <c r="BV331" s="177"/>
      <c r="BW331" s="177"/>
      <c r="BX331" s="177"/>
      <c r="BY331" s="177"/>
      <c r="BZ331" s="177"/>
      <c r="CA331" s="177"/>
      <c r="CB331" s="177"/>
      <c r="CC331" s="177"/>
      <c r="CD331" s="177"/>
      <c r="CE331" s="177"/>
      <c r="CF331" s="177"/>
      <c r="CG331" s="177"/>
      <c r="CH331" s="177"/>
      <c r="CI331" s="177"/>
      <c r="CJ331" s="177"/>
      <c r="CK331" s="177"/>
      <c r="CL331" s="177"/>
      <c r="CM331" s="177"/>
      <c r="CN331" s="177"/>
      <c r="CO331" s="177"/>
      <c r="CP331" s="177"/>
      <c r="CQ331" s="177"/>
      <c r="CR331" s="177"/>
      <c r="CS331" s="177"/>
      <c r="CT331" s="177"/>
      <c r="CU331" s="177"/>
      <c r="CV331" s="177"/>
      <c r="CW331" s="177"/>
      <c r="CX331" s="177"/>
      <c r="CY331" s="177"/>
      <c r="CZ331" s="177"/>
      <c r="DA331" s="177"/>
      <c r="DB331" s="177"/>
      <c r="DC331" s="177"/>
      <c r="DD331" s="177"/>
      <c r="DE331" s="177"/>
      <c r="DF331" s="177"/>
      <c r="DG331" s="177"/>
      <c r="DH331" s="177"/>
      <c r="DI331" s="177"/>
      <c r="DJ331" s="177"/>
      <c r="DK331" s="177"/>
      <c r="DL331" s="177"/>
      <c r="DM331" s="177"/>
      <c r="DN331" s="177"/>
      <c r="DO331" s="177"/>
      <c r="DP331" s="177"/>
      <c r="DQ331" s="177"/>
      <c r="DR331" s="177"/>
      <c r="DS331" s="177"/>
      <c r="DT331" s="177"/>
      <c r="DU331" s="177"/>
      <c r="DV331" s="177"/>
      <c r="DW331" s="177"/>
      <c r="DX331" s="177"/>
      <c r="DY331" s="177"/>
      <c r="DZ331" s="177"/>
      <c r="EA331" s="177"/>
      <c r="EB331" s="177"/>
      <c r="EC331" s="177"/>
      <c r="ED331" s="177"/>
      <c r="EE331" s="177"/>
      <c r="EF331" s="177"/>
      <c r="EG331" s="177"/>
      <c r="EH331" s="177"/>
      <c r="EI331" s="177"/>
      <c r="EJ331" s="177"/>
      <c r="EK331" s="177"/>
      <c r="EL331" s="177"/>
      <c r="EM331" s="177"/>
      <c r="EN331" s="177"/>
      <c r="EO331" s="177"/>
      <c r="EP331" s="177"/>
      <c r="EQ331" s="177"/>
      <c r="ER331" s="177"/>
      <c r="ES331" s="177"/>
      <c r="ET331" s="177"/>
      <c r="EU331" s="177"/>
      <c r="EV331" s="177"/>
      <c r="EW331" s="177"/>
      <c r="EX331" s="177"/>
      <c r="EY331" s="177"/>
      <c r="EZ331" s="177"/>
      <c r="FA331" s="177"/>
      <c r="FB331" s="177"/>
      <c r="FC331" s="177"/>
      <c r="FD331" s="177"/>
      <c r="FE331" s="177"/>
      <c r="FF331" s="177"/>
      <c r="FG331" s="177"/>
      <c r="FH331" s="177"/>
      <c r="FI331" s="177"/>
      <c r="FJ331" s="177"/>
      <c r="FK331" s="177"/>
      <c r="FL331" s="177"/>
      <c r="FM331" s="177"/>
      <c r="FN331" s="177"/>
      <c r="FO331" s="177"/>
      <c r="FP331" s="177"/>
      <c r="FQ331" s="177"/>
      <c r="FR331" s="177"/>
      <c r="FS331" s="177"/>
      <c r="FT331" s="177"/>
      <c r="FU331" s="177"/>
      <c r="FV331" s="177"/>
      <c r="FW331" s="177"/>
      <c r="FX331" s="177"/>
      <c r="FY331" s="177"/>
      <c r="FZ331" s="177"/>
      <c r="GA331" s="177"/>
      <c r="GB331" s="177"/>
      <c r="GC331" s="177"/>
      <c r="GD331" s="177"/>
      <c r="GE331" s="177"/>
      <c r="GF331" s="177"/>
      <c r="GG331" s="177"/>
      <c r="GH331" s="177"/>
      <c r="GI331" s="177"/>
      <c r="GJ331" s="177"/>
      <c r="GK331" s="177"/>
      <c r="GL331" s="177"/>
      <c r="GM331" s="177"/>
      <c r="GN331" s="177"/>
      <c r="GO331" s="177"/>
      <c r="GP331" s="177"/>
      <c r="GQ331" s="177"/>
      <c r="GR331" s="177"/>
      <c r="GS331" s="177"/>
      <c r="GT331" s="177"/>
      <c r="GU331" s="177"/>
      <c r="GV331" s="177"/>
      <c r="GW331" s="177"/>
      <c r="GX331" s="177"/>
      <c r="GY331" s="177"/>
      <c r="GZ331" s="177"/>
      <c r="HA331" s="177"/>
      <c r="HB331" s="177"/>
      <c r="HC331" s="177"/>
      <c r="HD331" s="177"/>
      <c r="HE331" s="177"/>
      <c r="HF331" s="177"/>
      <c r="HG331" s="177"/>
      <c r="HH331" s="177"/>
      <c r="HI331" s="177"/>
      <c r="HJ331" s="177"/>
      <c r="HK331" s="177"/>
      <c r="HL331" s="177"/>
      <c r="HM331" s="177"/>
      <c r="HN331" s="177"/>
      <c r="HO331" s="177"/>
      <c r="HP331" s="177"/>
      <c r="HQ331" s="177"/>
      <c r="HR331" s="177"/>
    </row>
    <row r="332" spans="1:226" s="181" customFormat="1" ht="18.75" x14ac:dyDescent="0.45">
      <c r="A332" s="385"/>
      <c r="C332" s="386"/>
      <c r="D332" s="81"/>
      <c r="E332" s="216" t="s">
        <v>77</v>
      </c>
      <c r="F332" s="122" t="s">
        <v>1040</v>
      </c>
      <c r="G332" s="123"/>
      <c r="H332" s="124"/>
      <c r="I332" s="125"/>
      <c r="J332" s="125"/>
      <c r="K332" s="125"/>
      <c r="L332" s="188"/>
    </row>
    <row r="333" spans="1:226" s="181" customFormat="1" ht="18.75" x14ac:dyDescent="0.45">
      <c r="A333" s="385"/>
      <c r="D333" s="81"/>
      <c r="E333" s="216" t="s">
        <v>80</v>
      </c>
      <c r="F333" s="122" t="s">
        <v>1043</v>
      </c>
      <c r="G333" s="123"/>
      <c r="H333" s="124"/>
      <c r="I333" s="125"/>
      <c r="J333" s="125"/>
      <c r="K333" s="125"/>
      <c r="L333" s="188"/>
    </row>
    <row r="334" spans="1:226" s="181" customFormat="1" ht="18.75" x14ac:dyDescent="0.45">
      <c r="A334" s="385"/>
      <c r="D334" s="81"/>
      <c r="E334" s="216" t="s">
        <v>84</v>
      </c>
      <c r="F334" s="123" t="s">
        <v>1046</v>
      </c>
      <c r="G334" s="188"/>
      <c r="H334" s="124"/>
      <c r="I334" s="125"/>
      <c r="J334" s="125"/>
      <c r="K334" s="125"/>
      <c r="L334" s="188"/>
    </row>
    <row r="335" spans="1:226" s="181" customFormat="1" ht="18.75" x14ac:dyDescent="0.45">
      <c r="A335" s="385"/>
      <c r="D335" s="81"/>
      <c r="E335" s="216"/>
      <c r="F335" s="122" t="s">
        <v>1049</v>
      </c>
      <c r="G335" s="123"/>
      <c r="H335" s="124"/>
      <c r="I335" s="125"/>
      <c r="J335" s="125"/>
      <c r="K335" s="125"/>
      <c r="L335" s="188"/>
    </row>
    <row r="336" spans="1:226" s="181" customFormat="1" ht="18.75" x14ac:dyDescent="0.45">
      <c r="A336" s="385"/>
      <c r="D336" s="81">
        <v>2</v>
      </c>
      <c r="E336" s="122" t="s">
        <v>1052</v>
      </c>
      <c r="G336" s="123"/>
      <c r="H336" s="158" t="s">
        <v>1053</v>
      </c>
      <c r="I336" s="158">
        <v>3</v>
      </c>
      <c r="J336" s="158"/>
      <c r="K336" s="158"/>
      <c r="L336" s="188"/>
    </row>
    <row r="337" spans="1:226" s="145" customFormat="1" ht="18.75" x14ac:dyDescent="0.45">
      <c r="A337" s="132"/>
      <c r="B337" s="133">
        <v>4.2</v>
      </c>
      <c r="C337" s="134" t="s">
        <v>1061</v>
      </c>
      <c r="D337" s="134"/>
      <c r="E337" s="134"/>
      <c r="F337" s="134"/>
      <c r="G337" s="135"/>
      <c r="H337" s="136"/>
      <c r="I337" s="136"/>
      <c r="J337" s="136"/>
      <c r="K337" s="136"/>
      <c r="L337" s="142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  <c r="BG337" s="144"/>
      <c r="BH337" s="144"/>
      <c r="BI337" s="144"/>
      <c r="BJ337" s="144"/>
      <c r="BK337" s="144"/>
      <c r="BL337" s="144"/>
      <c r="BM337" s="144"/>
      <c r="BN337" s="144"/>
      <c r="BO337" s="144"/>
      <c r="BP337" s="144"/>
      <c r="BQ337" s="144"/>
      <c r="BR337" s="144"/>
      <c r="BS337" s="144"/>
      <c r="BT337" s="144"/>
      <c r="BU337" s="144"/>
      <c r="BV337" s="144"/>
      <c r="BW337" s="144"/>
      <c r="BX337" s="144"/>
      <c r="BY337" s="144"/>
      <c r="BZ337" s="144"/>
      <c r="CA337" s="144"/>
      <c r="CB337" s="144"/>
      <c r="CC337" s="144"/>
      <c r="CD337" s="144"/>
      <c r="CE337" s="144"/>
      <c r="CF337" s="144"/>
      <c r="CG337" s="144"/>
      <c r="CH337" s="144"/>
      <c r="CI337" s="144"/>
      <c r="CJ337" s="144"/>
      <c r="CK337" s="144"/>
      <c r="CL337" s="144"/>
      <c r="CM337" s="144"/>
      <c r="CN337" s="144"/>
      <c r="CO337" s="144"/>
      <c r="CP337" s="144"/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G337" s="144"/>
      <c r="EH337" s="144"/>
      <c r="EI337" s="144"/>
      <c r="EJ337" s="144"/>
      <c r="EK337" s="144"/>
      <c r="EL337" s="144"/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C337" s="144"/>
      <c r="GD337" s="144"/>
      <c r="GE337" s="144"/>
      <c r="GF337" s="144"/>
      <c r="GG337" s="144"/>
      <c r="GH337" s="144"/>
      <c r="GI337" s="144"/>
      <c r="GJ337" s="144"/>
      <c r="GK337" s="144"/>
      <c r="GL337" s="144"/>
      <c r="GM337" s="144"/>
      <c r="GN337" s="144"/>
      <c r="GO337" s="144"/>
      <c r="GP337" s="144"/>
      <c r="GQ337" s="144"/>
      <c r="GR337" s="144"/>
      <c r="GS337" s="144"/>
      <c r="GT337" s="144"/>
      <c r="GU337" s="144"/>
      <c r="GV337" s="144"/>
      <c r="GW337" s="144"/>
      <c r="GX337" s="144"/>
      <c r="GY337" s="144"/>
      <c r="GZ337" s="144"/>
      <c r="HA337" s="144"/>
      <c r="HB337" s="144"/>
      <c r="HC337" s="144"/>
      <c r="HD337" s="144"/>
      <c r="HE337" s="144"/>
      <c r="HF337" s="144"/>
      <c r="HG337" s="144"/>
      <c r="HH337" s="144"/>
      <c r="HI337" s="144"/>
      <c r="HJ337" s="144"/>
      <c r="HK337" s="144"/>
      <c r="HL337" s="144"/>
      <c r="HM337" s="144"/>
      <c r="HN337" s="144"/>
      <c r="HO337" s="144"/>
      <c r="HP337" s="144"/>
      <c r="HQ337" s="144"/>
      <c r="HR337" s="144"/>
    </row>
    <row r="338" spans="1:226" s="362" customFormat="1" ht="18.75" x14ac:dyDescent="0.45">
      <c r="A338" s="357"/>
      <c r="B338" s="177"/>
      <c r="C338" s="60">
        <v>28</v>
      </c>
      <c r="D338" s="177" t="s">
        <v>1062</v>
      </c>
      <c r="E338" s="177"/>
      <c r="F338" s="177"/>
      <c r="G338" s="178"/>
      <c r="H338" s="68"/>
      <c r="I338" s="68"/>
      <c r="J338" s="68"/>
      <c r="K338" s="68"/>
      <c r="L338" s="685" t="s">
        <v>17</v>
      </c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177"/>
      <c r="BR338" s="177"/>
      <c r="BS338" s="177"/>
      <c r="BT338" s="177"/>
      <c r="BU338" s="177"/>
      <c r="BV338" s="177"/>
      <c r="BW338" s="177"/>
      <c r="BX338" s="177"/>
      <c r="BY338" s="177"/>
      <c r="BZ338" s="177"/>
      <c r="CA338" s="177"/>
      <c r="CB338" s="177"/>
      <c r="CC338" s="177"/>
      <c r="CD338" s="177"/>
      <c r="CE338" s="177"/>
      <c r="CF338" s="177"/>
      <c r="CG338" s="177"/>
      <c r="CH338" s="177"/>
      <c r="CI338" s="177"/>
      <c r="CJ338" s="177"/>
      <c r="CK338" s="177"/>
      <c r="CL338" s="177"/>
      <c r="CM338" s="177"/>
      <c r="CN338" s="177"/>
      <c r="CO338" s="177"/>
      <c r="CP338" s="177"/>
      <c r="CQ338" s="177"/>
      <c r="CR338" s="177"/>
      <c r="CS338" s="177"/>
      <c r="CT338" s="177"/>
      <c r="CU338" s="177"/>
      <c r="CV338" s="177"/>
      <c r="CW338" s="177"/>
      <c r="CX338" s="177"/>
      <c r="CY338" s="177"/>
      <c r="CZ338" s="177"/>
      <c r="DA338" s="177"/>
      <c r="DB338" s="177"/>
      <c r="DC338" s="177"/>
      <c r="DD338" s="177"/>
      <c r="DE338" s="177"/>
      <c r="DF338" s="177"/>
      <c r="DG338" s="177"/>
      <c r="DH338" s="177"/>
      <c r="DI338" s="177"/>
      <c r="DJ338" s="177"/>
      <c r="DK338" s="177"/>
      <c r="DL338" s="177"/>
      <c r="DM338" s="177"/>
      <c r="DN338" s="177"/>
      <c r="DO338" s="177"/>
      <c r="DP338" s="177"/>
      <c r="DQ338" s="177"/>
      <c r="DR338" s="177"/>
      <c r="DS338" s="177"/>
      <c r="DT338" s="177"/>
      <c r="DU338" s="177"/>
      <c r="DV338" s="177"/>
      <c r="DW338" s="177"/>
      <c r="DX338" s="177"/>
      <c r="DY338" s="177"/>
      <c r="DZ338" s="177"/>
      <c r="EA338" s="177"/>
      <c r="EB338" s="177"/>
      <c r="EC338" s="177"/>
      <c r="ED338" s="177"/>
      <c r="EE338" s="177"/>
      <c r="EF338" s="177"/>
      <c r="EG338" s="177"/>
      <c r="EH338" s="177"/>
      <c r="EI338" s="177"/>
      <c r="EJ338" s="177"/>
      <c r="EK338" s="177"/>
      <c r="EL338" s="177"/>
      <c r="EM338" s="177"/>
      <c r="EN338" s="177"/>
      <c r="EO338" s="177"/>
      <c r="EP338" s="177"/>
      <c r="EQ338" s="177"/>
      <c r="ER338" s="177"/>
      <c r="ES338" s="177"/>
      <c r="ET338" s="177"/>
      <c r="EU338" s="177"/>
      <c r="EV338" s="177"/>
      <c r="EW338" s="177"/>
      <c r="EX338" s="177"/>
      <c r="EY338" s="177"/>
      <c r="EZ338" s="177"/>
      <c r="FA338" s="177"/>
      <c r="FB338" s="177"/>
      <c r="FC338" s="177"/>
      <c r="FD338" s="177"/>
      <c r="FE338" s="177"/>
      <c r="FF338" s="177"/>
      <c r="FG338" s="177"/>
      <c r="FH338" s="177"/>
      <c r="FI338" s="177"/>
      <c r="FJ338" s="177"/>
      <c r="FK338" s="177"/>
      <c r="FL338" s="177"/>
      <c r="FM338" s="177"/>
      <c r="FN338" s="177"/>
      <c r="FO338" s="177"/>
      <c r="FP338" s="177"/>
      <c r="FQ338" s="177"/>
      <c r="FR338" s="177"/>
      <c r="FS338" s="177"/>
      <c r="FT338" s="177"/>
      <c r="FU338" s="177"/>
      <c r="FV338" s="177"/>
      <c r="FW338" s="177"/>
      <c r="FX338" s="177"/>
      <c r="FY338" s="177"/>
      <c r="FZ338" s="177"/>
      <c r="GA338" s="177"/>
      <c r="GB338" s="177"/>
      <c r="GC338" s="177"/>
      <c r="GD338" s="177"/>
      <c r="GE338" s="177"/>
      <c r="GF338" s="177"/>
      <c r="GG338" s="177"/>
      <c r="GH338" s="177"/>
      <c r="GI338" s="177"/>
      <c r="GJ338" s="177"/>
      <c r="GK338" s="177"/>
      <c r="GL338" s="177"/>
      <c r="GM338" s="177"/>
      <c r="GN338" s="177"/>
      <c r="GO338" s="177"/>
      <c r="GP338" s="177"/>
      <c r="GQ338" s="177"/>
      <c r="GR338" s="177"/>
      <c r="GS338" s="177"/>
      <c r="GT338" s="177"/>
      <c r="GU338" s="177"/>
      <c r="GV338" s="177"/>
      <c r="GW338" s="177"/>
      <c r="GX338" s="177"/>
      <c r="GY338" s="177"/>
      <c r="GZ338" s="177"/>
      <c r="HA338" s="177"/>
      <c r="HB338" s="177"/>
      <c r="HC338" s="177"/>
      <c r="HD338" s="177"/>
      <c r="HE338" s="177"/>
      <c r="HF338" s="177"/>
      <c r="HG338" s="177"/>
      <c r="HH338" s="177"/>
      <c r="HI338" s="177"/>
      <c r="HJ338" s="177"/>
      <c r="HK338" s="177"/>
      <c r="HL338" s="177"/>
      <c r="HM338" s="177"/>
      <c r="HN338" s="177"/>
      <c r="HO338" s="177"/>
      <c r="HP338" s="177"/>
      <c r="HQ338" s="177"/>
      <c r="HR338" s="177"/>
    </row>
    <row r="339" spans="1:226" s="73" customFormat="1" ht="18.75" x14ac:dyDescent="0.45">
      <c r="A339" s="58"/>
      <c r="B339" s="59"/>
      <c r="C339" s="60"/>
      <c r="D339" s="61" t="s">
        <v>19</v>
      </c>
      <c r="E339" s="59"/>
      <c r="F339" s="59"/>
      <c r="G339" s="62"/>
      <c r="H339" s="76"/>
      <c r="I339" s="64"/>
      <c r="J339" s="64"/>
      <c r="K339" s="64"/>
      <c r="L339" s="79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75"/>
      <c r="CL339" s="75"/>
      <c r="CM339" s="75"/>
      <c r="CN339" s="75"/>
      <c r="CO339" s="75"/>
      <c r="CP339" s="75"/>
      <c r="CQ339" s="75"/>
      <c r="CR339" s="75"/>
      <c r="CS339" s="75"/>
      <c r="CT339" s="75"/>
      <c r="CU339" s="75"/>
      <c r="CV339" s="75"/>
      <c r="CW339" s="75"/>
      <c r="CX339" s="75"/>
      <c r="CY339" s="75"/>
      <c r="CZ339" s="75"/>
      <c r="DA339" s="75"/>
      <c r="DB339" s="75"/>
      <c r="DC339" s="75"/>
      <c r="DD339" s="75"/>
      <c r="DE339" s="75"/>
      <c r="DF339" s="75"/>
      <c r="DG339" s="75"/>
      <c r="DH339" s="75"/>
      <c r="DI339" s="75"/>
      <c r="DJ339" s="75"/>
      <c r="DK339" s="75"/>
      <c r="DL339" s="75"/>
      <c r="DM339" s="75"/>
      <c r="DN339" s="75"/>
      <c r="DO339" s="75"/>
      <c r="DP339" s="75"/>
      <c r="DQ339" s="75"/>
      <c r="DR339" s="75"/>
      <c r="DS339" s="75"/>
      <c r="DT339" s="75"/>
      <c r="DU339" s="75"/>
      <c r="DV339" s="75"/>
      <c r="DW339" s="75"/>
      <c r="DX339" s="75"/>
      <c r="DY339" s="75"/>
      <c r="DZ339" s="75"/>
      <c r="EA339" s="75"/>
      <c r="EB339" s="75"/>
      <c r="EC339" s="75"/>
      <c r="ED339" s="75"/>
      <c r="EE339" s="75"/>
      <c r="EF339" s="75"/>
      <c r="EG339" s="75"/>
      <c r="EH339" s="75"/>
      <c r="EI339" s="75"/>
      <c r="EJ339" s="75"/>
      <c r="EK339" s="75"/>
      <c r="EL339" s="75"/>
      <c r="EM339" s="75"/>
      <c r="EN339" s="75"/>
      <c r="EO339" s="75"/>
      <c r="EP339" s="75"/>
      <c r="EQ339" s="75"/>
      <c r="ER339" s="75"/>
      <c r="ES339" s="75"/>
      <c r="ET339" s="75"/>
      <c r="EU339" s="75"/>
      <c r="EV339" s="75"/>
      <c r="EW339" s="75"/>
      <c r="EX339" s="75"/>
      <c r="EY339" s="75"/>
      <c r="EZ339" s="75"/>
      <c r="FA339" s="75"/>
      <c r="FB339" s="75"/>
      <c r="FC339" s="75"/>
      <c r="FD339" s="75"/>
      <c r="FE339" s="75"/>
      <c r="FF339" s="75"/>
      <c r="FG339" s="75"/>
      <c r="FH339" s="75"/>
      <c r="FI339" s="75"/>
      <c r="FJ339" s="75"/>
      <c r="FK339" s="75"/>
      <c r="FL339" s="75"/>
      <c r="FM339" s="75"/>
      <c r="FN339" s="75"/>
      <c r="FO339" s="75"/>
      <c r="FP339" s="75"/>
      <c r="FQ339" s="75"/>
      <c r="FR339" s="75"/>
      <c r="FS339" s="75"/>
      <c r="FT339" s="75"/>
      <c r="FU339" s="75"/>
      <c r="FV339" s="75"/>
      <c r="FW339" s="75"/>
      <c r="FX339" s="75"/>
      <c r="FY339" s="75"/>
      <c r="FZ339" s="75"/>
      <c r="GA339" s="75"/>
      <c r="GB339" s="75"/>
      <c r="GC339" s="75"/>
      <c r="GD339" s="75"/>
      <c r="GE339" s="75"/>
      <c r="GF339" s="75"/>
      <c r="GG339" s="75"/>
      <c r="GH339" s="75"/>
      <c r="GI339" s="75"/>
      <c r="GJ339" s="75"/>
      <c r="GK339" s="75"/>
      <c r="GL339" s="75"/>
      <c r="GM339" s="75"/>
      <c r="GN339" s="75"/>
      <c r="GO339" s="75"/>
      <c r="GP339" s="75"/>
      <c r="GQ339" s="75"/>
      <c r="GR339" s="75"/>
      <c r="GS339" s="75"/>
      <c r="GT339" s="75"/>
      <c r="GU339" s="75"/>
      <c r="GV339" s="75"/>
      <c r="GW339" s="75"/>
      <c r="GX339" s="75"/>
      <c r="GY339" s="75"/>
      <c r="GZ339" s="75"/>
      <c r="HA339" s="75"/>
      <c r="HB339" s="75"/>
      <c r="HC339" s="75"/>
      <c r="HD339" s="75"/>
      <c r="HE339" s="75"/>
      <c r="HF339" s="75"/>
      <c r="HG339" s="75"/>
      <c r="HH339" s="75"/>
      <c r="HI339" s="75"/>
      <c r="HJ339" s="75"/>
      <c r="HK339" s="75"/>
      <c r="HL339" s="75"/>
      <c r="HM339" s="75"/>
      <c r="HN339" s="75"/>
      <c r="HO339" s="75"/>
      <c r="HP339" s="75"/>
      <c r="HQ339" s="75"/>
      <c r="HR339" s="75"/>
    </row>
    <row r="340" spans="1:226" s="73" customFormat="1" ht="18.75" x14ac:dyDescent="0.45">
      <c r="A340" s="58"/>
      <c r="B340" s="59"/>
      <c r="C340" s="60"/>
      <c r="D340" s="81"/>
      <c r="E340" s="93" t="s">
        <v>1063</v>
      </c>
      <c r="F340" s="59"/>
      <c r="G340" s="62"/>
      <c r="H340" s="76"/>
      <c r="I340" s="64"/>
      <c r="J340" s="64"/>
      <c r="K340" s="64"/>
      <c r="L340" s="160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75"/>
      <c r="CL340" s="75"/>
      <c r="CM340" s="75"/>
      <c r="CN340" s="75"/>
      <c r="CO340" s="75"/>
      <c r="CP340" s="75"/>
      <c r="CQ340" s="75"/>
      <c r="CR340" s="75"/>
      <c r="CS340" s="75"/>
      <c r="CT340" s="75"/>
      <c r="CU340" s="75"/>
      <c r="CV340" s="75"/>
      <c r="CW340" s="75"/>
      <c r="CX340" s="75"/>
      <c r="CY340" s="75"/>
      <c r="CZ340" s="75"/>
      <c r="DA340" s="75"/>
      <c r="DB340" s="75"/>
      <c r="DC340" s="75"/>
      <c r="DD340" s="75"/>
      <c r="DE340" s="75"/>
      <c r="DF340" s="75"/>
      <c r="DG340" s="75"/>
      <c r="DH340" s="75"/>
      <c r="DI340" s="75"/>
      <c r="DJ340" s="75"/>
      <c r="DK340" s="75"/>
      <c r="DL340" s="75"/>
      <c r="DM340" s="75"/>
      <c r="DN340" s="75"/>
      <c r="DO340" s="75"/>
      <c r="DP340" s="75"/>
      <c r="DQ340" s="75"/>
      <c r="DR340" s="75"/>
      <c r="DS340" s="75"/>
      <c r="DT340" s="75"/>
      <c r="DU340" s="75"/>
      <c r="DV340" s="75"/>
      <c r="DW340" s="75"/>
      <c r="DX340" s="75"/>
      <c r="DY340" s="75"/>
      <c r="DZ340" s="75"/>
      <c r="EA340" s="75"/>
      <c r="EB340" s="75"/>
      <c r="EC340" s="75"/>
      <c r="ED340" s="75"/>
      <c r="EE340" s="75"/>
      <c r="EF340" s="75"/>
      <c r="EG340" s="75"/>
      <c r="EH340" s="75"/>
      <c r="EI340" s="75"/>
      <c r="EJ340" s="75"/>
      <c r="EK340" s="75"/>
      <c r="EL340" s="75"/>
      <c r="EM340" s="75"/>
      <c r="EN340" s="75"/>
      <c r="EO340" s="75"/>
      <c r="EP340" s="75"/>
      <c r="EQ340" s="75"/>
      <c r="ER340" s="75"/>
      <c r="ES340" s="75"/>
      <c r="ET340" s="75"/>
      <c r="EU340" s="75"/>
      <c r="EV340" s="75"/>
      <c r="EW340" s="75"/>
      <c r="EX340" s="75"/>
      <c r="EY340" s="75"/>
      <c r="EZ340" s="75"/>
      <c r="FA340" s="75"/>
      <c r="FB340" s="75"/>
      <c r="FC340" s="75"/>
      <c r="FD340" s="75"/>
      <c r="FE340" s="75"/>
      <c r="FF340" s="75"/>
      <c r="FG340" s="75"/>
      <c r="FH340" s="75"/>
      <c r="FI340" s="75"/>
      <c r="FJ340" s="75"/>
      <c r="FK340" s="75"/>
      <c r="FL340" s="75"/>
      <c r="FM340" s="75"/>
      <c r="FN340" s="75"/>
      <c r="FO340" s="75"/>
      <c r="FP340" s="75"/>
      <c r="FQ340" s="75"/>
      <c r="FR340" s="75"/>
      <c r="FS340" s="75"/>
      <c r="FT340" s="75"/>
      <c r="FU340" s="75"/>
      <c r="FV340" s="75"/>
      <c r="FW340" s="75"/>
      <c r="FX340" s="75"/>
      <c r="FY340" s="75"/>
      <c r="FZ340" s="75"/>
      <c r="GA340" s="75"/>
      <c r="GB340" s="75"/>
      <c r="GC340" s="75"/>
      <c r="GD340" s="75"/>
      <c r="GE340" s="75"/>
      <c r="GF340" s="75"/>
      <c r="GG340" s="75"/>
      <c r="GH340" s="75"/>
      <c r="GI340" s="75"/>
      <c r="GJ340" s="75"/>
      <c r="GK340" s="75"/>
      <c r="GL340" s="75"/>
      <c r="GM340" s="75"/>
      <c r="GN340" s="75"/>
      <c r="GO340" s="75"/>
      <c r="GP340" s="75"/>
      <c r="GQ340" s="75"/>
      <c r="GR340" s="75"/>
      <c r="GS340" s="75"/>
      <c r="GT340" s="75"/>
      <c r="GU340" s="75"/>
      <c r="GV340" s="75"/>
      <c r="GW340" s="75"/>
      <c r="GX340" s="75"/>
      <c r="GY340" s="75"/>
      <c r="GZ340" s="75"/>
      <c r="HA340" s="75"/>
      <c r="HB340" s="75"/>
      <c r="HC340" s="75"/>
      <c r="HD340" s="75"/>
      <c r="HE340" s="75"/>
      <c r="HF340" s="75"/>
      <c r="HG340" s="75"/>
      <c r="HH340" s="75"/>
      <c r="HI340" s="75"/>
      <c r="HJ340" s="75"/>
      <c r="HK340" s="75"/>
      <c r="HL340" s="75"/>
      <c r="HM340" s="75"/>
      <c r="HN340" s="75"/>
      <c r="HO340" s="75"/>
      <c r="HP340" s="75"/>
      <c r="HQ340" s="75"/>
      <c r="HR340" s="75"/>
    </row>
    <row r="341" spans="1:226" s="214" customFormat="1" ht="18.75" x14ac:dyDescent="0.45">
      <c r="A341" s="326"/>
      <c r="B341" s="327"/>
      <c r="C341" s="60"/>
      <c r="D341" s="81"/>
      <c r="E341" s="333" t="s">
        <v>1066</v>
      </c>
      <c r="F341" s="327"/>
      <c r="G341" s="328"/>
      <c r="H341" s="329"/>
      <c r="I341" s="69"/>
      <c r="J341" s="69"/>
      <c r="K341" s="69"/>
      <c r="L341" s="160"/>
    </row>
    <row r="342" spans="1:226" s="362" customFormat="1" ht="18.75" x14ac:dyDescent="0.45">
      <c r="A342" s="357"/>
      <c r="B342" s="177"/>
      <c r="C342" s="60"/>
      <c r="D342" s="177" t="s">
        <v>30</v>
      </c>
      <c r="E342" s="177"/>
      <c r="F342" s="177"/>
      <c r="G342" s="178"/>
      <c r="H342" s="68"/>
      <c r="I342" s="68"/>
      <c r="J342" s="68"/>
      <c r="K342" s="68"/>
      <c r="L342" s="160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177"/>
      <c r="BR342" s="177"/>
      <c r="BS342" s="177"/>
      <c r="BT342" s="177"/>
      <c r="BU342" s="177"/>
      <c r="BV342" s="177"/>
      <c r="BW342" s="177"/>
      <c r="BX342" s="177"/>
      <c r="BY342" s="177"/>
      <c r="BZ342" s="177"/>
      <c r="CA342" s="177"/>
      <c r="CB342" s="177"/>
      <c r="CC342" s="177"/>
      <c r="CD342" s="177"/>
      <c r="CE342" s="177"/>
      <c r="CF342" s="177"/>
      <c r="CG342" s="177"/>
      <c r="CH342" s="177"/>
      <c r="CI342" s="177"/>
      <c r="CJ342" s="177"/>
      <c r="CK342" s="177"/>
      <c r="CL342" s="177"/>
      <c r="CM342" s="177"/>
      <c r="CN342" s="177"/>
      <c r="CO342" s="177"/>
      <c r="CP342" s="177"/>
      <c r="CQ342" s="177"/>
      <c r="CR342" s="177"/>
      <c r="CS342" s="177"/>
      <c r="CT342" s="177"/>
      <c r="CU342" s="177"/>
      <c r="CV342" s="177"/>
      <c r="CW342" s="177"/>
      <c r="CX342" s="177"/>
      <c r="CY342" s="177"/>
      <c r="CZ342" s="177"/>
      <c r="DA342" s="177"/>
      <c r="DB342" s="177"/>
      <c r="DC342" s="177"/>
      <c r="DD342" s="177"/>
      <c r="DE342" s="177"/>
      <c r="DF342" s="177"/>
      <c r="DG342" s="177"/>
      <c r="DH342" s="177"/>
      <c r="DI342" s="177"/>
      <c r="DJ342" s="177"/>
      <c r="DK342" s="177"/>
      <c r="DL342" s="177"/>
      <c r="DM342" s="177"/>
      <c r="DN342" s="177"/>
      <c r="DO342" s="177"/>
      <c r="DP342" s="177"/>
      <c r="DQ342" s="177"/>
      <c r="DR342" s="177"/>
      <c r="DS342" s="177"/>
      <c r="DT342" s="177"/>
      <c r="DU342" s="177"/>
      <c r="DV342" s="177"/>
      <c r="DW342" s="177"/>
      <c r="DX342" s="177"/>
      <c r="DY342" s="177"/>
      <c r="DZ342" s="177"/>
      <c r="EA342" s="177"/>
      <c r="EB342" s="177"/>
      <c r="EC342" s="177"/>
      <c r="ED342" s="177"/>
      <c r="EE342" s="177"/>
      <c r="EF342" s="177"/>
      <c r="EG342" s="177"/>
      <c r="EH342" s="177"/>
      <c r="EI342" s="177"/>
      <c r="EJ342" s="177"/>
      <c r="EK342" s="177"/>
      <c r="EL342" s="177"/>
      <c r="EM342" s="177"/>
      <c r="EN342" s="177"/>
      <c r="EO342" s="177"/>
      <c r="EP342" s="177"/>
      <c r="EQ342" s="177"/>
      <c r="ER342" s="177"/>
      <c r="ES342" s="177"/>
      <c r="ET342" s="177"/>
      <c r="EU342" s="177"/>
      <c r="EV342" s="177"/>
      <c r="EW342" s="177"/>
      <c r="EX342" s="177"/>
      <c r="EY342" s="177"/>
      <c r="EZ342" s="177"/>
      <c r="FA342" s="177"/>
      <c r="FB342" s="177"/>
      <c r="FC342" s="177"/>
      <c r="FD342" s="177"/>
      <c r="FE342" s="177"/>
      <c r="FF342" s="177"/>
      <c r="FG342" s="177"/>
      <c r="FH342" s="177"/>
      <c r="FI342" s="177"/>
      <c r="FJ342" s="177"/>
      <c r="FK342" s="177"/>
      <c r="FL342" s="177"/>
      <c r="FM342" s="177"/>
      <c r="FN342" s="177"/>
      <c r="FO342" s="177"/>
      <c r="FP342" s="177"/>
      <c r="FQ342" s="177"/>
      <c r="FR342" s="177"/>
      <c r="FS342" s="177"/>
      <c r="FT342" s="177"/>
      <c r="FU342" s="177"/>
      <c r="FV342" s="177"/>
      <c r="FW342" s="177"/>
      <c r="FX342" s="177"/>
      <c r="FY342" s="177"/>
      <c r="FZ342" s="177"/>
      <c r="GA342" s="177"/>
      <c r="GB342" s="177"/>
      <c r="GC342" s="177"/>
      <c r="GD342" s="177"/>
      <c r="GE342" s="177"/>
      <c r="GF342" s="177"/>
      <c r="GG342" s="177"/>
      <c r="GH342" s="177"/>
      <c r="GI342" s="177"/>
      <c r="GJ342" s="177"/>
      <c r="GK342" s="177"/>
      <c r="GL342" s="177"/>
      <c r="GM342" s="177"/>
      <c r="GN342" s="177"/>
      <c r="GO342" s="177"/>
      <c r="GP342" s="177"/>
      <c r="GQ342" s="177"/>
      <c r="GR342" s="177"/>
      <c r="GS342" s="177"/>
      <c r="GT342" s="177"/>
      <c r="GU342" s="177"/>
      <c r="GV342" s="177"/>
      <c r="GW342" s="177"/>
      <c r="GX342" s="177"/>
      <c r="GY342" s="177"/>
      <c r="GZ342" s="177"/>
      <c r="HA342" s="177"/>
      <c r="HB342" s="177"/>
      <c r="HC342" s="177"/>
      <c r="HD342" s="177"/>
      <c r="HE342" s="177"/>
      <c r="HF342" s="177"/>
      <c r="HG342" s="177"/>
      <c r="HH342" s="177"/>
      <c r="HI342" s="177"/>
      <c r="HJ342" s="177"/>
      <c r="HK342" s="177"/>
      <c r="HL342" s="177"/>
      <c r="HM342" s="177"/>
      <c r="HN342" s="177"/>
      <c r="HO342" s="177"/>
      <c r="HP342" s="177"/>
      <c r="HQ342" s="177"/>
      <c r="HR342" s="177"/>
    </row>
    <row r="343" spans="1:226" s="362" customFormat="1" ht="18.75" x14ac:dyDescent="0.45">
      <c r="A343" s="357"/>
      <c r="B343" s="177"/>
      <c r="C343" s="177"/>
      <c r="D343" s="81">
        <v>1</v>
      </c>
      <c r="E343" s="122" t="s">
        <v>1069</v>
      </c>
      <c r="F343" s="122"/>
      <c r="G343" s="123"/>
      <c r="H343" s="124" t="s">
        <v>35</v>
      </c>
      <c r="I343" s="125">
        <v>50</v>
      </c>
      <c r="J343" s="125"/>
      <c r="K343" s="125"/>
      <c r="L343" s="160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177"/>
      <c r="BR343" s="177"/>
      <c r="BS343" s="177"/>
      <c r="BT343" s="177"/>
      <c r="BU343" s="177"/>
      <c r="BV343" s="177"/>
      <c r="BW343" s="177"/>
      <c r="BX343" s="177"/>
      <c r="BY343" s="177"/>
      <c r="BZ343" s="177"/>
      <c r="CA343" s="177"/>
      <c r="CB343" s="177"/>
      <c r="CC343" s="177"/>
      <c r="CD343" s="177"/>
      <c r="CE343" s="177"/>
      <c r="CF343" s="177"/>
      <c r="CG343" s="177"/>
      <c r="CH343" s="177"/>
      <c r="CI343" s="177"/>
      <c r="CJ343" s="177"/>
      <c r="CK343" s="177"/>
      <c r="CL343" s="177"/>
      <c r="CM343" s="177"/>
      <c r="CN343" s="177"/>
      <c r="CO343" s="177"/>
      <c r="CP343" s="177"/>
      <c r="CQ343" s="177"/>
      <c r="CR343" s="177"/>
      <c r="CS343" s="177"/>
      <c r="CT343" s="177"/>
      <c r="CU343" s="177"/>
      <c r="CV343" s="177"/>
      <c r="CW343" s="177"/>
      <c r="CX343" s="177"/>
      <c r="CY343" s="177"/>
      <c r="CZ343" s="177"/>
      <c r="DA343" s="177"/>
      <c r="DB343" s="177"/>
      <c r="DC343" s="177"/>
      <c r="DD343" s="177"/>
      <c r="DE343" s="177"/>
      <c r="DF343" s="177"/>
      <c r="DG343" s="177"/>
      <c r="DH343" s="177"/>
      <c r="DI343" s="177"/>
      <c r="DJ343" s="177"/>
      <c r="DK343" s="177"/>
      <c r="DL343" s="177"/>
      <c r="DM343" s="177"/>
      <c r="DN343" s="177"/>
      <c r="DO343" s="177"/>
      <c r="DP343" s="177"/>
      <c r="DQ343" s="177"/>
      <c r="DR343" s="177"/>
      <c r="DS343" s="177"/>
      <c r="DT343" s="177"/>
      <c r="DU343" s="177"/>
      <c r="DV343" s="177"/>
      <c r="DW343" s="177"/>
      <c r="DX343" s="177"/>
      <c r="DY343" s="177"/>
      <c r="DZ343" s="177"/>
      <c r="EA343" s="177"/>
      <c r="EB343" s="177"/>
      <c r="EC343" s="177"/>
      <c r="ED343" s="177"/>
      <c r="EE343" s="177"/>
      <c r="EF343" s="177"/>
      <c r="EG343" s="177"/>
      <c r="EH343" s="177"/>
      <c r="EI343" s="177"/>
      <c r="EJ343" s="177"/>
      <c r="EK343" s="177"/>
      <c r="EL343" s="177"/>
      <c r="EM343" s="177"/>
      <c r="EN343" s="177"/>
      <c r="EO343" s="177"/>
      <c r="EP343" s="177"/>
      <c r="EQ343" s="177"/>
      <c r="ER343" s="177"/>
      <c r="ES343" s="177"/>
      <c r="ET343" s="177"/>
      <c r="EU343" s="177"/>
      <c r="EV343" s="177"/>
      <c r="EW343" s="177"/>
      <c r="EX343" s="177"/>
      <c r="EY343" s="177"/>
      <c r="EZ343" s="177"/>
      <c r="FA343" s="177"/>
      <c r="FB343" s="177"/>
      <c r="FC343" s="177"/>
      <c r="FD343" s="177"/>
      <c r="FE343" s="177"/>
      <c r="FF343" s="177"/>
      <c r="FG343" s="177"/>
      <c r="FH343" s="177"/>
      <c r="FI343" s="177"/>
      <c r="FJ343" s="177"/>
      <c r="FK343" s="177"/>
      <c r="FL343" s="177"/>
      <c r="FM343" s="177"/>
      <c r="FN343" s="177"/>
      <c r="FO343" s="177"/>
      <c r="FP343" s="177"/>
      <c r="FQ343" s="177"/>
      <c r="FR343" s="177"/>
      <c r="FS343" s="177"/>
      <c r="FT343" s="177"/>
      <c r="FU343" s="177"/>
      <c r="FV343" s="177"/>
      <c r="FW343" s="177"/>
      <c r="FX343" s="177"/>
      <c r="FY343" s="177"/>
      <c r="FZ343" s="177"/>
      <c r="GA343" s="177"/>
      <c r="GB343" s="177"/>
      <c r="GC343" s="177"/>
      <c r="GD343" s="177"/>
      <c r="GE343" s="177"/>
      <c r="GF343" s="177"/>
      <c r="GG343" s="177"/>
      <c r="GH343" s="177"/>
      <c r="GI343" s="177"/>
      <c r="GJ343" s="177"/>
      <c r="GK343" s="177"/>
      <c r="GL343" s="177"/>
      <c r="GM343" s="177"/>
      <c r="GN343" s="177"/>
      <c r="GO343" s="177"/>
      <c r="GP343" s="177"/>
      <c r="GQ343" s="177"/>
      <c r="GR343" s="177"/>
      <c r="GS343" s="177"/>
      <c r="GT343" s="177"/>
      <c r="GU343" s="177"/>
      <c r="GV343" s="177"/>
      <c r="GW343" s="177"/>
      <c r="GX343" s="177"/>
      <c r="GY343" s="177"/>
      <c r="GZ343" s="177"/>
      <c r="HA343" s="177"/>
      <c r="HB343" s="177"/>
      <c r="HC343" s="177"/>
      <c r="HD343" s="177"/>
      <c r="HE343" s="177"/>
      <c r="HF343" s="177"/>
      <c r="HG343" s="177"/>
      <c r="HH343" s="177"/>
      <c r="HI343" s="177"/>
      <c r="HJ343" s="177"/>
      <c r="HK343" s="177"/>
      <c r="HL343" s="177"/>
      <c r="HM343" s="177"/>
      <c r="HN343" s="177"/>
      <c r="HO343" s="177"/>
      <c r="HP343" s="177"/>
      <c r="HQ343" s="177"/>
      <c r="HR343" s="177"/>
    </row>
    <row r="344" spans="1:226" s="362" customFormat="1" ht="18.75" x14ac:dyDescent="0.45">
      <c r="A344" s="357"/>
      <c r="B344" s="177"/>
      <c r="C344" s="177"/>
      <c r="D344" s="81">
        <v>2</v>
      </c>
      <c r="E344" s="122" t="s">
        <v>1071</v>
      </c>
      <c r="F344" s="122"/>
      <c r="G344" s="123"/>
      <c r="H344" s="124" t="s">
        <v>117</v>
      </c>
      <c r="I344" s="125">
        <v>20</v>
      </c>
      <c r="J344" s="125"/>
      <c r="K344" s="125"/>
      <c r="L344" s="160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7"/>
      <c r="AC344" s="177"/>
      <c r="AD344" s="177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177"/>
      <c r="BR344" s="177"/>
      <c r="BS344" s="177"/>
      <c r="BT344" s="177"/>
      <c r="BU344" s="177"/>
      <c r="BV344" s="177"/>
      <c r="BW344" s="177"/>
      <c r="BX344" s="177"/>
      <c r="BY344" s="177"/>
      <c r="BZ344" s="177"/>
      <c r="CA344" s="177"/>
      <c r="CB344" s="177"/>
      <c r="CC344" s="177"/>
      <c r="CD344" s="177"/>
      <c r="CE344" s="177"/>
      <c r="CF344" s="177"/>
      <c r="CG344" s="177"/>
      <c r="CH344" s="177"/>
      <c r="CI344" s="177"/>
      <c r="CJ344" s="177"/>
      <c r="CK344" s="177"/>
      <c r="CL344" s="177"/>
      <c r="CM344" s="177"/>
      <c r="CN344" s="177"/>
      <c r="CO344" s="177"/>
      <c r="CP344" s="177"/>
      <c r="CQ344" s="177"/>
      <c r="CR344" s="177"/>
      <c r="CS344" s="177"/>
      <c r="CT344" s="177"/>
      <c r="CU344" s="177"/>
      <c r="CV344" s="177"/>
      <c r="CW344" s="177"/>
      <c r="CX344" s="177"/>
      <c r="CY344" s="177"/>
      <c r="CZ344" s="177"/>
      <c r="DA344" s="177"/>
      <c r="DB344" s="177"/>
      <c r="DC344" s="177"/>
      <c r="DD344" s="177"/>
      <c r="DE344" s="177"/>
      <c r="DF344" s="177"/>
      <c r="DG344" s="177"/>
      <c r="DH344" s="177"/>
      <c r="DI344" s="177"/>
      <c r="DJ344" s="177"/>
      <c r="DK344" s="177"/>
      <c r="DL344" s="177"/>
      <c r="DM344" s="177"/>
      <c r="DN344" s="177"/>
      <c r="DO344" s="177"/>
      <c r="DP344" s="177"/>
      <c r="DQ344" s="177"/>
      <c r="DR344" s="177"/>
      <c r="DS344" s="177"/>
      <c r="DT344" s="177"/>
      <c r="DU344" s="177"/>
      <c r="DV344" s="177"/>
      <c r="DW344" s="177"/>
      <c r="DX344" s="177"/>
      <c r="DY344" s="177"/>
      <c r="DZ344" s="177"/>
      <c r="EA344" s="177"/>
      <c r="EB344" s="177"/>
      <c r="EC344" s="177"/>
      <c r="ED344" s="177"/>
      <c r="EE344" s="177"/>
      <c r="EF344" s="177"/>
      <c r="EG344" s="177"/>
      <c r="EH344" s="177"/>
      <c r="EI344" s="177"/>
      <c r="EJ344" s="177"/>
      <c r="EK344" s="177"/>
      <c r="EL344" s="177"/>
      <c r="EM344" s="177"/>
      <c r="EN344" s="177"/>
      <c r="EO344" s="177"/>
      <c r="EP344" s="177"/>
      <c r="EQ344" s="177"/>
      <c r="ER344" s="177"/>
      <c r="ES344" s="177"/>
      <c r="ET344" s="177"/>
      <c r="EU344" s="177"/>
      <c r="EV344" s="177"/>
      <c r="EW344" s="177"/>
      <c r="EX344" s="177"/>
      <c r="EY344" s="177"/>
      <c r="EZ344" s="177"/>
      <c r="FA344" s="177"/>
      <c r="FB344" s="177"/>
      <c r="FC344" s="177"/>
      <c r="FD344" s="177"/>
      <c r="FE344" s="177"/>
      <c r="FF344" s="177"/>
      <c r="FG344" s="177"/>
      <c r="FH344" s="177"/>
      <c r="FI344" s="177"/>
      <c r="FJ344" s="177"/>
      <c r="FK344" s="177"/>
      <c r="FL344" s="177"/>
      <c r="FM344" s="177"/>
      <c r="FN344" s="177"/>
      <c r="FO344" s="177"/>
      <c r="FP344" s="177"/>
      <c r="FQ344" s="177"/>
      <c r="FR344" s="177"/>
      <c r="FS344" s="177"/>
      <c r="FT344" s="177"/>
      <c r="FU344" s="177"/>
      <c r="FV344" s="177"/>
      <c r="FW344" s="177"/>
      <c r="FX344" s="177"/>
      <c r="FY344" s="177"/>
      <c r="FZ344" s="177"/>
      <c r="GA344" s="177"/>
      <c r="GB344" s="177"/>
      <c r="GC344" s="177"/>
      <c r="GD344" s="177"/>
      <c r="GE344" s="177"/>
      <c r="GF344" s="177"/>
      <c r="GG344" s="177"/>
      <c r="GH344" s="177"/>
      <c r="GI344" s="177"/>
      <c r="GJ344" s="177"/>
      <c r="GK344" s="177"/>
      <c r="GL344" s="177"/>
      <c r="GM344" s="177"/>
      <c r="GN344" s="177"/>
      <c r="GO344" s="177"/>
      <c r="GP344" s="177"/>
      <c r="GQ344" s="177"/>
      <c r="GR344" s="177"/>
      <c r="GS344" s="177"/>
      <c r="GT344" s="177"/>
      <c r="GU344" s="177"/>
      <c r="GV344" s="177"/>
      <c r="GW344" s="177"/>
      <c r="GX344" s="177"/>
      <c r="GY344" s="177"/>
      <c r="GZ344" s="177"/>
      <c r="HA344" s="177"/>
      <c r="HB344" s="177"/>
      <c r="HC344" s="177"/>
      <c r="HD344" s="177"/>
      <c r="HE344" s="177"/>
      <c r="HF344" s="177"/>
      <c r="HG344" s="177"/>
      <c r="HH344" s="177"/>
      <c r="HI344" s="177"/>
      <c r="HJ344" s="177"/>
      <c r="HK344" s="177"/>
      <c r="HL344" s="177"/>
      <c r="HM344" s="177"/>
      <c r="HN344" s="177"/>
      <c r="HO344" s="177"/>
      <c r="HP344" s="177"/>
      <c r="HQ344" s="177"/>
      <c r="HR344" s="177"/>
    </row>
    <row r="345" spans="1:226" s="362" customFormat="1" ht="18.75" x14ac:dyDescent="0.45">
      <c r="A345" s="357"/>
      <c r="B345" s="177"/>
      <c r="C345" s="177"/>
      <c r="D345" s="81">
        <v>3</v>
      </c>
      <c r="E345" s="122" t="s">
        <v>1073</v>
      </c>
      <c r="F345" s="122"/>
      <c r="G345" s="123"/>
      <c r="H345" s="124" t="s">
        <v>117</v>
      </c>
      <c r="I345" s="125">
        <v>20</v>
      </c>
      <c r="J345" s="125"/>
      <c r="K345" s="125"/>
      <c r="L345" s="188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7"/>
      <c r="AD345" s="177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177"/>
      <c r="BR345" s="177"/>
      <c r="BS345" s="177"/>
      <c r="BT345" s="177"/>
      <c r="BU345" s="177"/>
      <c r="BV345" s="177"/>
      <c r="BW345" s="177"/>
      <c r="BX345" s="177"/>
      <c r="BY345" s="177"/>
      <c r="BZ345" s="177"/>
      <c r="CA345" s="177"/>
      <c r="CB345" s="177"/>
      <c r="CC345" s="177"/>
      <c r="CD345" s="177"/>
      <c r="CE345" s="177"/>
      <c r="CF345" s="177"/>
      <c r="CG345" s="177"/>
      <c r="CH345" s="177"/>
      <c r="CI345" s="177"/>
      <c r="CJ345" s="177"/>
      <c r="CK345" s="177"/>
      <c r="CL345" s="177"/>
      <c r="CM345" s="177"/>
      <c r="CN345" s="177"/>
      <c r="CO345" s="177"/>
      <c r="CP345" s="177"/>
      <c r="CQ345" s="177"/>
      <c r="CR345" s="177"/>
      <c r="CS345" s="177"/>
      <c r="CT345" s="177"/>
      <c r="CU345" s="177"/>
      <c r="CV345" s="177"/>
      <c r="CW345" s="177"/>
      <c r="CX345" s="177"/>
      <c r="CY345" s="177"/>
      <c r="CZ345" s="177"/>
      <c r="DA345" s="177"/>
      <c r="DB345" s="177"/>
      <c r="DC345" s="177"/>
      <c r="DD345" s="177"/>
      <c r="DE345" s="177"/>
      <c r="DF345" s="177"/>
      <c r="DG345" s="177"/>
      <c r="DH345" s="177"/>
      <c r="DI345" s="177"/>
      <c r="DJ345" s="177"/>
      <c r="DK345" s="177"/>
      <c r="DL345" s="177"/>
      <c r="DM345" s="177"/>
      <c r="DN345" s="177"/>
      <c r="DO345" s="177"/>
      <c r="DP345" s="177"/>
      <c r="DQ345" s="177"/>
      <c r="DR345" s="177"/>
      <c r="DS345" s="177"/>
      <c r="DT345" s="177"/>
      <c r="DU345" s="177"/>
      <c r="DV345" s="177"/>
      <c r="DW345" s="177"/>
      <c r="DX345" s="177"/>
      <c r="DY345" s="177"/>
      <c r="DZ345" s="177"/>
      <c r="EA345" s="177"/>
      <c r="EB345" s="177"/>
      <c r="EC345" s="177"/>
      <c r="ED345" s="177"/>
      <c r="EE345" s="177"/>
      <c r="EF345" s="177"/>
      <c r="EG345" s="177"/>
      <c r="EH345" s="177"/>
      <c r="EI345" s="177"/>
      <c r="EJ345" s="177"/>
      <c r="EK345" s="177"/>
      <c r="EL345" s="177"/>
      <c r="EM345" s="177"/>
      <c r="EN345" s="177"/>
      <c r="EO345" s="177"/>
      <c r="EP345" s="177"/>
      <c r="EQ345" s="177"/>
      <c r="ER345" s="177"/>
      <c r="ES345" s="177"/>
      <c r="ET345" s="177"/>
      <c r="EU345" s="177"/>
      <c r="EV345" s="177"/>
      <c r="EW345" s="177"/>
      <c r="EX345" s="177"/>
      <c r="EY345" s="177"/>
      <c r="EZ345" s="177"/>
      <c r="FA345" s="177"/>
      <c r="FB345" s="177"/>
      <c r="FC345" s="177"/>
      <c r="FD345" s="177"/>
      <c r="FE345" s="177"/>
      <c r="FF345" s="177"/>
      <c r="FG345" s="177"/>
      <c r="FH345" s="177"/>
      <c r="FI345" s="177"/>
      <c r="FJ345" s="177"/>
      <c r="FK345" s="177"/>
      <c r="FL345" s="177"/>
      <c r="FM345" s="177"/>
      <c r="FN345" s="177"/>
      <c r="FO345" s="177"/>
      <c r="FP345" s="177"/>
      <c r="FQ345" s="177"/>
      <c r="FR345" s="177"/>
      <c r="FS345" s="177"/>
      <c r="FT345" s="177"/>
      <c r="FU345" s="177"/>
      <c r="FV345" s="177"/>
      <c r="FW345" s="177"/>
      <c r="FX345" s="177"/>
      <c r="FY345" s="177"/>
      <c r="FZ345" s="177"/>
      <c r="GA345" s="177"/>
      <c r="GB345" s="177"/>
      <c r="GC345" s="177"/>
      <c r="GD345" s="177"/>
      <c r="GE345" s="177"/>
      <c r="GF345" s="177"/>
      <c r="GG345" s="177"/>
      <c r="GH345" s="177"/>
      <c r="GI345" s="177"/>
      <c r="GJ345" s="177"/>
      <c r="GK345" s="177"/>
      <c r="GL345" s="177"/>
      <c r="GM345" s="177"/>
      <c r="GN345" s="177"/>
      <c r="GO345" s="177"/>
      <c r="GP345" s="177"/>
      <c r="GQ345" s="177"/>
      <c r="GR345" s="177"/>
      <c r="GS345" s="177"/>
      <c r="GT345" s="177"/>
      <c r="GU345" s="177"/>
      <c r="GV345" s="177"/>
      <c r="GW345" s="177"/>
      <c r="GX345" s="177"/>
      <c r="GY345" s="177"/>
      <c r="GZ345" s="177"/>
      <c r="HA345" s="177"/>
      <c r="HB345" s="177"/>
      <c r="HC345" s="177"/>
      <c r="HD345" s="177"/>
      <c r="HE345" s="177"/>
      <c r="HF345" s="177"/>
      <c r="HG345" s="177"/>
      <c r="HH345" s="177"/>
      <c r="HI345" s="177"/>
      <c r="HJ345" s="177"/>
      <c r="HK345" s="177"/>
      <c r="HL345" s="177"/>
      <c r="HM345" s="177"/>
      <c r="HN345" s="177"/>
      <c r="HO345" s="177"/>
      <c r="HP345" s="177"/>
      <c r="HQ345" s="177"/>
      <c r="HR345" s="177"/>
    </row>
    <row r="346" spans="1:226" s="181" customFormat="1" ht="18.75" x14ac:dyDescent="0.45">
      <c r="A346" s="388"/>
      <c r="B346" s="221"/>
      <c r="C346" s="221"/>
      <c r="D346" s="220">
        <v>4</v>
      </c>
      <c r="E346" s="674" t="s">
        <v>1074</v>
      </c>
      <c r="F346" s="674"/>
      <c r="G346" s="795"/>
      <c r="H346" s="675" t="s">
        <v>35</v>
      </c>
      <c r="I346" s="676">
        <v>90</v>
      </c>
      <c r="J346" s="676"/>
      <c r="K346" s="676"/>
      <c r="L346" s="323"/>
    </row>
    <row r="347" spans="1:226" s="806" customFormat="1" ht="18.75" x14ac:dyDescent="0.45">
      <c r="A347" s="797"/>
      <c r="B347" s="278">
        <v>4.3</v>
      </c>
      <c r="C347" s="798" t="s">
        <v>1075</v>
      </c>
      <c r="D347" s="799"/>
      <c r="E347" s="800"/>
      <c r="F347" s="800"/>
      <c r="G347" s="801"/>
      <c r="H347" s="802"/>
      <c r="I347" s="802"/>
      <c r="J347" s="802"/>
      <c r="K347" s="802"/>
      <c r="L347" s="285"/>
      <c r="M347" s="800"/>
      <c r="N347" s="800"/>
      <c r="O347" s="800"/>
      <c r="P347" s="800"/>
      <c r="Q347" s="800"/>
      <c r="R347" s="800"/>
      <c r="S347" s="800"/>
      <c r="T347" s="800"/>
      <c r="U347" s="800"/>
      <c r="V347" s="800"/>
      <c r="W347" s="800"/>
      <c r="X347" s="800"/>
      <c r="Y347" s="800"/>
      <c r="Z347" s="800"/>
      <c r="AA347" s="800"/>
      <c r="AB347" s="800"/>
      <c r="AC347" s="800"/>
      <c r="AD347" s="800"/>
      <c r="AE347" s="800"/>
      <c r="AF347" s="800"/>
      <c r="AG347" s="800"/>
      <c r="AH347" s="800"/>
      <c r="AI347" s="800"/>
      <c r="AJ347" s="800"/>
      <c r="AK347" s="800"/>
      <c r="AL347" s="800"/>
      <c r="AM347" s="800"/>
      <c r="AN347" s="800"/>
      <c r="AO347" s="800"/>
      <c r="AP347" s="800"/>
      <c r="AQ347" s="800"/>
      <c r="AR347" s="800"/>
      <c r="AS347" s="800"/>
      <c r="AT347" s="800"/>
      <c r="AU347" s="800"/>
      <c r="AV347" s="800"/>
      <c r="AW347" s="800"/>
      <c r="AX347" s="800"/>
      <c r="AY347" s="800"/>
      <c r="AZ347" s="800"/>
      <c r="BA347" s="800"/>
      <c r="BB347" s="800"/>
      <c r="BC347" s="800"/>
      <c r="BD347" s="800"/>
      <c r="BE347" s="800"/>
      <c r="BF347" s="800"/>
      <c r="BG347" s="800"/>
      <c r="BH347" s="800"/>
      <c r="BI347" s="800"/>
      <c r="BJ347" s="800"/>
      <c r="BK347" s="800"/>
      <c r="BL347" s="800"/>
      <c r="BM347" s="800"/>
      <c r="BN347" s="800"/>
      <c r="BO347" s="800"/>
      <c r="BP347" s="800"/>
      <c r="BQ347" s="800"/>
      <c r="BR347" s="800"/>
      <c r="BS347" s="800"/>
      <c r="BT347" s="800"/>
      <c r="BU347" s="800"/>
      <c r="BV347" s="800"/>
      <c r="BW347" s="800"/>
      <c r="BX347" s="800"/>
      <c r="BY347" s="800"/>
      <c r="BZ347" s="800"/>
      <c r="CA347" s="800"/>
      <c r="CB347" s="800"/>
      <c r="CC347" s="800"/>
      <c r="CD347" s="800"/>
      <c r="CE347" s="800"/>
      <c r="CF347" s="800"/>
      <c r="CG347" s="800"/>
      <c r="CH347" s="800"/>
      <c r="CI347" s="800"/>
      <c r="CJ347" s="800"/>
      <c r="CK347" s="800"/>
      <c r="CL347" s="800"/>
      <c r="CM347" s="800"/>
      <c r="CN347" s="800"/>
      <c r="CO347" s="800"/>
      <c r="CP347" s="800"/>
      <c r="CQ347" s="800"/>
      <c r="CR347" s="800"/>
      <c r="CS347" s="800"/>
      <c r="CT347" s="800"/>
      <c r="CU347" s="800"/>
      <c r="CV347" s="800"/>
      <c r="CW347" s="800"/>
      <c r="CX347" s="800"/>
      <c r="CY347" s="800"/>
      <c r="CZ347" s="800"/>
      <c r="DA347" s="800"/>
      <c r="DB347" s="800"/>
      <c r="DC347" s="800"/>
      <c r="DD347" s="800"/>
      <c r="DE347" s="800"/>
      <c r="DF347" s="800"/>
      <c r="DG347" s="800"/>
      <c r="DH347" s="800"/>
      <c r="DI347" s="800"/>
      <c r="DJ347" s="800"/>
      <c r="DK347" s="800"/>
      <c r="DL347" s="800"/>
      <c r="DM347" s="800"/>
      <c r="DN347" s="800"/>
      <c r="DO347" s="800"/>
      <c r="DP347" s="800"/>
      <c r="DQ347" s="800"/>
      <c r="DR347" s="800"/>
      <c r="DS347" s="800"/>
      <c r="DT347" s="800"/>
      <c r="DU347" s="800"/>
      <c r="DV347" s="800"/>
      <c r="DW347" s="800"/>
      <c r="DX347" s="800"/>
      <c r="DY347" s="800"/>
      <c r="DZ347" s="800"/>
      <c r="EA347" s="800"/>
      <c r="EB347" s="800"/>
      <c r="EC347" s="800"/>
      <c r="ED347" s="800"/>
      <c r="EE347" s="800"/>
      <c r="EF347" s="800"/>
      <c r="EG347" s="800"/>
      <c r="EH347" s="800"/>
      <c r="EI347" s="800"/>
      <c r="EJ347" s="800"/>
      <c r="EK347" s="800"/>
      <c r="EL347" s="800"/>
      <c r="EM347" s="800"/>
      <c r="EN347" s="800"/>
      <c r="EO347" s="800"/>
      <c r="EP347" s="800"/>
      <c r="EQ347" s="800"/>
      <c r="ER347" s="800"/>
      <c r="ES347" s="800"/>
      <c r="ET347" s="800"/>
      <c r="EU347" s="800"/>
      <c r="EV347" s="800"/>
      <c r="EW347" s="800"/>
      <c r="EX347" s="800"/>
      <c r="EY347" s="800"/>
      <c r="EZ347" s="800"/>
      <c r="FA347" s="800"/>
      <c r="FB347" s="800"/>
      <c r="FC347" s="800"/>
      <c r="FD347" s="800"/>
      <c r="FE347" s="800"/>
      <c r="FF347" s="800"/>
      <c r="FG347" s="800"/>
      <c r="FH347" s="800"/>
      <c r="FI347" s="800"/>
      <c r="FJ347" s="800"/>
      <c r="FK347" s="800"/>
      <c r="FL347" s="800"/>
      <c r="FM347" s="800"/>
      <c r="FN347" s="800"/>
      <c r="FO347" s="800"/>
      <c r="FP347" s="800"/>
      <c r="FQ347" s="800"/>
      <c r="FR347" s="800"/>
      <c r="FS347" s="800"/>
      <c r="FT347" s="800"/>
      <c r="FU347" s="800"/>
      <c r="FV347" s="800"/>
      <c r="FW347" s="800"/>
      <c r="FX347" s="800"/>
      <c r="FY347" s="800"/>
      <c r="FZ347" s="800"/>
      <c r="GA347" s="800"/>
      <c r="GB347" s="800"/>
      <c r="GC347" s="800"/>
      <c r="GD347" s="800"/>
      <c r="GE347" s="800"/>
      <c r="GF347" s="800"/>
      <c r="GG347" s="800"/>
      <c r="GH347" s="800"/>
      <c r="GI347" s="800"/>
      <c r="GJ347" s="800"/>
      <c r="GK347" s="800"/>
      <c r="GL347" s="800"/>
      <c r="GM347" s="800"/>
      <c r="GN347" s="800"/>
      <c r="GO347" s="800"/>
      <c r="GP347" s="800"/>
      <c r="GQ347" s="800"/>
      <c r="GR347" s="800"/>
      <c r="GS347" s="800"/>
      <c r="GT347" s="800"/>
      <c r="GU347" s="800"/>
      <c r="GV347" s="800"/>
      <c r="GW347" s="800"/>
      <c r="GX347" s="800"/>
      <c r="GY347" s="800"/>
      <c r="GZ347" s="800"/>
      <c r="HA347" s="800"/>
      <c r="HB347" s="800"/>
      <c r="HC347" s="800"/>
      <c r="HD347" s="800"/>
      <c r="HE347" s="800"/>
      <c r="HF347" s="800"/>
      <c r="HG347" s="800"/>
      <c r="HH347" s="800"/>
      <c r="HI347" s="800"/>
      <c r="HJ347" s="800"/>
      <c r="HK347" s="800"/>
      <c r="HL347" s="800"/>
      <c r="HM347" s="800"/>
      <c r="HN347" s="800"/>
      <c r="HO347" s="800"/>
      <c r="HP347" s="800"/>
      <c r="HQ347" s="800"/>
      <c r="HR347" s="800"/>
    </row>
    <row r="348" spans="1:226" s="145" customFormat="1" ht="18.75" x14ac:dyDescent="0.45">
      <c r="A348" s="277"/>
      <c r="B348" s="144"/>
      <c r="C348" s="798" t="s">
        <v>1076</v>
      </c>
      <c r="D348" s="798"/>
      <c r="E348" s="144"/>
      <c r="F348" s="144"/>
      <c r="G348" s="279"/>
      <c r="H348" s="280"/>
      <c r="I348" s="280"/>
      <c r="J348" s="280"/>
      <c r="K348" s="280"/>
      <c r="L348" s="285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4"/>
      <c r="BJ348" s="144"/>
      <c r="BK348" s="144"/>
      <c r="BL348" s="144"/>
      <c r="BM348" s="144"/>
      <c r="BN348" s="144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144"/>
      <c r="CF348" s="144"/>
      <c r="CG348" s="144"/>
      <c r="CH348" s="144"/>
      <c r="CI348" s="144"/>
      <c r="CJ348" s="144"/>
      <c r="CK348" s="144"/>
      <c r="CL348" s="144"/>
      <c r="CM348" s="144"/>
      <c r="CN348" s="144"/>
      <c r="CO348" s="144"/>
      <c r="CP348" s="144"/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44"/>
      <c r="EH348" s="144"/>
      <c r="EI348" s="144"/>
      <c r="EJ348" s="144"/>
      <c r="EK348" s="144"/>
      <c r="EL348" s="144"/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44"/>
      <c r="GD348" s="144"/>
      <c r="GE348" s="144"/>
      <c r="GF348" s="144"/>
      <c r="GG348" s="144"/>
      <c r="GH348" s="144"/>
      <c r="GI348" s="144"/>
      <c r="GJ348" s="144"/>
      <c r="GK348" s="144"/>
      <c r="GL348" s="144"/>
      <c r="GM348" s="144"/>
      <c r="GN348" s="144"/>
      <c r="GO348" s="144"/>
      <c r="GP348" s="144"/>
      <c r="GQ348" s="144"/>
      <c r="GR348" s="144"/>
      <c r="GS348" s="144"/>
      <c r="GT348" s="144"/>
      <c r="GU348" s="144"/>
      <c r="GV348" s="144"/>
      <c r="GW348" s="144"/>
      <c r="GX348" s="144"/>
      <c r="GY348" s="144"/>
      <c r="GZ348" s="144"/>
      <c r="HA348" s="144"/>
      <c r="HB348" s="144"/>
      <c r="HC348" s="144"/>
      <c r="HD348" s="144"/>
      <c r="HE348" s="144"/>
      <c r="HF348" s="144"/>
      <c r="HG348" s="144"/>
      <c r="HH348" s="144"/>
      <c r="HI348" s="144"/>
      <c r="HJ348" s="144"/>
      <c r="HK348" s="144"/>
      <c r="HL348" s="144"/>
      <c r="HM348" s="144"/>
      <c r="HN348" s="144"/>
      <c r="HO348" s="144"/>
      <c r="HP348" s="144"/>
      <c r="HQ348" s="144"/>
      <c r="HR348" s="144"/>
    </row>
    <row r="349" spans="1:226" s="145" customFormat="1" ht="18.75" x14ac:dyDescent="0.45">
      <c r="A349" s="242"/>
      <c r="B349" s="244"/>
      <c r="C349" s="809" t="s">
        <v>1077</v>
      </c>
      <c r="D349" s="809"/>
      <c r="E349" s="244"/>
      <c r="F349" s="244"/>
      <c r="G349" s="245"/>
      <c r="H349" s="246"/>
      <c r="I349" s="246"/>
      <c r="J349" s="246"/>
      <c r="K349" s="246"/>
      <c r="L349" s="287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  <c r="CM349" s="144"/>
      <c r="CN349" s="144"/>
      <c r="CO349" s="144"/>
      <c r="CP349" s="144"/>
      <c r="CQ349" s="144"/>
      <c r="CR349" s="144"/>
      <c r="CS349" s="144"/>
      <c r="CT349" s="144"/>
      <c r="CU349" s="144"/>
      <c r="CV349" s="144"/>
      <c r="CW349" s="144"/>
      <c r="CX349" s="144"/>
      <c r="CY349" s="144"/>
      <c r="CZ349" s="144"/>
      <c r="DA349" s="144"/>
      <c r="DB349" s="144"/>
      <c r="DC349" s="144"/>
      <c r="DD349" s="144"/>
      <c r="DE349" s="144"/>
      <c r="DF349" s="144"/>
      <c r="DG349" s="144"/>
      <c r="DH349" s="144"/>
      <c r="DI349" s="144"/>
      <c r="DJ349" s="144"/>
      <c r="DK349" s="144"/>
      <c r="DL349" s="144"/>
      <c r="DM349" s="144"/>
      <c r="DN349" s="144"/>
      <c r="DO349" s="144"/>
      <c r="DP349" s="144"/>
      <c r="DQ349" s="144"/>
      <c r="DR349" s="144"/>
      <c r="DS349" s="144"/>
      <c r="DT349" s="144"/>
      <c r="DU349" s="144"/>
      <c r="DV349" s="144"/>
      <c r="DW349" s="144"/>
      <c r="DX349" s="144"/>
      <c r="DY349" s="144"/>
      <c r="DZ349" s="144"/>
      <c r="EA349" s="144"/>
      <c r="EB349" s="144"/>
      <c r="EC349" s="144"/>
      <c r="ED349" s="144"/>
      <c r="EE349" s="144"/>
      <c r="EF349" s="144"/>
      <c r="EG349" s="144"/>
      <c r="EH349" s="144"/>
      <c r="EI349" s="144"/>
      <c r="EJ349" s="144"/>
      <c r="EK349" s="144"/>
      <c r="EL349" s="144"/>
      <c r="EM349" s="144"/>
      <c r="EN349" s="144"/>
      <c r="EO349" s="144"/>
      <c r="EP349" s="144"/>
      <c r="EQ349" s="144"/>
      <c r="ER349" s="144"/>
      <c r="ES349" s="144"/>
      <c r="ET349" s="144"/>
      <c r="EU349" s="144"/>
      <c r="EV349" s="144"/>
      <c r="EW349" s="144"/>
      <c r="EX349" s="144"/>
      <c r="EY349" s="144"/>
      <c r="EZ349" s="144"/>
      <c r="FA349" s="144"/>
      <c r="FB349" s="144"/>
      <c r="FC349" s="144"/>
      <c r="FD349" s="144"/>
      <c r="FE349" s="144"/>
      <c r="FF349" s="144"/>
      <c r="FG349" s="144"/>
      <c r="FH349" s="144"/>
      <c r="FI349" s="144"/>
      <c r="FJ349" s="144"/>
      <c r="FK349" s="144"/>
      <c r="FL349" s="144"/>
      <c r="FM349" s="144"/>
      <c r="FN349" s="144"/>
      <c r="FO349" s="144"/>
      <c r="FP349" s="144"/>
      <c r="FQ349" s="144"/>
      <c r="FR349" s="144"/>
      <c r="FS349" s="144"/>
      <c r="FT349" s="144"/>
      <c r="FU349" s="144"/>
      <c r="FV349" s="144"/>
      <c r="FW349" s="144"/>
      <c r="FX349" s="144"/>
      <c r="FY349" s="144"/>
      <c r="FZ349" s="144"/>
      <c r="GA349" s="144"/>
      <c r="GB349" s="144"/>
      <c r="GC349" s="144"/>
      <c r="GD349" s="144"/>
      <c r="GE349" s="144"/>
      <c r="GF349" s="144"/>
      <c r="GG349" s="144"/>
      <c r="GH349" s="144"/>
      <c r="GI349" s="144"/>
      <c r="GJ349" s="144"/>
      <c r="GK349" s="144"/>
      <c r="GL349" s="144"/>
      <c r="GM349" s="144"/>
      <c r="GN349" s="144"/>
      <c r="GO349" s="144"/>
      <c r="GP349" s="144"/>
      <c r="GQ349" s="144"/>
      <c r="GR349" s="144"/>
      <c r="GS349" s="144"/>
      <c r="GT349" s="144"/>
      <c r="GU349" s="144"/>
      <c r="GV349" s="144"/>
      <c r="GW349" s="144"/>
      <c r="GX349" s="144"/>
      <c r="GY349" s="144"/>
      <c r="GZ349" s="144"/>
      <c r="HA349" s="144"/>
      <c r="HB349" s="144"/>
      <c r="HC349" s="144"/>
      <c r="HD349" s="144"/>
      <c r="HE349" s="144"/>
      <c r="HF349" s="144"/>
      <c r="HG349" s="144"/>
      <c r="HH349" s="144"/>
      <c r="HI349" s="144"/>
      <c r="HJ349" s="144"/>
      <c r="HK349" s="144"/>
      <c r="HL349" s="144"/>
      <c r="HM349" s="144"/>
      <c r="HN349" s="144"/>
      <c r="HO349" s="144"/>
      <c r="HP349" s="144"/>
      <c r="HQ349" s="144"/>
      <c r="HR349" s="144"/>
    </row>
    <row r="350" spans="1:226" s="362" customFormat="1" ht="18.75" x14ac:dyDescent="0.45">
      <c r="A350" s="357"/>
      <c r="B350" s="177"/>
      <c r="C350" s="60">
        <v>29</v>
      </c>
      <c r="D350" s="810" t="s">
        <v>1078</v>
      </c>
      <c r="E350" s="177"/>
      <c r="F350" s="177"/>
      <c r="G350" s="178"/>
      <c r="H350" s="68"/>
      <c r="I350" s="68"/>
      <c r="J350" s="68"/>
      <c r="K350" s="68"/>
      <c r="L350" s="685" t="s">
        <v>17</v>
      </c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177"/>
      <c r="BR350" s="177"/>
      <c r="BS350" s="177"/>
      <c r="BT350" s="177"/>
      <c r="BU350" s="177"/>
      <c r="BV350" s="177"/>
      <c r="BW350" s="177"/>
      <c r="BX350" s="177"/>
      <c r="BY350" s="177"/>
      <c r="BZ350" s="177"/>
      <c r="CA350" s="177"/>
      <c r="CB350" s="177"/>
      <c r="CC350" s="177"/>
      <c r="CD350" s="177"/>
      <c r="CE350" s="177"/>
      <c r="CF350" s="177"/>
      <c r="CG350" s="177"/>
      <c r="CH350" s="177"/>
      <c r="CI350" s="177"/>
      <c r="CJ350" s="177"/>
      <c r="CK350" s="177"/>
      <c r="CL350" s="177"/>
      <c r="CM350" s="177"/>
      <c r="CN350" s="177"/>
      <c r="CO350" s="177"/>
      <c r="CP350" s="177"/>
      <c r="CQ350" s="177"/>
      <c r="CR350" s="177"/>
      <c r="CS350" s="177"/>
      <c r="CT350" s="177"/>
      <c r="CU350" s="177"/>
      <c r="CV350" s="177"/>
      <c r="CW350" s="177"/>
      <c r="CX350" s="177"/>
      <c r="CY350" s="177"/>
      <c r="CZ350" s="177"/>
      <c r="DA350" s="177"/>
      <c r="DB350" s="177"/>
      <c r="DC350" s="177"/>
      <c r="DD350" s="177"/>
      <c r="DE350" s="177"/>
      <c r="DF350" s="177"/>
      <c r="DG350" s="177"/>
      <c r="DH350" s="177"/>
      <c r="DI350" s="177"/>
      <c r="DJ350" s="177"/>
      <c r="DK350" s="177"/>
      <c r="DL350" s="177"/>
      <c r="DM350" s="177"/>
      <c r="DN350" s="177"/>
      <c r="DO350" s="177"/>
      <c r="DP350" s="177"/>
      <c r="DQ350" s="177"/>
      <c r="DR350" s="177"/>
      <c r="DS350" s="177"/>
      <c r="DT350" s="177"/>
      <c r="DU350" s="177"/>
      <c r="DV350" s="177"/>
      <c r="DW350" s="177"/>
      <c r="DX350" s="177"/>
      <c r="DY350" s="177"/>
      <c r="DZ350" s="177"/>
      <c r="EA350" s="177"/>
      <c r="EB350" s="177"/>
      <c r="EC350" s="177"/>
      <c r="ED350" s="177"/>
      <c r="EE350" s="177"/>
      <c r="EF350" s="177"/>
      <c r="EG350" s="177"/>
      <c r="EH350" s="177"/>
      <c r="EI350" s="177"/>
      <c r="EJ350" s="177"/>
      <c r="EK350" s="177"/>
      <c r="EL350" s="177"/>
      <c r="EM350" s="177"/>
      <c r="EN350" s="177"/>
      <c r="EO350" s="177"/>
      <c r="EP350" s="177"/>
      <c r="EQ350" s="177"/>
      <c r="ER350" s="177"/>
      <c r="ES350" s="177"/>
      <c r="ET350" s="177"/>
      <c r="EU350" s="177"/>
      <c r="EV350" s="177"/>
      <c r="EW350" s="177"/>
      <c r="EX350" s="177"/>
      <c r="EY350" s="177"/>
      <c r="EZ350" s="177"/>
      <c r="FA350" s="177"/>
      <c r="FB350" s="177"/>
      <c r="FC350" s="177"/>
      <c r="FD350" s="177"/>
      <c r="FE350" s="177"/>
      <c r="FF350" s="177"/>
      <c r="FG350" s="177"/>
      <c r="FH350" s="177"/>
      <c r="FI350" s="177"/>
      <c r="FJ350" s="177"/>
      <c r="FK350" s="177"/>
      <c r="FL350" s="177"/>
      <c r="FM350" s="177"/>
      <c r="FN350" s="177"/>
      <c r="FO350" s="177"/>
      <c r="FP350" s="177"/>
      <c r="FQ350" s="177"/>
      <c r="FR350" s="177"/>
      <c r="FS350" s="177"/>
      <c r="FT350" s="177"/>
      <c r="FU350" s="177"/>
      <c r="FV350" s="177"/>
      <c r="FW350" s="177"/>
      <c r="FX350" s="177"/>
      <c r="FY350" s="177"/>
      <c r="FZ350" s="177"/>
      <c r="GA350" s="177"/>
      <c r="GB350" s="177"/>
      <c r="GC350" s="177"/>
      <c r="GD350" s="177"/>
      <c r="GE350" s="177"/>
      <c r="GF350" s="177"/>
      <c r="GG350" s="177"/>
      <c r="GH350" s="177"/>
      <c r="GI350" s="177"/>
      <c r="GJ350" s="177"/>
      <c r="GK350" s="177"/>
      <c r="GL350" s="177"/>
      <c r="GM350" s="177"/>
      <c r="GN350" s="177"/>
      <c r="GO350" s="177"/>
      <c r="GP350" s="177"/>
      <c r="GQ350" s="177"/>
      <c r="GR350" s="177"/>
      <c r="GS350" s="177"/>
      <c r="GT350" s="177"/>
      <c r="GU350" s="177"/>
      <c r="GV350" s="177"/>
      <c r="GW350" s="177"/>
      <c r="GX350" s="177"/>
      <c r="GY350" s="177"/>
      <c r="GZ350" s="177"/>
      <c r="HA350" s="177"/>
      <c r="HB350" s="177"/>
      <c r="HC350" s="177"/>
      <c r="HD350" s="177"/>
      <c r="HE350" s="177"/>
      <c r="HF350" s="177"/>
      <c r="HG350" s="177"/>
      <c r="HH350" s="177"/>
      <c r="HI350" s="177"/>
      <c r="HJ350" s="177"/>
      <c r="HK350" s="177"/>
      <c r="HL350" s="177"/>
      <c r="HM350" s="177"/>
      <c r="HN350" s="177"/>
      <c r="HO350" s="177"/>
      <c r="HP350" s="177"/>
      <c r="HQ350" s="177"/>
      <c r="HR350" s="177"/>
    </row>
    <row r="351" spans="1:226" s="644" customFormat="1" ht="18.75" x14ac:dyDescent="0.45">
      <c r="A351" s="326"/>
      <c r="B351" s="327"/>
      <c r="C351" s="60"/>
      <c r="D351" s="324" t="s">
        <v>19</v>
      </c>
      <c r="E351" s="327"/>
      <c r="F351" s="327"/>
      <c r="G351" s="328"/>
      <c r="H351" s="329"/>
      <c r="I351" s="69"/>
      <c r="J351" s="69"/>
      <c r="K351" s="69"/>
      <c r="L351" s="79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  <c r="ED351" s="214"/>
      <c r="EE351" s="214"/>
      <c r="EF351" s="214"/>
      <c r="EG351" s="214"/>
      <c r="EH351" s="214"/>
      <c r="EI351" s="214"/>
      <c r="EJ351" s="214"/>
      <c r="EK351" s="214"/>
      <c r="EL351" s="214"/>
      <c r="EM351" s="214"/>
      <c r="EN351" s="214"/>
      <c r="EO351" s="214"/>
      <c r="EP351" s="214"/>
      <c r="EQ351" s="214"/>
      <c r="ER351" s="214"/>
      <c r="ES351" s="214"/>
      <c r="ET351" s="214"/>
      <c r="EU351" s="214"/>
      <c r="EV351" s="214"/>
      <c r="EW351" s="214"/>
      <c r="EX351" s="214"/>
      <c r="EY351" s="214"/>
      <c r="EZ351" s="214"/>
      <c r="FA351" s="214"/>
      <c r="FB351" s="214"/>
      <c r="FC351" s="214"/>
      <c r="FD351" s="214"/>
      <c r="FE351" s="214"/>
      <c r="FF351" s="214"/>
      <c r="FG351" s="214"/>
      <c r="FH351" s="214"/>
      <c r="FI351" s="214"/>
      <c r="FJ351" s="214"/>
      <c r="FK351" s="214"/>
      <c r="FL351" s="214"/>
      <c r="FM351" s="214"/>
      <c r="FN351" s="214"/>
      <c r="FO351" s="214"/>
      <c r="FP351" s="214"/>
      <c r="FQ351" s="214"/>
      <c r="FR351" s="214"/>
      <c r="FS351" s="214"/>
      <c r="FT351" s="214"/>
      <c r="FU351" s="214"/>
      <c r="FV351" s="214"/>
      <c r="FW351" s="214"/>
      <c r="FX351" s="214"/>
      <c r="FY351" s="214"/>
      <c r="FZ351" s="214"/>
      <c r="GA351" s="214"/>
      <c r="GB351" s="214"/>
      <c r="GC351" s="214"/>
      <c r="GD351" s="214"/>
      <c r="GE351" s="214"/>
      <c r="GF351" s="214"/>
      <c r="GG351" s="214"/>
      <c r="GH351" s="214"/>
      <c r="GI351" s="214"/>
      <c r="GJ351" s="214"/>
      <c r="GK351" s="214"/>
      <c r="GL351" s="214"/>
      <c r="GM351" s="214"/>
      <c r="GN351" s="214"/>
      <c r="GO351" s="214"/>
      <c r="GP351" s="214"/>
      <c r="GQ351" s="214"/>
      <c r="GR351" s="214"/>
      <c r="GS351" s="214"/>
      <c r="GT351" s="214"/>
      <c r="GU351" s="214"/>
      <c r="GV351" s="214"/>
      <c r="GW351" s="214"/>
      <c r="GX351" s="214"/>
      <c r="GY351" s="214"/>
      <c r="GZ351" s="214"/>
      <c r="HA351" s="214"/>
      <c r="HB351" s="214"/>
      <c r="HC351" s="214"/>
      <c r="HD351" s="214"/>
      <c r="HE351" s="214"/>
      <c r="HF351" s="214"/>
      <c r="HG351" s="214"/>
      <c r="HH351" s="214"/>
      <c r="HI351" s="214"/>
      <c r="HJ351" s="214"/>
      <c r="HK351" s="214"/>
      <c r="HL351" s="214"/>
      <c r="HM351" s="214"/>
      <c r="HN351" s="214"/>
      <c r="HO351" s="214"/>
      <c r="HP351" s="214"/>
      <c r="HQ351" s="214"/>
      <c r="HR351" s="214"/>
    </row>
    <row r="352" spans="1:226" s="644" customFormat="1" ht="18.75" x14ac:dyDescent="0.45">
      <c r="A352" s="326"/>
      <c r="B352" s="327"/>
      <c r="C352" s="60"/>
      <c r="D352" s="81"/>
      <c r="E352" s="333" t="s">
        <v>1079</v>
      </c>
      <c r="F352" s="327"/>
      <c r="G352" s="328"/>
      <c r="H352" s="329"/>
      <c r="I352" s="69"/>
      <c r="J352" s="69"/>
      <c r="K352" s="69"/>
      <c r="L352" s="180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  <c r="ED352" s="214"/>
      <c r="EE352" s="214"/>
      <c r="EF352" s="214"/>
      <c r="EG352" s="214"/>
      <c r="EH352" s="214"/>
      <c r="EI352" s="214"/>
      <c r="EJ352" s="214"/>
      <c r="EK352" s="214"/>
      <c r="EL352" s="214"/>
      <c r="EM352" s="214"/>
      <c r="EN352" s="214"/>
      <c r="EO352" s="214"/>
      <c r="EP352" s="214"/>
      <c r="EQ352" s="214"/>
      <c r="ER352" s="214"/>
      <c r="ES352" s="214"/>
      <c r="ET352" s="214"/>
      <c r="EU352" s="214"/>
      <c r="EV352" s="214"/>
      <c r="EW352" s="214"/>
      <c r="EX352" s="214"/>
      <c r="EY352" s="214"/>
      <c r="EZ352" s="214"/>
      <c r="FA352" s="214"/>
      <c r="FB352" s="214"/>
      <c r="FC352" s="214"/>
      <c r="FD352" s="214"/>
      <c r="FE352" s="214"/>
      <c r="FF352" s="214"/>
      <c r="FG352" s="214"/>
      <c r="FH352" s="214"/>
      <c r="FI352" s="214"/>
      <c r="FJ352" s="214"/>
      <c r="FK352" s="214"/>
      <c r="FL352" s="214"/>
      <c r="FM352" s="214"/>
      <c r="FN352" s="214"/>
      <c r="FO352" s="214"/>
      <c r="FP352" s="214"/>
      <c r="FQ352" s="214"/>
      <c r="FR352" s="214"/>
      <c r="FS352" s="214"/>
      <c r="FT352" s="214"/>
      <c r="FU352" s="214"/>
      <c r="FV352" s="214"/>
      <c r="FW352" s="214"/>
      <c r="FX352" s="214"/>
      <c r="FY352" s="214"/>
      <c r="FZ352" s="214"/>
      <c r="GA352" s="214"/>
      <c r="GB352" s="214"/>
      <c r="GC352" s="214"/>
      <c r="GD352" s="214"/>
      <c r="GE352" s="214"/>
      <c r="GF352" s="214"/>
      <c r="GG352" s="214"/>
      <c r="GH352" s="214"/>
      <c r="GI352" s="214"/>
      <c r="GJ352" s="214"/>
      <c r="GK352" s="214"/>
      <c r="GL352" s="214"/>
      <c r="GM352" s="214"/>
      <c r="GN352" s="214"/>
      <c r="GO352" s="214"/>
      <c r="GP352" s="214"/>
      <c r="GQ352" s="214"/>
      <c r="GR352" s="214"/>
      <c r="GS352" s="214"/>
      <c r="GT352" s="214"/>
      <c r="GU352" s="214"/>
      <c r="GV352" s="214"/>
      <c r="GW352" s="214"/>
      <c r="GX352" s="214"/>
      <c r="GY352" s="214"/>
      <c r="GZ352" s="214"/>
      <c r="HA352" s="214"/>
      <c r="HB352" s="214"/>
      <c r="HC352" s="214"/>
      <c r="HD352" s="214"/>
      <c r="HE352" s="214"/>
      <c r="HF352" s="214"/>
      <c r="HG352" s="214"/>
      <c r="HH352" s="214"/>
      <c r="HI352" s="214"/>
      <c r="HJ352" s="214"/>
      <c r="HK352" s="214"/>
      <c r="HL352" s="214"/>
      <c r="HM352" s="214"/>
      <c r="HN352" s="214"/>
      <c r="HO352" s="214"/>
      <c r="HP352" s="214"/>
      <c r="HQ352" s="214"/>
      <c r="HR352" s="214"/>
    </row>
    <row r="353" spans="1:226" s="214" customFormat="1" ht="18.75" x14ac:dyDescent="0.45">
      <c r="A353" s="326"/>
      <c r="B353" s="327"/>
      <c r="C353" s="60"/>
      <c r="D353" s="81"/>
      <c r="E353" s="333" t="s">
        <v>1081</v>
      </c>
      <c r="F353" s="327"/>
      <c r="G353" s="328"/>
      <c r="H353" s="329"/>
      <c r="I353" s="69"/>
      <c r="J353" s="69"/>
      <c r="K353" s="69"/>
      <c r="L353" s="180"/>
    </row>
    <row r="354" spans="1:226" s="362" customFormat="1" ht="18.75" x14ac:dyDescent="0.45">
      <c r="A354" s="357"/>
      <c r="B354" s="177"/>
      <c r="C354" s="177"/>
      <c r="D354" s="177" t="s">
        <v>30</v>
      </c>
      <c r="E354" s="177"/>
      <c r="F354" s="177"/>
      <c r="G354" s="178"/>
      <c r="H354" s="68"/>
      <c r="I354" s="68"/>
      <c r="J354" s="68"/>
      <c r="K354" s="68"/>
      <c r="L354" s="180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  <c r="BV354" s="177"/>
      <c r="BW354" s="177"/>
      <c r="BX354" s="177"/>
      <c r="BY354" s="177"/>
      <c r="BZ354" s="177"/>
      <c r="CA354" s="177"/>
      <c r="CB354" s="177"/>
      <c r="CC354" s="177"/>
      <c r="CD354" s="177"/>
      <c r="CE354" s="177"/>
      <c r="CF354" s="177"/>
      <c r="CG354" s="177"/>
      <c r="CH354" s="177"/>
      <c r="CI354" s="177"/>
      <c r="CJ354" s="177"/>
      <c r="CK354" s="177"/>
      <c r="CL354" s="177"/>
      <c r="CM354" s="177"/>
      <c r="CN354" s="177"/>
      <c r="CO354" s="177"/>
      <c r="CP354" s="177"/>
      <c r="CQ354" s="177"/>
      <c r="CR354" s="177"/>
      <c r="CS354" s="177"/>
      <c r="CT354" s="177"/>
      <c r="CU354" s="177"/>
      <c r="CV354" s="177"/>
      <c r="CW354" s="177"/>
      <c r="CX354" s="177"/>
      <c r="CY354" s="177"/>
      <c r="CZ354" s="177"/>
      <c r="DA354" s="177"/>
      <c r="DB354" s="177"/>
      <c r="DC354" s="177"/>
      <c r="DD354" s="177"/>
      <c r="DE354" s="177"/>
      <c r="DF354" s="177"/>
      <c r="DG354" s="177"/>
      <c r="DH354" s="177"/>
      <c r="DI354" s="177"/>
      <c r="DJ354" s="177"/>
      <c r="DK354" s="177"/>
      <c r="DL354" s="177"/>
      <c r="DM354" s="177"/>
      <c r="DN354" s="177"/>
      <c r="DO354" s="177"/>
      <c r="DP354" s="177"/>
      <c r="DQ354" s="177"/>
      <c r="DR354" s="177"/>
      <c r="DS354" s="177"/>
      <c r="DT354" s="177"/>
      <c r="DU354" s="177"/>
      <c r="DV354" s="177"/>
      <c r="DW354" s="177"/>
      <c r="DX354" s="177"/>
      <c r="DY354" s="177"/>
      <c r="DZ354" s="177"/>
      <c r="EA354" s="177"/>
      <c r="EB354" s="177"/>
      <c r="EC354" s="177"/>
      <c r="ED354" s="177"/>
      <c r="EE354" s="177"/>
      <c r="EF354" s="177"/>
      <c r="EG354" s="177"/>
      <c r="EH354" s="177"/>
      <c r="EI354" s="177"/>
      <c r="EJ354" s="177"/>
      <c r="EK354" s="177"/>
      <c r="EL354" s="177"/>
      <c r="EM354" s="177"/>
      <c r="EN354" s="177"/>
      <c r="EO354" s="177"/>
      <c r="EP354" s="177"/>
      <c r="EQ354" s="177"/>
      <c r="ER354" s="177"/>
      <c r="ES354" s="177"/>
      <c r="ET354" s="177"/>
      <c r="EU354" s="177"/>
      <c r="EV354" s="177"/>
      <c r="EW354" s="177"/>
      <c r="EX354" s="177"/>
      <c r="EY354" s="177"/>
      <c r="EZ354" s="177"/>
      <c r="FA354" s="177"/>
      <c r="FB354" s="177"/>
      <c r="FC354" s="177"/>
      <c r="FD354" s="177"/>
      <c r="FE354" s="177"/>
      <c r="FF354" s="177"/>
      <c r="FG354" s="177"/>
      <c r="FH354" s="177"/>
      <c r="FI354" s="177"/>
      <c r="FJ354" s="177"/>
      <c r="FK354" s="177"/>
      <c r="FL354" s="177"/>
      <c r="FM354" s="177"/>
      <c r="FN354" s="177"/>
      <c r="FO354" s="177"/>
      <c r="FP354" s="177"/>
      <c r="FQ354" s="177"/>
      <c r="FR354" s="177"/>
      <c r="FS354" s="177"/>
      <c r="FT354" s="177"/>
      <c r="FU354" s="177"/>
      <c r="FV354" s="177"/>
      <c r="FW354" s="177"/>
      <c r="FX354" s="177"/>
      <c r="FY354" s="177"/>
      <c r="FZ354" s="177"/>
      <c r="GA354" s="177"/>
      <c r="GB354" s="177"/>
      <c r="GC354" s="177"/>
      <c r="GD354" s="177"/>
      <c r="GE354" s="177"/>
      <c r="GF354" s="177"/>
      <c r="GG354" s="177"/>
      <c r="GH354" s="177"/>
      <c r="GI354" s="177"/>
      <c r="GJ354" s="177"/>
      <c r="GK354" s="177"/>
      <c r="GL354" s="177"/>
      <c r="GM354" s="177"/>
      <c r="GN354" s="177"/>
      <c r="GO354" s="177"/>
      <c r="GP354" s="177"/>
      <c r="GQ354" s="177"/>
      <c r="GR354" s="177"/>
      <c r="GS354" s="177"/>
      <c r="GT354" s="177"/>
      <c r="GU354" s="177"/>
      <c r="GV354" s="177"/>
      <c r="GW354" s="177"/>
      <c r="GX354" s="177"/>
      <c r="GY354" s="177"/>
      <c r="GZ354" s="177"/>
      <c r="HA354" s="177"/>
      <c r="HB354" s="177"/>
      <c r="HC354" s="177"/>
      <c r="HD354" s="177"/>
      <c r="HE354" s="177"/>
      <c r="HF354" s="177"/>
      <c r="HG354" s="177"/>
      <c r="HH354" s="177"/>
      <c r="HI354" s="177"/>
      <c r="HJ354" s="177"/>
      <c r="HK354" s="177"/>
      <c r="HL354" s="177"/>
      <c r="HM354" s="177"/>
      <c r="HN354" s="177"/>
      <c r="HO354" s="177"/>
      <c r="HP354" s="177"/>
      <c r="HQ354" s="177"/>
      <c r="HR354" s="177"/>
    </row>
    <row r="355" spans="1:226" s="181" customFormat="1" ht="18.75" x14ac:dyDescent="0.45">
      <c r="A355" s="385"/>
      <c r="D355" s="81">
        <v>1</v>
      </c>
      <c r="E355" s="181" t="s">
        <v>1086</v>
      </c>
      <c r="G355" s="182"/>
      <c r="H355" s="158" t="s">
        <v>336</v>
      </c>
      <c r="I355" s="158" t="s">
        <v>1087</v>
      </c>
      <c r="J355" s="158"/>
      <c r="K355" s="158"/>
      <c r="L355" s="180"/>
    </row>
    <row r="356" spans="1:226" s="181" customFormat="1" ht="18.75" x14ac:dyDescent="0.45">
      <c r="A356" s="385"/>
      <c r="D356" s="81">
        <v>2</v>
      </c>
      <c r="E356" s="181" t="s">
        <v>1090</v>
      </c>
      <c r="G356" s="182"/>
      <c r="H356" s="158" t="s">
        <v>336</v>
      </c>
      <c r="I356" s="158" t="s">
        <v>1087</v>
      </c>
      <c r="J356" s="158"/>
      <c r="K356" s="158"/>
      <c r="L356" s="180"/>
    </row>
    <row r="357" spans="1:226" s="181" customFormat="1" ht="18.75" x14ac:dyDescent="0.45">
      <c r="A357" s="388"/>
      <c r="B357" s="221"/>
      <c r="C357" s="221"/>
      <c r="D357" s="513">
        <v>3</v>
      </c>
      <c r="E357" s="512" t="s">
        <v>1093</v>
      </c>
      <c r="F357" s="512"/>
      <c r="G357" s="514"/>
      <c r="H357" s="392" t="s">
        <v>35</v>
      </c>
      <c r="I357" s="392">
        <v>60</v>
      </c>
      <c r="J357" s="392"/>
      <c r="K357" s="392"/>
      <c r="L357" s="309"/>
    </row>
    <row r="358" spans="1:226" s="362" customFormat="1" ht="18.75" x14ac:dyDescent="0.45">
      <c r="A358" s="385"/>
      <c r="B358" s="181"/>
      <c r="C358" s="60">
        <v>30</v>
      </c>
      <c r="D358" s="810" t="s">
        <v>1187</v>
      </c>
      <c r="E358" s="177"/>
      <c r="F358" s="177"/>
      <c r="G358" s="178"/>
      <c r="H358" s="68"/>
      <c r="I358" s="68"/>
      <c r="J358" s="68"/>
      <c r="K358" s="68"/>
      <c r="L358" s="713" t="s">
        <v>17</v>
      </c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177"/>
      <c r="BR358" s="177"/>
      <c r="BS358" s="177"/>
      <c r="BT358" s="177"/>
      <c r="BU358" s="177"/>
      <c r="BV358" s="177"/>
      <c r="BW358" s="177"/>
      <c r="BX358" s="177"/>
      <c r="BY358" s="177"/>
      <c r="BZ358" s="177"/>
      <c r="CA358" s="177"/>
      <c r="CB358" s="177"/>
      <c r="CC358" s="177"/>
      <c r="CD358" s="177"/>
      <c r="CE358" s="177"/>
      <c r="CF358" s="177"/>
      <c r="CG358" s="177"/>
      <c r="CH358" s="177"/>
      <c r="CI358" s="177"/>
      <c r="CJ358" s="177"/>
      <c r="CK358" s="177"/>
      <c r="CL358" s="177"/>
      <c r="CM358" s="177"/>
      <c r="CN358" s="177"/>
      <c r="CO358" s="177"/>
      <c r="CP358" s="177"/>
      <c r="CQ358" s="177"/>
      <c r="CR358" s="177"/>
      <c r="CS358" s="177"/>
      <c r="CT358" s="177"/>
      <c r="CU358" s="177"/>
      <c r="CV358" s="177"/>
      <c r="CW358" s="177"/>
      <c r="CX358" s="177"/>
      <c r="CY358" s="177"/>
      <c r="CZ358" s="177"/>
      <c r="DA358" s="177"/>
      <c r="DB358" s="177"/>
      <c r="DC358" s="177"/>
      <c r="DD358" s="177"/>
      <c r="DE358" s="177"/>
      <c r="DF358" s="177"/>
      <c r="DG358" s="177"/>
      <c r="DH358" s="177"/>
      <c r="DI358" s="177"/>
      <c r="DJ358" s="177"/>
      <c r="DK358" s="177"/>
      <c r="DL358" s="177"/>
      <c r="DM358" s="177"/>
      <c r="DN358" s="177"/>
      <c r="DO358" s="177"/>
      <c r="DP358" s="177"/>
      <c r="DQ358" s="177"/>
      <c r="DR358" s="177"/>
      <c r="DS358" s="177"/>
      <c r="DT358" s="177"/>
      <c r="DU358" s="177"/>
      <c r="DV358" s="177"/>
      <c r="DW358" s="177"/>
      <c r="DX358" s="177"/>
      <c r="DY358" s="177"/>
      <c r="DZ358" s="177"/>
      <c r="EA358" s="177"/>
      <c r="EB358" s="177"/>
      <c r="EC358" s="177"/>
      <c r="ED358" s="177"/>
      <c r="EE358" s="177"/>
      <c r="EF358" s="177"/>
      <c r="EG358" s="177"/>
      <c r="EH358" s="177"/>
      <c r="EI358" s="177"/>
      <c r="EJ358" s="177"/>
      <c r="EK358" s="177"/>
      <c r="EL358" s="177"/>
      <c r="EM358" s="177"/>
      <c r="EN358" s="177"/>
      <c r="EO358" s="177"/>
      <c r="EP358" s="177"/>
      <c r="EQ358" s="177"/>
      <c r="ER358" s="177"/>
      <c r="ES358" s="177"/>
      <c r="ET358" s="177"/>
      <c r="EU358" s="177"/>
      <c r="EV358" s="177"/>
      <c r="EW358" s="177"/>
      <c r="EX358" s="177"/>
      <c r="EY358" s="177"/>
      <c r="EZ358" s="177"/>
      <c r="FA358" s="177"/>
      <c r="FB358" s="177"/>
      <c r="FC358" s="177"/>
      <c r="FD358" s="177"/>
      <c r="FE358" s="177"/>
      <c r="FF358" s="177"/>
      <c r="FG358" s="177"/>
      <c r="FH358" s="177"/>
      <c r="FI358" s="177"/>
      <c r="FJ358" s="177"/>
      <c r="FK358" s="177"/>
      <c r="FL358" s="177"/>
      <c r="FM358" s="177"/>
      <c r="FN358" s="177"/>
      <c r="FO358" s="177"/>
      <c r="FP358" s="177"/>
      <c r="FQ358" s="177"/>
      <c r="FR358" s="177"/>
      <c r="FS358" s="177"/>
      <c r="FT358" s="177"/>
      <c r="FU358" s="177"/>
      <c r="FV358" s="177"/>
      <c r="FW358" s="177"/>
      <c r="FX358" s="177"/>
      <c r="FY358" s="177"/>
      <c r="FZ358" s="177"/>
      <c r="GA358" s="177"/>
      <c r="GB358" s="177"/>
      <c r="GC358" s="177"/>
      <c r="GD358" s="177"/>
      <c r="GE358" s="177"/>
      <c r="GF358" s="177"/>
      <c r="GG358" s="177"/>
      <c r="GH358" s="177"/>
      <c r="GI358" s="177"/>
      <c r="GJ358" s="177"/>
      <c r="GK358" s="177"/>
      <c r="GL358" s="177"/>
      <c r="GM358" s="177"/>
      <c r="GN358" s="177"/>
      <c r="GO358" s="177"/>
      <c r="GP358" s="177"/>
      <c r="GQ358" s="177"/>
      <c r="GR358" s="177"/>
      <c r="GS358" s="177"/>
      <c r="GT358" s="177"/>
      <c r="GU358" s="177"/>
      <c r="GV358" s="177"/>
      <c r="GW358" s="177"/>
      <c r="GX358" s="177"/>
      <c r="GY358" s="177"/>
      <c r="GZ358" s="177"/>
      <c r="HA358" s="177"/>
      <c r="HB358" s="177"/>
      <c r="HC358" s="177"/>
      <c r="HD358" s="177"/>
      <c r="HE358" s="177"/>
      <c r="HF358" s="177"/>
      <c r="HG358" s="177"/>
      <c r="HH358" s="177"/>
      <c r="HI358" s="177"/>
      <c r="HJ358" s="177"/>
      <c r="HK358" s="177"/>
      <c r="HL358" s="177"/>
      <c r="HM358" s="177"/>
      <c r="HN358" s="177"/>
      <c r="HO358" s="177"/>
      <c r="HP358" s="177"/>
      <c r="HQ358" s="177"/>
      <c r="HR358" s="177"/>
    </row>
    <row r="359" spans="1:226" s="362" customFormat="1" ht="18.75" x14ac:dyDescent="0.45">
      <c r="A359" s="357"/>
      <c r="B359" s="177"/>
      <c r="C359" s="60"/>
      <c r="D359" s="810" t="s">
        <v>1188</v>
      </c>
      <c r="E359" s="177"/>
      <c r="F359" s="177"/>
      <c r="G359" s="178"/>
      <c r="H359" s="68"/>
      <c r="I359" s="68"/>
      <c r="J359" s="68"/>
      <c r="K359" s="68"/>
      <c r="L359" s="79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177"/>
      <c r="BR359" s="177"/>
      <c r="BS359" s="177"/>
      <c r="BT359" s="177"/>
      <c r="BU359" s="177"/>
      <c r="BV359" s="177"/>
      <c r="BW359" s="177"/>
      <c r="BX359" s="177"/>
      <c r="BY359" s="177"/>
      <c r="BZ359" s="177"/>
      <c r="CA359" s="177"/>
      <c r="CB359" s="177"/>
      <c r="CC359" s="177"/>
      <c r="CD359" s="177"/>
      <c r="CE359" s="177"/>
      <c r="CF359" s="177"/>
      <c r="CG359" s="177"/>
      <c r="CH359" s="177"/>
      <c r="CI359" s="177"/>
      <c r="CJ359" s="177"/>
      <c r="CK359" s="177"/>
      <c r="CL359" s="177"/>
      <c r="CM359" s="177"/>
      <c r="CN359" s="177"/>
      <c r="CO359" s="177"/>
      <c r="CP359" s="177"/>
      <c r="CQ359" s="177"/>
      <c r="CR359" s="177"/>
      <c r="CS359" s="177"/>
      <c r="CT359" s="177"/>
      <c r="CU359" s="177"/>
      <c r="CV359" s="177"/>
      <c r="CW359" s="177"/>
      <c r="CX359" s="177"/>
      <c r="CY359" s="177"/>
      <c r="CZ359" s="177"/>
      <c r="DA359" s="177"/>
      <c r="DB359" s="177"/>
      <c r="DC359" s="177"/>
      <c r="DD359" s="177"/>
      <c r="DE359" s="177"/>
      <c r="DF359" s="177"/>
      <c r="DG359" s="177"/>
      <c r="DH359" s="177"/>
      <c r="DI359" s="177"/>
      <c r="DJ359" s="177"/>
      <c r="DK359" s="177"/>
      <c r="DL359" s="177"/>
      <c r="DM359" s="177"/>
      <c r="DN359" s="177"/>
      <c r="DO359" s="177"/>
      <c r="DP359" s="177"/>
      <c r="DQ359" s="177"/>
      <c r="DR359" s="177"/>
      <c r="DS359" s="177"/>
      <c r="DT359" s="177"/>
      <c r="DU359" s="177"/>
      <c r="DV359" s="177"/>
      <c r="DW359" s="177"/>
      <c r="DX359" s="177"/>
      <c r="DY359" s="177"/>
      <c r="DZ359" s="177"/>
      <c r="EA359" s="177"/>
      <c r="EB359" s="177"/>
      <c r="EC359" s="177"/>
      <c r="ED359" s="177"/>
      <c r="EE359" s="177"/>
      <c r="EF359" s="177"/>
      <c r="EG359" s="177"/>
      <c r="EH359" s="177"/>
      <c r="EI359" s="177"/>
      <c r="EJ359" s="177"/>
      <c r="EK359" s="177"/>
      <c r="EL359" s="177"/>
      <c r="EM359" s="177"/>
      <c r="EN359" s="177"/>
      <c r="EO359" s="177"/>
      <c r="EP359" s="177"/>
      <c r="EQ359" s="177"/>
      <c r="ER359" s="177"/>
      <c r="ES359" s="177"/>
      <c r="ET359" s="177"/>
      <c r="EU359" s="177"/>
      <c r="EV359" s="177"/>
      <c r="EW359" s="177"/>
      <c r="EX359" s="177"/>
      <c r="EY359" s="177"/>
      <c r="EZ359" s="177"/>
      <c r="FA359" s="177"/>
      <c r="FB359" s="177"/>
      <c r="FC359" s="177"/>
      <c r="FD359" s="177"/>
      <c r="FE359" s="177"/>
      <c r="FF359" s="177"/>
      <c r="FG359" s="177"/>
      <c r="FH359" s="177"/>
      <c r="FI359" s="177"/>
      <c r="FJ359" s="177"/>
      <c r="FK359" s="177"/>
      <c r="FL359" s="177"/>
      <c r="FM359" s="177"/>
      <c r="FN359" s="177"/>
      <c r="FO359" s="177"/>
      <c r="FP359" s="177"/>
      <c r="FQ359" s="177"/>
      <c r="FR359" s="177"/>
      <c r="FS359" s="177"/>
      <c r="FT359" s="177"/>
      <c r="FU359" s="177"/>
      <c r="FV359" s="177"/>
      <c r="FW359" s="177"/>
      <c r="FX359" s="177"/>
      <c r="FY359" s="177"/>
      <c r="FZ359" s="177"/>
      <c r="GA359" s="177"/>
      <c r="GB359" s="177"/>
      <c r="GC359" s="177"/>
      <c r="GD359" s="177"/>
      <c r="GE359" s="177"/>
      <c r="GF359" s="177"/>
      <c r="GG359" s="177"/>
      <c r="GH359" s="177"/>
      <c r="GI359" s="177"/>
      <c r="GJ359" s="177"/>
      <c r="GK359" s="177"/>
      <c r="GL359" s="177"/>
      <c r="GM359" s="177"/>
      <c r="GN359" s="177"/>
      <c r="GO359" s="177"/>
      <c r="GP359" s="177"/>
      <c r="GQ359" s="177"/>
      <c r="GR359" s="177"/>
      <c r="GS359" s="177"/>
      <c r="GT359" s="177"/>
      <c r="GU359" s="177"/>
      <c r="GV359" s="177"/>
      <c r="GW359" s="177"/>
      <c r="GX359" s="177"/>
      <c r="GY359" s="177"/>
      <c r="GZ359" s="177"/>
      <c r="HA359" s="177"/>
      <c r="HB359" s="177"/>
      <c r="HC359" s="177"/>
      <c r="HD359" s="177"/>
      <c r="HE359" s="177"/>
      <c r="HF359" s="177"/>
      <c r="HG359" s="177"/>
      <c r="HH359" s="177"/>
      <c r="HI359" s="177"/>
      <c r="HJ359" s="177"/>
      <c r="HK359" s="177"/>
      <c r="HL359" s="177"/>
      <c r="HM359" s="177"/>
      <c r="HN359" s="177"/>
      <c r="HO359" s="177"/>
      <c r="HP359" s="177"/>
      <c r="HQ359" s="177"/>
      <c r="HR359" s="177"/>
    </row>
    <row r="360" spans="1:226" s="644" customFormat="1" ht="18.75" x14ac:dyDescent="0.45">
      <c r="A360" s="326"/>
      <c r="B360" s="327"/>
      <c r="C360" s="60"/>
      <c r="D360" s="324" t="s">
        <v>19</v>
      </c>
      <c r="E360" s="327"/>
      <c r="F360" s="327"/>
      <c r="G360" s="328"/>
      <c r="H360" s="329"/>
      <c r="I360" s="69"/>
      <c r="J360" s="69"/>
      <c r="K360" s="69"/>
      <c r="L360" s="160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  <c r="ED360" s="214"/>
      <c r="EE360" s="214"/>
      <c r="EF360" s="214"/>
      <c r="EG360" s="214"/>
      <c r="EH360" s="214"/>
      <c r="EI360" s="214"/>
      <c r="EJ360" s="214"/>
      <c r="EK360" s="214"/>
      <c r="EL360" s="214"/>
      <c r="EM360" s="214"/>
      <c r="EN360" s="214"/>
      <c r="EO360" s="214"/>
      <c r="EP360" s="214"/>
      <c r="EQ360" s="214"/>
      <c r="ER360" s="214"/>
      <c r="ES360" s="214"/>
      <c r="ET360" s="214"/>
      <c r="EU360" s="214"/>
      <c r="EV360" s="214"/>
      <c r="EW360" s="214"/>
      <c r="EX360" s="214"/>
      <c r="EY360" s="214"/>
      <c r="EZ360" s="214"/>
      <c r="FA360" s="214"/>
      <c r="FB360" s="214"/>
      <c r="FC360" s="214"/>
      <c r="FD360" s="214"/>
      <c r="FE360" s="214"/>
      <c r="FF360" s="214"/>
      <c r="FG360" s="214"/>
      <c r="FH360" s="214"/>
      <c r="FI360" s="214"/>
      <c r="FJ360" s="214"/>
      <c r="FK360" s="214"/>
      <c r="FL360" s="214"/>
      <c r="FM360" s="214"/>
      <c r="FN360" s="214"/>
      <c r="FO360" s="214"/>
      <c r="FP360" s="214"/>
      <c r="FQ360" s="214"/>
      <c r="FR360" s="214"/>
      <c r="FS360" s="214"/>
      <c r="FT360" s="214"/>
      <c r="FU360" s="214"/>
      <c r="FV360" s="214"/>
      <c r="FW360" s="214"/>
      <c r="FX360" s="214"/>
      <c r="FY360" s="214"/>
      <c r="FZ360" s="214"/>
      <c r="GA360" s="214"/>
      <c r="GB360" s="214"/>
      <c r="GC360" s="214"/>
      <c r="GD360" s="214"/>
      <c r="GE360" s="214"/>
      <c r="GF360" s="214"/>
      <c r="GG360" s="214"/>
      <c r="GH360" s="214"/>
      <c r="GI360" s="214"/>
      <c r="GJ360" s="214"/>
      <c r="GK360" s="214"/>
      <c r="GL360" s="214"/>
      <c r="GM360" s="214"/>
      <c r="GN360" s="214"/>
      <c r="GO360" s="214"/>
      <c r="GP360" s="214"/>
      <c r="GQ360" s="214"/>
      <c r="GR360" s="214"/>
      <c r="GS360" s="214"/>
      <c r="GT360" s="214"/>
      <c r="GU360" s="214"/>
      <c r="GV360" s="214"/>
      <c r="GW360" s="214"/>
      <c r="GX360" s="214"/>
      <c r="GY360" s="214"/>
      <c r="GZ360" s="214"/>
      <c r="HA360" s="214"/>
      <c r="HB360" s="214"/>
      <c r="HC360" s="214"/>
      <c r="HD360" s="214"/>
      <c r="HE360" s="214"/>
      <c r="HF360" s="214"/>
      <c r="HG360" s="214"/>
      <c r="HH360" s="214"/>
      <c r="HI360" s="214"/>
      <c r="HJ360" s="214"/>
      <c r="HK360" s="214"/>
      <c r="HL360" s="214"/>
      <c r="HM360" s="214"/>
      <c r="HN360" s="214"/>
      <c r="HO360" s="214"/>
      <c r="HP360" s="214"/>
      <c r="HQ360" s="214"/>
      <c r="HR360" s="214"/>
    </row>
    <row r="361" spans="1:226" s="644" customFormat="1" ht="18.75" x14ac:dyDescent="0.45">
      <c r="A361" s="326"/>
      <c r="B361" s="327"/>
      <c r="C361" s="60"/>
      <c r="D361" s="81"/>
      <c r="E361" s="333" t="s">
        <v>1191</v>
      </c>
      <c r="F361" s="327"/>
      <c r="G361" s="328"/>
      <c r="H361" s="329"/>
      <c r="I361" s="69"/>
      <c r="J361" s="69"/>
      <c r="K361" s="69"/>
      <c r="L361" s="160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  <c r="ED361" s="214"/>
      <c r="EE361" s="214"/>
      <c r="EF361" s="214"/>
      <c r="EG361" s="214"/>
      <c r="EH361" s="214"/>
      <c r="EI361" s="214"/>
      <c r="EJ361" s="214"/>
      <c r="EK361" s="214"/>
      <c r="EL361" s="214"/>
      <c r="EM361" s="214"/>
      <c r="EN361" s="214"/>
      <c r="EO361" s="214"/>
      <c r="EP361" s="214"/>
      <c r="EQ361" s="214"/>
      <c r="ER361" s="214"/>
      <c r="ES361" s="214"/>
      <c r="ET361" s="214"/>
      <c r="EU361" s="214"/>
      <c r="EV361" s="214"/>
      <c r="EW361" s="214"/>
      <c r="EX361" s="214"/>
      <c r="EY361" s="214"/>
      <c r="EZ361" s="214"/>
      <c r="FA361" s="214"/>
      <c r="FB361" s="214"/>
      <c r="FC361" s="214"/>
      <c r="FD361" s="214"/>
      <c r="FE361" s="214"/>
      <c r="FF361" s="214"/>
      <c r="FG361" s="214"/>
      <c r="FH361" s="214"/>
      <c r="FI361" s="214"/>
      <c r="FJ361" s="214"/>
      <c r="FK361" s="214"/>
      <c r="FL361" s="214"/>
      <c r="FM361" s="214"/>
      <c r="FN361" s="214"/>
      <c r="FO361" s="214"/>
      <c r="FP361" s="214"/>
      <c r="FQ361" s="214"/>
      <c r="FR361" s="214"/>
      <c r="FS361" s="214"/>
      <c r="FT361" s="214"/>
      <c r="FU361" s="214"/>
      <c r="FV361" s="214"/>
      <c r="FW361" s="214"/>
      <c r="FX361" s="214"/>
      <c r="FY361" s="214"/>
      <c r="FZ361" s="214"/>
      <c r="GA361" s="214"/>
      <c r="GB361" s="214"/>
      <c r="GC361" s="214"/>
      <c r="GD361" s="214"/>
      <c r="GE361" s="214"/>
      <c r="GF361" s="214"/>
      <c r="GG361" s="214"/>
      <c r="GH361" s="214"/>
      <c r="GI361" s="214"/>
      <c r="GJ361" s="214"/>
      <c r="GK361" s="214"/>
      <c r="GL361" s="214"/>
      <c r="GM361" s="214"/>
      <c r="GN361" s="214"/>
      <c r="GO361" s="214"/>
      <c r="GP361" s="214"/>
      <c r="GQ361" s="214"/>
      <c r="GR361" s="214"/>
      <c r="GS361" s="214"/>
      <c r="GT361" s="214"/>
      <c r="GU361" s="214"/>
      <c r="GV361" s="214"/>
      <c r="GW361" s="214"/>
      <c r="GX361" s="214"/>
      <c r="GY361" s="214"/>
      <c r="GZ361" s="214"/>
      <c r="HA361" s="214"/>
      <c r="HB361" s="214"/>
      <c r="HC361" s="214"/>
      <c r="HD361" s="214"/>
      <c r="HE361" s="214"/>
      <c r="HF361" s="214"/>
      <c r="HG361" s="214"/>
      <c r="HH361" s="214"/>
      <c r="HI361" s="214"/>
      <c r="HJ361" s="214"/>
      <c r="HK361" s="214"/>
      <c r="HL361" s="214"/>
      <c r="HM361" s="214"/>
      <c r="HN361" s="214"/>
      <c r="HO361" s="214"/>
      <c r="HP361" s="214"/>
      <c r="HQ361" s="214"/>
      <c r="HR361" s="214"/>
    </row>
    <row r="362" spans="1:226" s="214" customFormat="1" ht="18.75" x14ac:dyDescent="0.45">
      <c r="A362" s="326"/>
      <c r="B362" s="327"/>
      <c r="C362" s="60"/>
      <c r="D362" s="81"/>
      <c r="E362" s="333" t="s">
        <v>1194</v>
      </c>
      <c r="F362" s="327"/>
      <c r="G362" s="328"/>
      <c r="H362" s="329"/>
      <c r="I362" s="69"/>
      <c r="J362" s="69"/>
      <c r="K362" s="69"/>
      <c r="L362" s="160"/>
    </row>
    <row r="363" spans="1:226" s="362" customFormat="1" ht="18.75" x14ac:dyDescent="0.45">
      <c r="A363" s="357"/>
      <c r="B363" s="177"/>
      <c r="C363" s="177"/>
      <c r="D363" s="177" t="s">
        <v>30</v>
      </c>
      <c r="E363" s="177"/>
      <c r="F363" s="177"/>
      <c r="G363" s="178"/>
      <c r="H363" s="68"/>
      <c r="I363" s="68"/>
      <c r="J363" s="68"/>
      <c r="K363" s="68"/>
      <c r="L363" s="188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7"/>
      <c r="AC363" s="177"/>
      <c r="AD363" s="177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177"/>
      <c r="BR363" s="177"/>
      <c r="BS363" s="177"/>
      <c r="BT363" s="177"/>
      <c r="BU363" s="177"/>
      <c r="BV363" s="177"/>
      <c r="BW363" s="177"/>
      <c r="BX363" s="177"/>
      <c r="BY363" s="177"/>
      <c r="BZ363" s="177"/>
      <c r="CA363" s="177"/>
      <c r="CB363" s="177"/>
      <c r="CC363" s="177"/>
      <c r="CD363" s="177"/>
      <c r="CE363" s="177"/>
      <c r="CF363" s="177"/>
      <c r="CG363" s="177"/>
      <c r="CH363" s="177"/>
      <c r="CI363" s="177"/>
      <c r="CJ363" s="177"/>
      <c r="CK363" s="177"/>
      <c r="CL363" s="177"/>
      <c r="CM363" s="177"/>
      <c r="CN363" s="177"/>
      <c r="CO363" s="177"/>
      <c r="CP363" s="177"/>
      <c r="CQ363" s="177"/>
      <c r="CR363" s="177"/>
      <c r="CS363" s="177"/>
      <c r="CT363" s="177"/>
      <c r="CU363" s="177"/>
      <c r="CV363" s="177"/>
      <c r="CW363" s="177"/>
      <c r="CX363" s="177"/>
      <c r="CY363" s="177"/>
      <c r="CZ363" s="177"/>
      <c r="DA363" s="177"/>
      <c r="DB363" s="177"/>
      <c r="DC363" s="177"/>
      <c r="DD363" s="177"/>
      <c r="DE363" s="177"/>
      <c r="DF363" s="177"/>
      <c r="DG363" s="177"/>
      <c r="DH363" s="177"/>
      <c r="DI363" s="177"/>
      <c r="DJ363" s="177"/>
      <c r="DK363" s="177"/>
      <c r="DL363" s="177"/>
      <c r="DM363" s="177"/>
      <c r="DN363" s="177"/>
      <c r="DO363" s="177"/>
      <c r="DP363" s="177"/>
      <c r="DQ363" s="177"/>
      <c r="DR363" s="177"/>
      <c r="DS363" s="177"/>
      <c r="DT363" s="177"/>
      <c r="DU363" s="177"/>
      <c r="DV363" s="177"/>
      <c r="DW363" s="177"/>
      <c r="DX363" s="177"/>
      <c r="DY363" s="177"/>
      <c r="DZ363" s="177"/>
      <c r="EA363" s="177"/>
      <c r="EB363" s="177"/>
      <c r="EC363" s="177"/>
      <c r="ED363" s="177"/>
      <c r="EE363" s="177"/>
      <c r="EF363" s="177"/>
      <c r="EG363" s="177"/>
      <c r="EH363" s="177"/>
      <c r="EI363" s="177"/>
      <c r="EJ363" s="177"/>
      <c r="EK363" s="177"/>
      <c r="EL363" s="177"/>
      <c r="EM363" s="177"/>
      <c r="EN363" s="177"/>
      <c r="EO363" s="177"/>
      <c r="EP363" s="177"/>
      <c r="EQ363" s="177"/>
      <c r="ER363" s="177"/>
      <c r="ES363" s="177"/>
      <c r="ET363" s="177"/>
      <c r="EU363" s="177"/>
      <c r="EV363" s="177"/>
      <c r="EW363" s="177"/>
      <c r="EX363" s="177"/>
      <c r="EY363" s="177"/>
      <c r="EZ363" s="177"/>
      <c r="FA363" s="177"/>
      <c r="FB363" s="177"/>
      <c r="FC363" s="177"/>
      <c r="FD363" s="177"/>
      <c r="FE363" s="177"/>
      <c r="FF363" s="177"/>
      <c r="FG363" s="177"/>
      <c r="FH363" s="177"/>
      <c r="FI363" s="177"/>
      <c r="FJ363" s="177"/>
      <c r="FK363" s="177"/>
      <c r="FL363" s="177"/>
      <c r="FM363" s="177"/>
      <c r="FN363" s="177"/>
      <c r="FO363" s="177"/>
      <c r="FP363" s="177"/>
      <c r="FQ363" s="177"/>
      <c r="FR363" s="177"/>
      <c r="FS363" s="177"/>
      <c r="FT363" s="177"/>
      <c r="FU363" s="177"/>
      <c r="FV363" s="177"/>
      <c r="FW363" s="177"/>
      <c r="FX363" s="177"/>
      <c r="FY363" s="177"/>
      <c r="FZ363" s="177"/>
      <c r="GA363" s="177"/>
      <c r="GB363" s="177"/>
      <c r="GC363" s="177"/>
      <c r="GD363" s="177"/>
      <c r="GE363" s="177"/>
      <c r="GF363" s="177"/>
      <c r="GG363" s="177"/>
      <c r="GH363" s="177"/>
      <c r="GI363" s="177"/>
      <c r="GJ363" s="177"/>
      <c r="GK363" s="177"/>
      <c r="GL363" s="177"/>
      <c r="GM363" s="177"/>
      <c r="GN363" s="177"/>
      <c r="GO363" s="177"/>
      <c r="GP363" s="177"/>
      <c r="GQ363" s="177"/>
      <c r="GR363" s="177"/>
      <c r="GS363" s="177"/>
      <c r="GT363" s="177"/>
      <c r="GU363" s="177"/>
      <c r="GV363" s="177"/>
      <c r="GW363" s="177"/>
      <c r="GX363" s="177"/>
      <c r="GY363" s="177"/>
      <c r="GZ363" s="177"/>
      <c r="HA363" s="177"/>
      <c r="HB363" s="177"/>
      <c r="HC363" s="177"/>
      <c r="HD363" s="177"/>
      <c r="HE363" s="177"/>
      <c r="HF363" s="177"/>
      <c r="HG363" s="177"/>
      <c r="HH363" s="177"/>
      <c r="HI363" s="177"/>
      <c r="HJ363" s="177"/>
      <c r="HK363" s="177"/>
      <c r="HL363" s="177"/>
      <c r="HM363" s="177"/>
      <c r="HN363" s="177"/>
      <c r="HO363" s="177"/>
      <c r="HP363" s="177"/>
      <c r="HQ363" s="177"/>
      <c r="HR363" s="177"/>
    </row>
    <row r="364" spans="1:226" s="181" customFormat="1" ht="18.75" x14ac:dyDescent="0.45">
      <c r="A364" s="385"/>
      <c r="C364" s="386"/>
      <c r="D364" s="81">
        <v>1</v>
      </c>
      <c r="E364" s="824" t="s">
        <v>1198</v>
      </c>
      <c r="F364" s="122"/>
      <c r="G364" s="123"/>
      <c r="H364" s="124" t="s">
        <v>691</v>
      </c>
      <c r="I364" s="125">
        <v>9</v>
      </c>
      <c r="J364" s="125"/>
      <c r="K364" s="125"/>
      <c r="L364" s="188"/>
    </row>
    <row r="365" spans="1:226" s="181" customFormat="1" ht="18.75" x14ac:dyDescent="0.45">
      <c r="A365" s="385"/>
      <c r="C365" s="386"/>
      <c r="D365" s="81">
        <v>2</v>
      </c>
      <c r="E365" s="824" t="s">
        <v>1200</v>
      </c>
      <c r="F365" s="122"/>
      <c r="G365" s="123"/>
      <c r="H365" s="124" t="s">
        <v>336</v>
      </c>
      <c r="I365" s="125">
        <v>8</v>
      </c>
      <c r="J365" s="125"/>
      <c r="K365" s="125"/>
      <c r="L365" s="188"/>
    </row>
    <row r="366" spans="1:226" s="181" customFormat="1" ht="18.75" x14ac:dyDescent="0.45">
      <c r="A366" s="385"/>
      <c r="D366" s="81">
        <v>3</v>
      </c>
      <c r="E366" s="824" t="s">
        <v>1201</v>
      </c>
      <c r="F366" s="122"/>
      <c r="G366" s="123"/>
      <c r="H366" s="124" t="s">
        <v>336</v>
      </c>
      <c r="I366" s="125">
        <v>5</v>
      </c>
      <c r="J366" s="125"/>
      <c r="K366" s="125"/>
      <c r="L366" s="188"/>
    </row>
    <row r="367" spans="1:226" s="181" customFormat="1" ht="18.75" x14ac:dyDescent="0.45">
      <c r="A367" s="385"/>
      <c r="D367" s="81"/>
      <c r="E367" s="825" t="s">
        <v>1202</v>
      </c>
      <c r="F367" s="122"/>
      <c r="G367" s="123"/>
      <c r="H367" s="124"/>
      <c r="I367" s="125"/>
      <c r="J367" s="125"/>
      <c r="K367" s="125"/>
      <c r="L367" s="188"/>
    </row>
    <row r="368" spans="1:226" s="181" customFormat="1" ht="18.75" x14ac:dyDescent="0.45">
      <c r="A368" s="385"/>
      <c r="C368" s="386"/>
      <c r="D368" s="81">
        <v>3</v>
      </c>
      <c r="E368" s="824" t="s">
        <v>1203</v>
      </c>
      <c r="F368" s="122"/>
      <c r="G368" s="123"/>
      <c r="H368" s="124" t="s">
        <v>691</v>
      </c>
      <c r="I368" s="125">
        <v>3</v>
      </c>
      <c r="J368" s="125"/>
      <c r="K368" s="125"/>
      <c r="L368" s="160"/>
    </row>
    <row r="369" spans="1:226" s="181" customFormat="1" ht="18.75" x14ac:dyDescent="0.45">
      <c r="A369" s="388"/>
      <c r="B369" s="221"/>
      <c r="C369" s="702"/>
      <c r="D369" s="220">
        <v>4</v>
      </c>
      <c r="E369" s="674" t="s">
        <v>1204</v>
      </c>
      <c r="F369" s="674"/>
      <c r="G369" s="795"/>
      <c r="H369" s="675" t="s">
        <v>1205</v>
      </c>
      <c r="I369" s="676">
        <v>4</v>
      </c>
      <c r="J369" s="676"/>
      <c r="K369" s="676"/>
      <c r="L369" s="241"/>
    </row>
    <row r="370" spans="1:226" s="177" customFormat="1" ht="18.75" x14ac:dyDescent="0.45">
      <c r="A370" s="385"/>
      <c r="B370" s="181"/>
      <c r="C370" s="60">
        <v>31</v>
      </c>
      <c r="D370" s="810" t="s">
        <v>1206</v>
      </c>
      <c r="G370" s="178"/>
      <c r="H370" s="68"/>
      <c r="I370" s="68"/>
      <c r="J370" s="68"/>
      <c r="K370" s="68"/>
      <c r="L370" s="713" t="s">
        <v>17</v>
      </c>
    </row>
    <row r="371" spans="1:226" s="181" customFormat="1" ht="18.75" x14ac:dyDescent="0.45">
      <c r="A371" s="385"/>
      <c r="C371" s="60"/>
      <c r="D371" s="810" t="s">
        <v>1207</v>
      </c>
      <c r="E371" s="177"/>
      <c r="F371" s="177"/>
      <c r="G371" s="178"/>
      <c r="H371" s="68"/>
      <c r="I371" s="68"/>
      <c r="J371" s="68"/>
      <c r="K371" s="68"/>
      <c r="L371" s="79"/>
    </row>
    <row r="372" spans="1:226" s="644" customFormat="1" ht="18.75" x14ac:dyDescent="0.45">
      <c r="A372" s="326"/>
      <c r="B372" s="327"/>
      <c r="C372" s="60"/>
      <c r="D372" s="324" t="s">
        <v>19</v>
      </c>
      <c r="E372" s="327"/>
      <c r="F372" s="327"/>
      <c r="G372" s="328"/>
      <c r="H372" s="329"/>
      <c r="I372" s="69"/>
      <c r="J372" s="69"/>
      <c r="K372" s="69"/>
      <c r="L372" s="180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214"/>
      <c r="EJ372" s="214"/>
      <c r="EK372" s="214"/>
      <c r="EL372" s="214"/>
      <c r="EM372" s="214"/>
      <c r="EN372" s="214"/>
      <c r="EO372" s="214"/>
      <c r="EP372" s="214"/>
      <c r="EQ372" s="214"/>
      <c r="ER372" s="214"/>
      <c r="ES372" s="214"/>
      <c r="ET372" s="214"/>
      <c r="EU372" s="214"/>
      <c r="EV372" s="214"/>
      <c r="EW372" s="214"/>
      <c r="EX372" s="214"/>
      <c r="EY372" s="214"/>
      <c r="EZ372" s="214"/>
      <c r="FA372" s="214"/>
      <c r="FB372" s="214"/>
      <c r="FC372" s="214"/>
      <c r="FD372" s="214"/>
      <c r="FE372" s="214"/>
      <c r="FF372" s="214"/>
      <c r="FG372" s="214"/>
      <c r="FH372" s="214"/>
      <c r="FI372" s="214"/>
      <c r="FJ372" s="214"/>
      <c r="FK372" s="214"/>
      <c r="FL372" s="214"/>
      <c r="FM372" s="214"/>
      <c r="FN372" s="214"/>
      <c r="FO372" s="214"/>
      <c r="FP372" s="214"/>
      <c r="FQ372" s="214"/>
      <c r="FR372" s="214"/>
      <c r="FS372" s="214"/>
      <c r="FT372" s="214"/>
      <c r="FU372" s="214"/>
      <c r="FV372" s="214"/>
      <c r="FW372" s="214"/>
      <c r="FX372" s="214"/>
      <c r="FY372" s="214"/>
      <c r="FZ372" s="214"/>
      <c r="GA372" s="214"/>
      <c r="GB372" s="214"/>
      <c r="GC372" s="214"/>
      <c r="GD372" s="214"/>
      <c r="GE372" s="214"/>
      <c r="GF372" s="214"/>
      <c r="GG372" s="214"/>
      <c r="GH372" s="214"/>
      <c r="GI372" s="214"/>
      <c r="GJ372" s="214"/>
      <c r="GK372" s="214"/>
      <c r="GL372" s="214"/>
      <c r="GM372" s="214"/>
      <c r="GN372" s="214"/>
      <c r="GO372" s="214"/>
      <c r="GP372" s="214"/>
      <c r="GQ372" s="214"/>
      <c r="GR372" s="214"/>
      <c r="GS372" s="214"/>
      <c r="GT372" s="214"/>
      <c r="GU372" s="214"/>
      <c r="GV372" s="214"/>
      <c r="GW372" s="214"/>
      <c r="GX372" s="214"/>
      <c r="GY372" s="214"/>
      <c r="GZ372" s="214"/>
      <c r="HA372" s="214"/>
      <c r="HB372" s="214"/>
      <c r="HC372" s="214"/>
      <c r="HD372" s="214"/>
      <c r="HE372" s="214"/>
      <c r="HF372" s="214"/>
      <c r="HG372" s="214"/>
      <c r="HH372" s="214"/>
      <c r="HI372" s="214"/>
      <c r="HJ372" s="214"/>
      <c r="HK372" s="214"/>
      <c r="HL372" s="214"/>
      <c r="HM372" s="214"/>
      <c r="HN372" s="214"/>
      <c r="HO372" s="214"/>
      <c r="HP372" s="214"/>
      <c r="HQ372" s="214"/>
      <c r="HR372" s="214"/>
    </row>
    <row r="373" spans="1:226" s="644" customFormat="1" ht="18.75" x14ac:dyDescent="0.45">
      <c r="A373" s="326"/>
      <c r="B373" s="327"/>
      <c r="C373" s="60"/>
      <c r="D373" s="81"/>
      <c r="E373" s="333" t="s">
        <v>1210</v>
      </c>
      <c r="F373" s="327"/>
      <c r="G373" s="328"/>
      <c r="H373" s="329"/>
      <c r="I373" s="69"/>
      <c r="J373" s="69"/>
      <c r="K373" s="69"/>
      <c r="L373" s="180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214"/>
      <c r="EJ373" s="214"/>
      <c r="EK373" s="214"/>
      <c r="EL373" s="214"/>
      <c r="EM373" s="214"/>
      <c r="EN373" s="214"/>
      <c r="EO373" s="214"/>
      <c r="EP373" s="214"/>
      <c r="EQ373" s="214"/>
      <c r="ER373" s="214"/>
      <c r="ES373" s="214"/>
      <c r="ET373" s="214"/>
      <c r="EU373" s="214"/>
      <c r="EV373" s="214"/>
      <c r="EW373" s="214"/>
      <c r="EX373" s="214"/>
      <c r="EY373" s="214"/>
      <c r="EZ373" s="214"/>
      <c r="FA373" s="214"/>
      <c r="FB373" s="214"/>
      <c r="FC373" s="214"/>
      <c r="FD373" s="214"/>
      <c r="FE373" s="214"/>
      <c r="FF373" s="214"/>
      <c r="FG373" s="214"/>
      <c r="FH373" s="214"/>
      <c r="FI373" s="214"/>
      <c r="FJ373" s="214"/>
      <c r="FK373" s="214"/>
      <c r="FL373" s="214"/>
      <c r="FM373" s="214"/>
      <c r="FN373" s="214"/>
      <c r="FO373" s="214"/>
      <c r="FP373" s="214"/>
      <c r="FQ373" s="214"/>
      <c r="FR373" s="214"/>
      <c r="FS373" s="214"/>
      <c r="FT373" s="214"/>
      <c r="FU373" s="214"/>
      <c r="FV373" s="214"/>
      <c r="FW373" s="214"/>
      <c r="FX373" s="214"/>
      <c r="FY373" s="214"/>
      <c r="FZ373" s="214"/>
      <c r="GA373" s="214"/>
      <c r="GB373" s="214"/>
      <c r="GC373" s="214"/>
      <c r="GD373" s="214"/>
      <c r="GE373" s="214"/>
      <c r="GF373" s="214"/>
      <c r="GG373" s="214"/>
      <c r="GH373" s="214"/>
      <c r="GI373" s="214"/>
      <c r="GJ373" s="214"/>
      <c r="GK373" s="214"/>
      <c r="GL373" s="214"/>
      <c r="GM373" s="214"/>
      <c r="GN373" s="214"/>
      <c r="GO373" s="214"/>
      <c r="GP373" s="214"/>
      <c r="GQ373" s="214"/>
      <c r="GR373" s="214"/>
      <c r="GS373" s="214"/>
      <c r="GT373" s="214"/>
      <c r="GU373" s="214"/>
      <c r="GV373" s="214"/>
      <c r="GW373" s="214"/>
      <c r="GX373" s="214"/>
      <c r="GY373" s="214"/>
      <c r="GZ373" s="214"/>
      <c r="HA373" s="214"/>
      <c r="HB373" s="214"/>
      <c r="HC373" s="214"/>
      <c r="HD373" s="214"/>
      <c r="HE373" s="214"/>
      <c r="HF373" s="214"/>
      <c r="HG373" s="214"/>
      <c r="HH373" s="214"/>
      <c r="HI373" s="214"/>
      <c r="HJ373" s="214"/>
      <c r="HK373" s="214"/>
      <c r="HL373" s="214"/>
      <c r="HM373" s="214"/>
      <c r="HN373" s="214"/>
      <c r="HO373" s="214"/>
      <c r="HP373" s="214"/>
      <c r="HQ373" s="214"/>
      <c r="HR373" s="214"/>
    </row>
    <row r="374" spans="1:226" s="362" customFormat="1" ht="18.75" x14ac:dyDescent="0.45">
      <c r="A374" s="357"/>
      <c r="B374" s="177"/>
      <c r="C374" s="177"/>
      <c r="D374" s="177" t="s">
        <v>30</v>
      </c>
      <c r="E374" s="177"/>
      <c r="F374" s="177"/>
      <c r="G374" s="178"/>
      <c r="H374" s="68"/>
      <c r="I374" s="68"/>
      <c r="J374" s="68"/>
      <c r="K374" s="68"/>
      <c r="L374" s="180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177"/>
      <c r="BR374" s="177"/>
      <c r="BS374" s="177"/>
      <c r="BT374" s="177"/>
      <c r="BU374" s="177"/>
      <c r="BV374" s="177"/>
      <c r="BW374" s="177"/>
      <c r="BX374" s="177"/>
      <c r="BY374" s="177"/>
      <c r="BZ374" s="177"/>
      <c r="CA374" s="177"/>
      <c r="CB374" s="177"/>
      <c r="CC374" s="177"/>
      <c r="CD374" s="177"/>
      <c r="CE374" s="177"/>
      <c r="CF374" s="177"/>
      <c r="CG374" s="177"/>
      <c r="CH374" s="177"/>
      <c r="CI374" s="177"/>
      <c r="CJ374" s="177"/>
      <c r="CK374" s="177"/>
      <c r="CL374" s="177"/>
      <c r="CM374" s="177"/>
      <c r="CN374" s="177"/>
      <c r="CO374" s="177"/>
      <c r="CP374" s="177"/>
      <c r="CQ374" s="177"/>
      <c r="CR374" s="177"/>
      <c r="CS374" s="177"/>
      <c r="CT374" s="177"/>
      <c r="CU374" s="177"/>
      <c r="CV374" s="177"/>
      <c r="CW374" s="177"/>
      <c r="CX374" s="177"/>
      <c r="CY374" s="177"/>
      <c r="CZ374" s="177"/>
      <c r="DA374" s="177"/>
      <c r="DB374" s="177"/>
      <c r="DC374" s="177"/>
      <c r="DD374" s="177"/>
      <c r="DE374" s="177"/>
      <c r="DF374" s="177"/>
      <c r="DG374" s="177"/>
      <c r="DH374" s="177"/>
      <c r="DI374" s="177"/>
      <c r="DJ374" s="177"/>
      <c r="DK374" s="177"/>
      <c r="DL374" s="177"/>
      <c r="DM374" s="177"/>
      <c r="DN374" s="177"/>
      <c r="DO374" s="177"/>
      <c r="DP374" s="177"/>
      <c r="DQ374" s="177"/>
      <c r="DR374" s="177"/>
      <c r="DS374" s="177"/>
      <c r="DT374" s="177"/>
      <c r="DU374" s="177"/>
      <c r="DV374" s="177"/>
      <c r="DW374" s="177"/>
      <c r="DX374" s="177"/>
      <c r="DY374" s="177"/>
      <c r="DZ374" s="177"/>
      <c r="EA374" s="177"/>
      <c r="EB374" s="177"/>
      <c r="EC374" s="177"/>
      <c r="ED374" s="177"/>
      <c r="EE374" s="177"/>
      <c r="EF374" s="177"/>
      <c r="EG374" s="177"/>
      <c r="EH374" s="177"/>
      <c r="EI374" s="177"/>
      <c r="EJ374" s="177"/>
      <c r="EK374" s="177"/>
      <c r="EL374" s="177"/>
      <c r="EM374" s="177"/>
      <c r="EN374" s="177"/>
      <c r="EO374" s="177"/>
      <c r="EP374" s="177"/>
      <c r="EQ374" s="177"/>
      <c r="ER374" s="177"/>
      <c r="ES374" s="177"/>
      <c r="ET374" s="177"/>
      <c r="EU374" s="177"/>
      <c r="EV374" s="177"/>
      <c r="EW374" s="177"/>
      <c r="EX374" s="177"/>
      <c r="EY374" s="177"/>
      <c r="EZ374" s="177"/>
      <c r="FA374" s="177"/>
      <c r="FB374" s="177"/>
      <c r="FC374" s="177"/>
      <c r="FD374" s="177"/>
      <c r="FE374" s="177"/>
      <c r="FF374" s="177"/>
      <c r="FG374" s="177"/>
      <c r="FH374" s="177"/>
      <c r="FI374" s="177"/>
      <c r="FJ374" s="177"/>
      <c r="FK374" s="177"/>
      <c r="FL374" s="177"/>
      <c r="FM374" s="177"/>
      <c r="FN374" s="177"/>
      <c r="FO374" s="177"/>
      <c r="FP374" s="177"/>
      <c r="FQ374" s="177"/>
      <c r="FR374" s="177"/>
      <c r="FS374" s="177"/>
      <c r="FT374" s="177"/>
      <c r="FU374" s="177"/>
      <c r="FV374" s="177"/>
      <c r="FW374" s="177"/>
      <c r="FX374" s="177"/>
      <c r="FY374" s="177"/>
      <c r="FZ374" s="177"/>
      <c r="GA374" s="177"/>
      <c r="GB374" s="177"/>
      <c r="GC374" s="177"/>
      <c r="GD374" s="177"/>
      <c r="GE374" s="177"/>
      <c r="GF374" s="177"/>
      <c r="GG374" s="177"/>
      <c r="GH374" s="177"/>
      <c r="GI374" s="177"/>
      <c r="GJ374" s="177"/>
      <c r="GK374" s="177"/>
      <c r="GL374" s="177"/>
      <c r="GM374" s="177"/>
      <c r="GN374" s="177"/>
      <c r="GO374" s="177"/>
      <c r="GP374" s="177"/>
      <c r="GQ374" s="177"/>
      <c r="GR374" s="177"/>
      <c r="GS374" s="177"/>
      <c r="GT374" s="177"/>
      <c r="GU374" s="177"/>
      <c r="GV374" s="177"/>
      <c r="GW374" s="177"/>
      <c r="GX374" s="177"/>
      <c r="GY374" s="177"/>
      <c r="GZ374" s="177"/>
      <c r="HA374" s="177"/>
      <c r="HB374" s="177"/>
      <c r="HC374" s="177"/>
      <c r="HD374" s="177"/>
      <c r="HE374" s="177"/>
      <c r="HF374" s="177"/>
      <c r="HG374" s="177"/>
      <c r="HH374" s="177"/>
      <c r="HI374" s="177"/>
      <c r="HJ374" s="177"/>
      <c r="HK374" s="177"/>
      <c r="HL374" s="177"/>
      <c r="HM374" s="177"/>
      <c r="HN374" s="177"/>
      <c r="HO374" s="177"/>
      <c r="HP374" s="177"/>
      <c r="HQ374" s="177"/>
      <c r="HR374" s="177"/>
    </row>
    <row r="375" spans="1:226" s="181" customFormat="1" ht="18.75" x14ac:dyDescent="0.45">
      <c r="A375" s="385"/>
      <c r="C375" s="386"/>
      <c r="D375" s="81">
        <v>1</v>
      </c>
      <c r="E375" s="122" t="s">
        <v>1214</v>
      </c>
      <c r="F375" s="122"/>
      <c r="G375" s="123"/>
      <c r="H375" s="124" t="s">
        <v>336</v>
      </c>
      <c r="I375" s="125">
        <v>5</v>
      </c>
      <c r="J375" s="125"/>
      <c r="K375" s="125"/>
      <c r="L375" s="180"/>
    </row>
    <row r="376" spans="1:226" s="181" customFormat="1" ht="18.75" x14ac:dyDescent="0.45">
      <c r="A376" s="385"/>
      <c r="C376" s="386"/>
      <c r="D376" s="81">
        <v>2</v>
      </c>
      <c r="E376" s="122" t="s">
        <v>1216</v>
      </c>
      <c r="F376" s="122"/>
      <c r="G376" s="123"/>
      <c r="H376" s="124" t="s">
        <v>336</v>
      </c>
      <c r="I376" s="125">
        <v>5</v>
      </c>
      <c r="J376" s="125"/>
      <c r="K376" s="125"/>
      <c r="L376" s="180"/>
    </row>
    <row r="377" spans="1:226" s="181" customFormat="1" ht="18.75" x14ac:dyDescent="0.45">
      <c r="A377" s="385"/>
      <c r="C377" s="386"/>
      <c r="D377" s="81">
        <v>3</v>
      </c>
      <c r="E377" s="122" t="s">
        <v>1219</v>
      </c>
      <c r="F377" s="122"/>
      <c r="G377" s="123"/>
      <c r="H377" s="124" t="s">
        <v>1220</v>
      </c>
      <c r="I377" s="125">
        <v>1</v>
      </c>
      <c r="J377" s="125"/>
      <c r="K377" s="125"/>
      <c r="L377" s="180"/>
    </row>
    <row r="378" spans="1:226" s="181" customFormat="1" ht="18.75" x14ac:dyDescent="0.45">
      <c r="A378" s="385"/>
      <c r="C378" s="386"/>
      <c r="D378" s="81"/>
      <c r="E378" s="122"/>
      <c r="F378" s="122"/>
      <c r="G378" s="123"/>
      <c r="H378" s="124"/>
      <c r="I378" s="125"/>
      <c r="J378" s="125"/>
      <c r="K378" s="125"/>
      <c r="L378" s="180"/>
    </row>
    <row r="379" spans="1:226" s="729" customFormat="1" thickBot="1" x14ac:dyDescent="0.5">
      <c r="A379" s="831">
        <v>5</v>
      </c>
      <c r="B379" s="340" t="s">
        <v>1244</v>
      </c>
      <c r="C379" s="723"/>
      <c r="D379" s="723"/>
      <c r="E379" s="723"/>
      <c r="F379" s="723"/>
      <c r="G379" s="724"/>
      <c r="H379" s="343"/>
      <c r="I379" s="343"/>
      <c r="J379" s="343"/>
      <c r="K379" s="343"/>
      <c r="L379" s="350"/>
      <c r="M379" s="728"/>
      <c r="N379" s="728"/>
      <c r="O379" s="728"/>
      <c r="P379" s="728"/>
      <c r="Q379" s="728"/>
      <c r="R379" s="728"/>
      <c r="S379" s="728"/>
      <c r="T379" s="728"/>
      <c r="U379" s="728"/>
      <c r="V379" s="728"/>
      <c r="W379" s="728"/>
      <c r="X379" s="728"/>
      <c r="Y379" s="728"/>
      <c r="Z379" s="728"/>
      <c r="AA379" s="728"/>
      <c r="AB379" s="728"/>
      <c r="AC379" s="728"/>
      <c r="AD379" s="728"/>
      <c r="AE379" s="728"/>
      <c r="AF379" s="728"/>
      <c r="AG379" s="728"/>
      <c r="AH379" s="728"/>
      <c r="AI379" s="728"/>
      <c r="AJ379" s="728"/>
      <c r="AK379" s="728"/>
      <c r="AL379" s="728"/>
      <c r="AM379" s="728"/>
      <c r="AN379" s="728"/>
      <c r="AO379" s="728"/>
      <c r="AP379" s="728"/>
      <c r="AQ379" s="728"/>
      <c r="AR379" s="728"/>
      <c r="AS379" s="728"/>
      <c r="AT379" s="728"/>
      <c r="AU379" s="728"/>
      <c r="AV379" s="728"/>
      <c r="AW379" s="728"/>
      <c r="AX379" s="728"/>
      <c r="AY379" s="728"/>
      <c r="AZ379" s="728"/>
      <c r="BA379" s="728"/>
      <c r="BB379" s="728"/>
      <c r="BC379" s="728"/>
      <c r="BD379" s="728"/>
      <c r="BE379" s="728"/>
      <c r="BF379" s="728"/>
      <c r="BG379" s="728"/>
      <c r="BH379" s="728"/>
      <c r="BI379" s="728"/>
      <c r="BJ379" s="728"/>
      <c r="BK379" s="728"/>
      <c r="BL379" s="728"/>
      <c r="BM379" s="728"/>
      <c r="BN379" s="728"/>
      <c r="BO379" s="728"/>
      <c r="BP379" s="728"/>
      <c r="BQ379" s="728"/>
      <c r="BR379" s="728"/>
      <c r="BS379" s="728"/>
      <c r="BT379" s="728"/>
      <c r="BU379" s="728"/>
      <c r="BV379" s="728"/>
      <c r="BW379" s="728"/>
      <c r="BX379" s="728"/>
      <c r="BY379" s="728"/>
      <c r="BZ379" s="728"/>
      <c r="CA379" s="728"/>
      <c r="CB379" s="728"/>
      <c r="CC379" s="728"/>
      <c r="CD379" s="728"/>
      <c r="CE379" s="728"/>
      <c r="CF379" s="728"/>
      <c r="CG379" s="728"/>
      <c r="CH379" s="728"/>
      <c r="CI379" s="728"/>
      <c r="CJ379" s="728"/>
      <c r="CK379" s="728"/>
      <c r="CL379" s="728"/>
      <c r="CM379" s="728"/>
      <c r="CN379" s="728"/>
      <c r="CO379" s="728"/>
      <c r="CP379" s="728"/>
      <c r="CQ379" s="728"/>
      <c r="CR379" s="728"/>
      <c r="CS379" s="728"/>
      <c r="CT379" s="728"/>
      <c r="CU379" s="728"/>
      <c r="CV379" s="728"/>
      <c r="CW379" s="728"/>
      <c r="CX379" s="728"/>
      <c r="CY379" s="728"/>
      <c r="CZ379" s="728"/>
      <c r="DA379" s="728"/>
      <c r="DB379" s="728"/>
      <c r="DC379" s="728"/>
      <c r="DD379" s="728"/>
      <c r="DE379" s="728"/>
      <c r="DF379" s="728"/>
      <c r="DG379" s="728"/>
      <c r="DH379" s="728"/>
      <c r="DI379" s="728"/>
      <c r="DJ379" s="728"/>
      <c r="DK379" s="728"/>
      <c r="DL379" s="728"/>
      <c r="DM379" s="728"/>
      <c r="DN379" s="728"/>
      <c r="DO379" s="728"/>
      <c r="DP379" s="728"/>
      <c r="DQ379" s="728"/>
      <c r="DR379" s="728"/>
      <c r="DS379" s="728"/>
      <c r="DT379" s="728"/>
      <c r="DU379" s="728"/>
      <c r="DV379" s="728"/>
      <c r="DW379" s="728"/>
      <c r="DX379" s="728"/>
      <c r="DY379" s="728"/>
      <c r="DZ379" s="728"/>
      <c r="EA379" s="728"/>
      <c r="EB379" s="728"/>
      <c r="EC379" s="728"/>
      <c r="ED379" s="728"/>
      <c r="EE379" s="728"/>
      <c r="EF379" s="728"/>
      <c r="EG379" s="728"/>
      <c r="EH379" s="728"/>
      <c r="EI379" s="728"/>
      <c r="EJ379" s="728"/>
      <c r="EK379" s="728"/>
      <c r="EL379" s="728"/>
      <c r="EM379" s="728"/>
      <c r="EN379" s="728"/>
      <c r="EO379" s="728"/>
      <c r="EP379" s="728"/>
      <c r="EQ379" s="728"/>
      <c r="ER379" s="728"/>
      <c r="ES379" s="728"/>
      <c r="ET379" s="728"/>
      <c r="EU379" s="728"/>
      <c r="EV379" s="728"/>
      <c r="EW379" s="728"/>
      <c r="EX379" s="728"/>
      <c r="EY379" s="728"/>
      <c r="EZ379" s="728"/>
      <c r="FA379" s="728"/>
      <c r="FB379" s="728"/>
      <c r="FC379" s="728"/>
      <c r="FD379" s="728"/>
      <c r="FE379" s="728"/>
      <c r="FF379" s="728"/>
      <c r="FG379" s="728"/>
      <c r="FH379" s="728"/>
      <c r="FI379" s="728"/>
      <c r="FJ379" s="728"/>
      <c r="FK379" s="728"/>
      <c r="FL379" s="728"/>
      <c r="FM379" s="728"/>
      <c r="FN379" s="728"/>
      <c r="FO379" s="728"/>
      <c r="FP379" s="728"/>
      <c r="FQ379" s="728"/>
      <c r="FR379" s="728"/>
      <c r="FS379" s="728"/>
      <c r="FT379" s="728"/>
      <c r="FU379" s="728"/>
      <c r="FV379" s="728"/>
      <c r="FW379" s="728"/>
      <c r="FX379" s="728"/>
      <c r="FY379" s="728"/>
      <c r="FZ379" s="728"/>
      <c r="GA379" s="728"/>
      <c r="GB379" s="728"/>
      <c r="GC379" s="728"/>
      <c r="GD379" s="728"/>
      <c r="GE379" s="728"/>
      <c r="GF379" s="728"/>
      <c r="GG379" s="728"/>
      <c r="GH379" s="728"/>
      <c r="GI379" s="728"/>
      <c r="GJ379" s="728"/>
      <c r="GK379" s="728"/>
      <c r="GL379" s="728"/>
      <c r="GM379" s="728"/>
      <c r="GN379" s="728"/>
      <c r="GO379" s="728"/>
      <c r="GP379" s="728"/>
      <c r="GQ379" s="728"/>
      <c r="GR379" s="728"/>
      <c r="GS379" s="728"/>
      <c r="GT379" s="728"/>
      <c r="GU379" s="728"/>
      <c r="GV379" s="728"/>
      <c r="GW379" s="728"/>
      <c r="GX379" s="728"/>
      <c r="GY379" s="728"/>
      <c r="GZ379" s="728"/>
      <c r="HA379" s="728"/>
      <c r="HB379" s="728"/>
      <c r="HC379" s="728"/>
      <c r="HD379" s="728"/>
      <c r="HE379" s="728"/>
      <c r="HF379" s="728"/>
      <c r="HG379" s="728"/>
      <c r="HH379" s="728"/>
      <c r="HI379" s="728"/>
      <c r="HJ379" s="728"/>
      <c r="HK379" s="728"/>
      <c r="HL379" s="728"/>
      <c r="HM379" s="728"/>
      <c r="HN379" s="728"/>
      <c r="HO379" s="728"/>
      <c r="HP379" s="728"/>
      <c r="HQ379" s="728"/>
      <c r="HR379" s="728"/>
    </row>
    <row r="380" spans="1:226" s="145" customFormat="1" thickTop="1" x14ac:dyDescent="0.45">
      <c r="A380" s="832"/>
      <c r="B380" s="278">
        <v>5.0999999999999996</v>
      </c>
      <c r="C380" s="771" t="s">
        <v>1245</v>
      </c>
      <c r="D380" s="144"/>
      <c r="E380" s="144"/>
      <c r="F380" s="144"/>
      <c r="G380" s="279"/>
      <c r="H380" s="280"/>
      <c r="I380" s="280"/>
      <c r="J380" s="280"/>
      <c r="K380" s="280"/>
      <c r="L380" s="285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  <c r="BG380" s="144"/>
      <c r="BH380" s="144"/>
      <c r="BI380" s="144"/>
      <c r="BJ380" s="144"/>
      <c r="BK380" s="144"/>
      <c r="BL380" s="144"/>
      <c r="BM380" s="144"/>
      <c r="BN380" s="144"/>
      <c r="BO380" s="144"/>
      <c r="BP380" s="144"/>
      <c r="BQ380" s="144"/>
      <c r="BR380" s="144"/>
      <c r="BS380" s="144"/>
      <c r="BT380" s="144"/>
      <c r="BU380" s="144"/>
      <c r="BV380" s="144"/>
      <c r="BW380" s="144"/>
      <c r="BX380" s="144"/>
      <c r="BY380" s="144"/>
      <c r="BZ380" s="144"/>
      <c r="CA380" s="144"/>
      <c r="CB380" s="144"/>
      <c r="CC380" s="144"/>
      <c r="CD380" s="144"/>
      <c r="CE380" s="144"/>
      <c r="CF380" s="144"/>
      <c r="CG380" s="144"/>
      <c r="CH380" s="144"/>
      <c r="CI380" s="144"/>
      <c r="CJ380" s="144"/>
      <c r="CK380" s="144"/>
      <c r="CL380" s="144"/>
      <c r="CM380" s="144"/>
      <c r="CN380" s="144"/>
      <c r="CO380" s="144"/>
      <c r="CP380" s="144"/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4"/>
      <c r="DT380" s="144"/>
      <c r="DU380" s="144"/>
      <c r="DV380" s="144"/>
      <c r="DW380" s="144"/>
      <c r="DX380" s="144"/>
      <c r="DY380" s="144"/>
      <c r="DZ380" s="144"/>
      <c r="EA380" s="144"/>
      <c r="EB380" s="144"/>
      <c r="EC380" s="144"/>
      <c r="ED380" s="144"/>
      <c r="EE380" s="144"/>
      <c r="EF380" s="144"/>
      <c r="EG380" s="144"/>
      <c r="EH380" s="144"/>
      <c r="EI380" s="144"/>
      <c r="EJ380" s="144"/>
      <c r="EK380" s="144"/>
      <c r="EL380" s="144"/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44"/>
      <c r="FP380" s="144"/>
      <c r="FQ380" s="144"/>
      <c r="FR380" s="144"/>
      <c r="FS380" s="144"/>
      <c r="FT380" s="144"/>
      <c r="FU380" s="144"/>
      <c r="FV380" s="144"/>
      <c r="FW380" s="144"/>
      <c r="FX380" s="144"/>
      <c r="FY380" s="144"/>
      <c r="FZ380" s="144"/>
      <c r="GA380" s="144"/>
      <c r="GB380" s="144"/>
      <c r="GC380" s="144"/>
      <c r="GD380" s="144"/>
      <c r="GE380" s="144"/>
      <c r="GF380" s="144"/>
      <c r="GG380" s="144"/>
      <c r="GH380" s="144"/>
      <c r="GI380" s="144"/>
      <c r="GJ380" s="144"/>
      <c r="GK380" s="144"/>
      <c r="GL380" s="144"/>
      <c r="GM380" s="144"/>
      <c r="GN380" s="144"/>
      <c r="GO380" s="144"/>
      <c r="GP380" s="144"/>
      <c r="GQ380" s="144"/>
      <c r="GR380" s="144"/>
      <c r="GS380" s="144"/>
      <c r="GT380" s="144"/>
      <c r="GU380" s="144"/>
      <c r="GV380" s="144"/>
      <c r="GW380" s="144"/>
      <c r="GX380" s="144"/>
      <c r="GY380" s="144"/>
      <c r="GZ380" s="144"/>
      <c r="HA380" s="144"/>
      <c r="HB380" s="144"/>
      <c r="HC380" s="144"/>
      <c r="HD380" s="144"/>
      <c r="HE380" s="144"/>
      <c r="HF380" s="144"/>
      <c r="HG380" s="144"/>
      <c r="HH380" s="144"/>
      <c r="HI380" s="144"/>
      <c r="HJ380" s="144"/>
      <c r="HK380" s="144"/>
      <c r="HL380" s="144"/>
      <c r="HM380" s="144"/>
      <c r="HN380" s="144"/>
      <c r="HO380" s="144"/>
      <c r="HP380" s="144"/>
      <c r="HQ380" s="144"/>
      <c r="HR380" s="144"/>
    </row>
    <row r="381" spans="1:226" s="145" customFormat="1" ht="18.75" x14ac:dyDescent="0.45">
      <c r="A381" s="242"/>
      <c r="B381" s="243"/>
      <c r="C381" s="772" t="s">
        <v>1246</v>
      </c>
      <c r="D381" s="244"/>
      <c r="E381" s="244"/>
      <c r="F381" s="244"/>
      <c r="G381" s="245"/>
      <c r="H381" s="246"/>
      <c r="I381" s="246"/>
      <c r="J381" s="246"/>
      <c r="K381" s="246"/>
      <c r="L381" s="287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  <c r="BG381" s="144"/>
      <c r="BH381" s="144"/>
      <c r="BI381" s="144"/>
      <c r="BJ381" s="144"/>
      <c r="BK381" s="144"/>
      <c r="BL381" s="144"/>
      <c r="BM381" s="144"/>
      <c r="BN381" s="144"/>
      <c r="BO381" s="144"/>
      <c r="BP381" s="144"/>
      <c r="BQ381" s="144"/>
      <c r="BR381" s="144"/>
      <c r="BS381" s="144"/>
      <c r="BT381" s="144"/>
      <c r="BU381" s="144"/>
      <c r="BV381" s="144"/>
      <c r="BW381" s="144"/>
      <c r="BX381" s="144"/>
      <c r="BY381" s="144"/>
      <c r="BZ381" s="144"/>
      <c r="CA381" s="144"/>
      <c r="CB381" s="144"/>
      <c r="CC381" s="144"/>
      <c r="CD381" s="144"/>
      <c r="CE381" s="144"/>
      <c r="CF381" s="144"/>
      <c r="CG381" s="144"/>
      <c r="CH381" s="144"/>
      <c r="CI381" s="144"/>
      <c r="CJ381" s="144"/>
      <c r="CK381" s="144"/>
      <c r="CL381" s="144"/>
      <c r="CM381" s="144"/>
      <c r="CN381" s="144"/>
      <c r="CO381" s="144"/>
      <c r="CP381" s="144"/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4"/>
      <c r="DT381" s="144"/>
      <c r="DU381" s="144"/>
      <c r="DV381" s="144"/>
      <c r="DW381" s="144"/>
      <c r="DX381" s="144"/>
      <c r="DY381" s="144"/>
      <c r="DZ381" s="144"/>
      <c r="EA381" s="144"/>
      <c r="EB381" s="144"/>
      <c r="EC381" s="144"/>
      <c r="ED381" s="144"/>
      <c r="EE381" s="144"/>
      <c r="EF381" s="144"/>
      <c r="EG381" s="144"/>
      <c r="EH381" s="144"/>
      <c r="EI381" s="144"/>
      <c r="EJ381" s="144"/>
      <c r="EK381" s="144"/>
      <c r="EL381" s="144"/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44"/>
      <c r="FP381" s="144"/>
      <c r="FQ381" s="144"/>
      <c r="FR381" s="144"/>
      <c r="FS381" s="144"/>
      <c r="FT381" s="144"/>
      <c r="FU381" s="144"/>
      <c r="FV381" s="144"/>
      <c r="FW381" s="144"/>
      <c r="FX381" s="144"/>
      <c r="FY381" s="144"/>
      <c r="FZ381" s="144"/>
      <c r="GA381" s="144"/>
      <c r="GB381" s="144"/>
      <c r="GC381" s="144"/>
      <c r="GD381" s="144"/>
      <c r="GE381" s="144"/>
      <c r="GF381" s="144"/>
      <c r="GG381" s="144"/>
      <c r="GH381" s="144"/>
      <c r="GI381" s="144"/>
      <c r="GJ381" s="144"/>
      <c r="GK381" s="144"/>
      <c r="GL381" s="144"/>
      <c r="GM381" s="144"/>
      <c r="GN381" s="144"/>
      <c r="GO381" s="144"/>
      <c r="GP381" s="144"/>
      <c r="GQ381" s="144"/>
      <c r="GR381" s="144"/>
      <c r="GS381" s="144"/>
      <c r="GT381" s="144"/>
      <c r="GU381" s="144"/>
      <c r="GV381" s="144"/>
      <c r="GW381" s="144"/>
      <c r="GX381" s="144"/>
      <c r="GY381" s="144"/>
      <c r="GZ381" s="144"/>
      <c r="HA381" s="144"/>
      <c r="HB381" s="144"/>
      <c r="HC381" s="144"/>
      <c r="HD381" s="144"/>
      <c r="HE381" s="144"/>
      <c r="HF381" s="144"/>
      <c r="HG381" s="144"/>
      <c r="HH381" s="144"/>
      <c r="HI381" s="144"/>
      <c r="HJ381" s="144"/>
      <c r="HK381" s="144"/>
      <c r="HL381" s="144"/>
      <c r="HM381" s="144"/>
      <c r="HN381" s="144"/>
      <c r="HO381" s="144"/>
      <c r="HP381" s="144"/>
      <c r="HQ381" s="144"/>
      <c r="HR381" s="144"/>
    </row>
    <row r="382" spans="1:226" s="362" customFormat="1" ht="18.75" x14ac:dyDescent="0.45">
      <c r="A382" s="357"/>
      <c r="B382" s="177"/>
      <c r="C382" s="60">
        <v>32</v>
      </c>
      <c r="D382" s="177" t="s">
        <v>1247</v>
      </c>
      <c r="E382" s="177"/>
      <c r="F382" s="177"/>
      <c r="G382" s="178"/>
      <c r="H382" s="68"/>
      <c r="I382" s="68"/>
      <c r="J382" s="68"/>
      <c r="K382" s="68"/>
      <c r="L382" s="742" t="s">
        <v>1248</v>
      </c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7"/>
      <c r="AC382" s="177"/>
      <c r="AD382" s="177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177"/>
      <c r="BR382" s="177"/>
      <c r="BS382" s="177"/>
      <c r="BT382" s="177"/>
      <c r="BU382" s="177"/>
      <c r="BV382" s="177"/>
      <c r="BW382" s="177"/>
      <c r="BX382" s="177"/>
      <c r="BY382" s="177"/>
      <c r="BZ382" s="177"/>
      <c r="CA382" s="177"/>
      <c r="CB382" s="177"/>
      <c r="CC382" s="177"/>
      <c r="CD382" s="177"/>
      <c r="CE382" s="177"/>
      <c r="CF382" s="177"/>
      <c r="CG382" s="177"/>
      <c r="CH382" s="177"/>
      <c r="CI382" s="177"/>
      <c r="CJ382" s="177"/>
      <c r="CK382" s="177"/>
      <c r="CL382" s="177"/>
      <c r="CM382" s="177"/>
      <c r="CN382" s="177"/>
      <c r="CO382" s="177"/>
      <c r="CP382" s="177"/>
      <c r="CQ382" s="177"/>
      <c r="CR382" s="177"/>
      <c r="CS382" s="177"/>
      <c r="CT382" s="177"/>
      <c r="CU382" s="177"/>
      <c r="CV382" s="177"/>
      <c r="CW382" s="177"/>
      <c r="CX382" s="177"/>
      <c r="CY382" s="177"/>
      <c r="CZ382" s="177"/>
      <c r="DA382" s="177"/>
      <c r="DB382" s="177"/>
      <c r="DC382" s="177"/>
      <c r="DD382" s="177"/>
      <c r="DE382" s="177"/>
      <c r="DF382" s="177"/>
      <c r="DG382" s="177"/>
      <c r="DH382" s="177"/>
      <c r="DI382" s="177"/>
      <c r="DJ382" s="177"/>
      <c r="DK382" s="177"/>
      <c r="DL382" s="177"/>
      <c r="DM382" s="177"/>
      <c r="DN382" s="177"/>
      <c r="DO382" s="177"/>
      <c r="DP382" s="177"/>
      <c r="DQ382" s="177"/>
      <c r="DR382" s="177"/>
      <c r="DS382" s="177"/>
      <c r="DT382" s="177"/>
      <c r="DU382" s="177"/>
      <c r="DV382" s="177"/>
      <c r="DW382" s="177"/>
      <c r="DX382" s="177"/>
      <c r="DY382" s="177"/>
      <c r="DZ382" s="177"/>
      <c r="EA382" s="177"/>
      <c r="EB382" s="177"/>
      <c r="EC382" s="177"/>
      <c r="ED382" s="177"/>
      <c r="EE382" s="177"/>
      <c r="EF382" s="177"/>
      <c r="EG382" s="177"/>
      <c r="EH382" s="177"/>
      <c r="EI382" s="177"/>
      <c r="EJ382" s="177"/>
      <c r="EK382" s="177"/>
      <c r="EL382" s="177"/>
      <c r="EM382" s="177"/>
      <c r="EN382" s="177"/>
      <c r="EO382" s="177"/>
      <c r="EP382" s="177"/>
      <c r="EQ382" s="177"/>
      <c r="ER382" s="177"/>
      <c r="ES382" s="177"/>
      <c r="ET382" s="177"/>
      <c r="EU382" s="177"/>
      <c r="EV382" s="177"/>
      <c r="EW382" s="177"/>
      <c r="EX382" s="177"/>
      <c r="EY382" s="177"/>
      <c r="EZ382" s="177"/>
      <c r="FA382" s="177"/>
      <c r="FB382" s="177"/>
      <c r="FC382" s="177"/>
      <c r="FD382" s="177"/>
      <c r="FE382" s="177"/>
      <c r="FF382" s="177"/>
      <c r="FG382" s="177"/>
      <c r="FH382" s="177"/>
      <c r="FI382" s="177"/>
      <c r="FJ382" s="177"/>
      <c r="FK382" s="177"/>
      <c r="FL382" s="177"/>
      <c r="FM382" s="177"/>
      <c r="FN382" s="177"/>
      <c r="FO382" s="177"/>
      <c r="FP382" s="177"/>
      <c r="FQ382" s="177"/>
      <c r="FR382" s="177"/>
      <c r="FS382" s="177"/>
      <c r="FT382" s="177"/>
      <c r="FU382" s="177"/>
      <c r="FV382" s="177"/>
      <c r="FW382" s="177"/>
      <c r="FX382" s="177"/>
      <c r="FY382" s="177"/>
      <c r="FZ382" s="177"/>
      <c r="GA382" s="177"/>
      <c r="GB382" s="177"/>
      <c r="GC382" s="177"/>
      <c r="GD382" s="177"/>
      <c r="GE382" s="177"/>
      <c r="GF382" s="177"/>
      <c r="GG382" s="177"/>
      <c r="GH382" s="177"/>
      <c r="GI382" s="177"/>
      <c r="GJ382" s="177"/>
      <c r="GK382" s="177"/>
      <c r="GL382" s="177"/>
      <c r="GM382" s="177"/>
      <c r="GN382" s="177"/>
      <c r="GO382" s="177"/>
      <c r="GP382" s="177"/>
      <c r="GQ382" s="177"/>
      <c r="GR382" s="177"/>
      <c r="GS382" s="177"/>
      <c r="GT382" s="177"/>
      <c r="GU382" s="177"/>
      <c r="GV382" s="177"/>
      <c r="GW382" s="177"/>
      <c r="GX382" s="177"/>
      <c r="GY382" s="177"/>
      <c r="GZ382" s="177"/>
      <c r="HA382" s="177"/>
      <c r="HB382" s="177"/>
      <c r="HC382" s="177"/>
      <c r="HD382" s="177"/>
      <c r="HE382" s="177"/>
      <c r="HF382" s="177"/>
      <c r="HG382" s="177"/>
      <c r="HH382" s="177"/>
      <c r="HI382" s="177"/>
      <c r="HJ382" s="177"/>
      <c r="HK382" s="177"/>
      <c r="HL382" s="177"/>
      <c r="HM382" s="177"/>
      <c r="HN382" s="177"/>
      <c r="HO382" s="177"/>
      <c r="HP382" s="177"/>
      <c r="HQ382" s="177"/>
      <c r="HR382" s="177"/>
    </row>
    <row r="383" spans="1:226" s="362" customFormat="1" ht="18.75" x14ac:dyDescent="0.45">
      <c r="A383" s="357"/>
      <c r="B383" s="177"/>
      <c r="C383" s="60"/>
      <c r="D383" s="177" t="s">
        <v>1249</v>
      </c>
      <c r="E383" s="177"/>
      <c r="F383" s="177"/>
      <c r="G383" s="178"/>
      <c r="H383" s="252"/>
      <c r="I383" s="68"/>
      <c r="J383" s="68"/>
      <c r="K383" s="68"/>
      <c r="L383" s="7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177"/>
      <c r="BR383" s="177"/>
      <c r="BS383" s="177"/>
      <c r="BT383" s="177"/>
      <c r="BU383" s="177"/>
      <c r="BV383" s="177"/>
      <c r="BW383" s="177"/>
      <c r="BX383" s="177"/>
      <c r="BY383" s="177"/>
      <c r="BZ383" s="177"/>
      <c r="CA383" s="177"/>
      <c r="CB383" s="177"/>
      <c r="CC383" s="177"/>
      <c r="CD383" s="177"/>
      <c r="CE383" s="177"/>
      <c r="CF383" s="177"/>
      <c r="CG383" s="177"/>
      <c r="CH383" s="177"/>
      <c r="CI383" s="177"/>
      <c r="CJ383" s="177"/>
      <c r="CK383" s="177"/>
      <c r="CL383" s="177"/>
      <c r="CM383" s="177"/>
      <c r="CN383" s="177"/>
      <c r="CO383" s="177"/>
      <c r="CP383" s="177"/>
      <c r="CQ383" s="177"/>
      <c r="CR383" s="177"/>
      <c r="CS383" s="177"/>
      <c r="CT383" s="177"/>
      <c r="CU383" s="177"/>
      <c r="CV383" s="177"/>
      <c r="CW383" s="177"/>
      <c r="CX383" s="177"/>
      <c r="CY383" s="177"/>
      <c r="CZ383" s="177"/>
      <c r="DA383" s="177"/>
      <c r="DB383" s="177"/>
      <c r="DC383" s="177"/>
      <c r="DD383" s="177"/>
      <c r="DE383" s="177"/>
      <c r="DF383" s="177"/>
      <c r="DG383" s="177"/>
      <c r="DH383" s="177"/>
      <c r="DI383" s="177"/>
      <c r="DJ383" s="177"/>
      <c r="DK383" s="177"/>
      <c r="DL383" s="177"/>
      <c r="DM383" s="177"/>
      <c r="DN383" s="177"/>
      <c r="DO383" s="177"/>
      <c r="DP383" s="177"/>
      <c r="DQ383" s="177"/>
      <c r="DR383" s="177"/>
      <c r="DS383" s="177"/>
      <c r="DT383" s="177"/>
      <c r="DU383" s="177"/>
      <c r="DV383" s="177"/>
      <c r="DW383" s="177"/>
      <c r="DX383" s="177"/>
      <c r="DY383" s="177"/>
      <c r="DZ383" s="177"/>
      <c r="EA383" s="177"/>
      <c r="EB383" s="177"/>
      <c r="EC383" s="177"/>
      <c r="ED383" s="177"/>
      <c r="EE383" s="177"/>
      <c r="EF383" s="177"/>
      <c r="EG383" s="177"/>
      <c r="EH383" s="177"/>
      <c r="EI383" s="177"/>
      <c r="EJ383" s="177"/>
      <c r="EK383" s="177"/>
      <c r="EL383" s="177"/>
      <c r="EM383" s="177"/>
      <c r="EN383" s="177"/>
      <c r="EO383" s="177"/>
      <c r="EP383" s="177"/>
      <c r="EQ383" s="177"/>
      <c r="ER383" s="177"/>
      <c r="ES383" s="177"/>
      <c r="ET383" s="177"/>
      <c r="EU383" s="177"/>
      <c r="EV383" s="177"/>
      <c r="EW383" s="177"/>
      <c r="EX383" s="177"/>
      <c r="EY383" s="177"/>
      <c r="EZ383" s="177"/>
      <c r="FA383" s="177"/>
      <c r="FB383" s="177"/>
      <c r="FC383" s="177"/>
      <c r="FD383" s="177"/>
      <c r="FE383" s="177"/>
      <c r="FF383" s="177"/>
      <c r="FG383" s="177"/>
      <c r="FH383" s="177"/>
      <c r="FI383" s="177"/>
      <c r="FJ383" s="177"/>
      <c r="FK383" s="177"/>
      <c r="FL383" s="177"/>
      <c r="FM383" s="177"/>
      <c r="FN383" s="177"/>
      <c r="FO383" s="177"/>
      <c r="FP383" s="177"/>
      <c r="FQ383" s="177"/>
      <c r="FR383" s="177"/>
      <c r="FS383" s="177"/>
      <c r="FT383" s="177"/>
      <c r="FU383" s="177"/>
      <c r="FV383" s="177"/>
      <c r="FW383" s="177"/>
      <c r="FX383" s="177"/>
      <c r="FY383" s="177"/>
      <c r="FZ383" s="177"/>
      <c r="GA383" s="177"/>
      <c r="GB383" s="177"/>
      <c r="GC383" s="177"/>
      <c r="GD383" s="177"/>
      <c r="GE383" s="177"/>
      <c r="GF383" s="177"/>
      <c r="GG383" s="177"/>
      <c r="GH383" s="177"/>
      <c r="GI383" s="177"/>
      <c r="GJ383" s="177"/>
      <c r="GK383" s="177"/>
      <c r="GL383" s="177"/>
      <c r="GM383" s="177"/>
      <c r="GN383" s="177"/>
      <c r="GO383" s="177"/>
      <c r="GP383" s="177"/>
      <c r="GQ383" s="177"/>
      <c r="GR383" s="177"/>
      <c r="GS383" s="177"/>
      <c r="GT383" s="177"/>
      <c r="GU383" s="177"/>
      <c r="GV383" s="177"/>
      <c r="GW383" s="177"/>
      <c r="GX383" s="177"/>
      <c r="GY383" s="177"/>
      <c r="GZ383" s="177"/>
      <c r="HA383" s="177"/>
      <c r="HB383" s="177"/>
      <c r="HC383" s="177"/>
      <c r="HD383" s="177"/>
      <c r="HE383" s="177"/>
      <c r="HF383" s="177"/>
      <c r="HG383" s="177"/>
      <c r="HH383" s="177"/>
      <c r="HI383" s="177"/>
      <c r="HJ383" s="177"/>
      <c r="HK383" s="177"/>
      <c r="HL383" s="177"/>
      <c r="HM383" s="177"/>
      <c r="HN383" s="177"/>
      <c r="HO383" s="177"/>
      <c r="HP383" s="177"/>
      <c r="HQ383" s="177"/>
      <c r="HR383" s="177"/>
    </row>
    <row r="384" spans="1:226" s="644" customFormat="1" ht="18.75" x14ac:dyDescent="0.45">
      <c r="A384" s="326"/>
      <c r="B384" s="327"/>
      <c r="C384" s="60"/>
      <c r="D384" s="324" t="s">
        <v>19</v>
      </c>
      <c r="E384" s="327"/>
      <c r="F384" s="327"/>
      <c r="G384" s="328"/>
      <c r="H384" s="329"/>
      <c r="I384" s="69"/>
      <c r="J384" s="69"/>
      <c r="K384" s="69"/>
      <c r="L384" s="72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  <c r="ED384" s="214"/>
      <c r="EE384" s="214"/>
      <c r="EF384" s="214"/>
      <c r="EG384" s="214"/>
      <c r="EH384" s="214"/>
      <c r="EI384" s="214"/>
      <c r="EJ384" s="214"/>
      <c r="EK384" s="214"/>
      <c r="EL384" s="214"/>
      <c r="EM384" s="214"/>
      <c r="EN384" s="214"/>
      <c r="EO384" s="214"/>
      <c r="EP384" s="214"/>
      <c r="EQ384" s="214"/>
      <c r="ER384" s="214"/>
      <c r="ES384" s="214"/>
      <c r="ET384" s="214"/>
      <c r="EU384" s="214"/>
      <c r="EV384" s="214"/>
      <c r="EW384" s="214"/>
      <c r="EX384" s="214"/>
      <c r="EY384" s="214"/>
      <c r="EZ384" s="214"/>
      <c r="FA384" s="214"/>
      <c r="FB384" s="214"/>
      <c r="FC384" s="214"/>
      <c r="FD384" s="214"/>
      <c r="FE384" s="214"/>
      <c r="FF384" s="214"/>
      <c r="FG384" s="214"/>
      <c r="FH384" s="214"/>
      <c r="FI384" s="214"/>
      <c r="FJ384" s="214"/>
      <c r="FK384" s="214"/>
      <c r="FL384" s="214"/>
      <c r="FM384" s="214"/>
      <c r="FN384" s="214"/>
      <c r="FO384" s="214"/>
      <c r="FP384" s="214"/>
      <c r="FQ384" s="214"/>
      <c r="FR384" s="214"/>
      <c r="FS384" s="214"/>
      <c r="FT384" s="214"/>
      <c r="FU384" s="214"/>
      <c r="FV384" s="214"/>
      <c r="FW384" s="214"/>
      <c r="FX384" s="214"/>
      <c r="FY384" s="214"/>
      <c r="FZ384" s="214"/>
      <c r="GA384" s="214"/>
      <c r="GB384" s="214"/>
      <c r="GC384" s="214"/>
      <c r="GD384" s="214"/>
      <c r="GE384" s="214"/>
      <c r="GF384" s="214"/>
      <c r="GG384" s="214"/>
      <c r="GH384" s="214"/>
      <c r="GI384" s="214"/>
      <c r="GJ384" s="214"/>
      <c r="GK384" s="214"/>
      <c r="GL384" s="214"/>
      <c r="GM384" s="214"/>
      <c r="GN384" s="214"/>
      <c r="GO384" s="214"/>
      <c r="GP384" s="214"/>
      <c r="GQ384" s="214"/>
      <c r="GR384" s="214"/>
      <c r="GS384" s="214"/>
      <c r="GT384" s="214"/>
      <c r="GU384" s="214"/>
      <c r="GV384" s="214"/>
      <c r="GW384" s="214"/>
      <c r="GX384" s="214"/>
      <c r="GY384" s="214"/>
      <c r="GZ384" s="214"/>
      <c r="HA384" s="214"/>
      <c r="HB384" s="214"/>
      <c r="HC384" s="214"/>
      <c r="HD384" s="214"/>
      <c r="HE384" s="214"/>
      <c r="HF384" s="214"/>
      <c r="HG384" s="214"/>
      <c r="HH384" s="214"/>
      <c r="HI384" s="214"/>
      <c r="HJ384" s="214"/>
      <c r="HK384" s="214"/>
      <c r="HL384" s="214"/>
      <c r="HM384" s="214"/>
      <c r="HN384" s="214"/>
      <c r="HO384" s="214"/>
      <c r="HP384" s="214"/>
      <c r="HQ384" s="214"/>
      <c r="HR384" s="214"/>
    </row>
    <row r="385" spans="1:226" s="644" customFormat="1" ht="18.75" x14ac:dyDescent="0.45">
      <c r="A385" s="326"/>
      <c r="B385" s="327"/>
      <c r="C385" s="60"/>
      <c r="D385" s="81"/>
      <c r="E385" s="333" t="s">
        <v>1250</v>
      </c>
      <c r="F385" s="327"/>
      <c r="G385" s="328"/>
      <c r="H385" s="329"/>
      <c r="I385" s="69"/>
      <c r="J385" s="69"/>
      <c r="K385" s="69"/>
      <c r="L385" s="160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214"/>
      <c r="EJ385" s="214"/>
      <c r="EK385" s="214"/>
      <c r="EL385" s="214"/>
      <c r="EM385" s="214"/>
      <c r="EN385" s="214"/>
      <c r="EO385" s="214"/>
      <c r="EP385" s="214"/>
      <c r="EQ385" s="214"/>
      <c r="ER385" s="214"/>
      <c r="ES385" s="214"/>
      <c r="ET385" s="214"/>
      <c r="EU385" s="214"/>
      <c r="EV385" s="214"/>
      <c r="EW385" s="214"/>
      <c r="EX385" s="214"/>
      <c r="EY385" s="214"/>
      <c r="EZ385" s="214"/>
      <c r="FA385" s="214"/>
      <c r="FB385" s="214"/>
      <c r="FC385" s="214"/>
      <c r="FD385" s="214"/>
      <c r="FE385" s="214"/>
      <c r="FF385" s="214"/>
      <c r="FG385" s="214"/>
      <c r="FH385" s="214"/>
      <c r="FI385" s="214"/>
      <c r="FJ385" s="214"/>
      <c r="FK385" s="214"/>
      <c r="FL385" s="214"/>
      <c r="FM385" s="214"/>
      <c r="FN385" s="214"/>
      <c r="FO385" s="214"/>
      <c r="FP385" s="214"/>
      <c r="FQ385" s="214"/>
      <c r="FR385" s="214"/>
      <c r="FS385" s="214"/>
      <c r="FT385" s="214"/>
      <c r="FU385" s="214"/>
      <c r="FV385" s="214"/>
      <c r="FW385" s="214"/>
      <c r="FX385" s="214"/>
      <c r="FY385" s="214"/>
      <c r="FZ385" s="214"/>
      <c r="GA385" s="214"/>
      <c r="GB385" s="214"/>
      <c r="GC385" s="214"/>
      <c r="GD385" s="214"/>
      <c r="GE385" s="214"/>
      <c r="GF385" s="214"/>
      <c r="GG385" s="214"/>
      <c r="GH385" s="214"/>
      <c r="GI385" s="214"/>
      <c r="GJ385" s="214"/>
      <c r="GK385" s="214"/>
      <c r="GL385" s="214"/>
      <c r="GM385" s="214"/>
      <c r="GN385" s="214"/>
      <c r="GO385" s="214"/>
      <c r="GP385" s="214"/>
      <c r="GQ385" s="214"/>
      <c r="GR385" s="214"/>
      <c r="GS385" s="214"/>
      <c r="GT385" s="214"/>
      <c r="GU385" s="214"/>
      <c r="GV385" s="214"/>
      <c r="GW385" s="214"/>
      <c r="GX385" s="214"/>
      <c r="GY385" s="214"/>
      <c r="GZ385" s="214"/>
      <c r="HA385" s="214"/>
      <c r="HB385" s="214"/>
      <c r="HC385" s="214"/>
      <c r="HD385" s="214"/>
      <c r="HE385" s="214"/>
      <c r="HF385" s="214"/>
      <c r="HG385" s="214"/>
      <c r="HH385" s="214"/>
      <c r="HI385" s="214"/>
      <c r="HJ385" s="214"/>
      <c r="HK385" s="214"/>
      <c r="HL385" s="214"/>
      <c r="HM385" s="214"/>
      <c r="HN385" s="214"/>
      <c r="HO385" s="214"/>
      <c r="HP385" s="214"/>
      <c r="HQ385" s="214"/>
      <c r="HR385" s="214"/>
    </row>
    <row r="386" spans="1:226" s="214" customFormat="1" ht="18.75" x14ac:dyDescent="0.45">
      <c r="A386" s="326"/>
      <c r="B386" s="327"/>
      <c r="C386" s="60"/>
      <c r="D386" s="81"/>
      <c r="E386" s="333" t="s">
        <v>1253</v>
      </c>
      <c r="F386" s="327"/>
      <c r="G386" s="328"/>
      <c r="H386" s="329"/>
      <c r="I386" s="69"/>
      <c r="J386" s="69"/>
      <c r="K386" s="69"/>
      <c r="L386" s="160"/>
    </row>
    <row r="387" spans="1:226" s="362" customFormat="1" ht="18.75" x14ac:dyDescent="0.45">
      <c r="A387" s="357"/>
      <c r="B387" s="177"/>
      <c r="C387" s="60"/>
      <c r="D387" s="177" t="s">
        <v>30</v>
      </c>
      <c r="E387" s="177"/>
      <c r="F387" s="177"/>
      <c r="G387" s="178"/>
      <c r="H387" s="68"/>
      <c r="I387" s="68"/>
      <c r="J387" s="68"/>
      <c r="K387" s="68"/>
      <c r="L387" s="160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177"/>
      <c r="BR387" s="177"/>
      <c r="BS387" s="177"/>
      <c r="BT387" s="177"/>
      <c r="BU387" s="177"/>
      <c r="BV387" s="177"/>
      <c r="BW387" s="177"/>
      <c r="BX387" s="177"/>
      <c r="BY387" s="177"/>
      <c r="BZ387" s="177"/>
      <c r="CA387" s="177"/>
      <c r="CB387" s="177"/>
      <c r="CC387" s="177"/>
      <c r="CD387" s="177"/>
      <c r="CE387" s="177"/>
      <c r="CF387" s="177"/>
      <c r="CG387" s="177"/>
      <c r="CH387" s="177"/>
      <c r="CI387" s="177"/>
      <c r="CJ387" s="177"/>
      <c r="CK387" s="177"/>
      <c r="CL387" s="177"/>
      <c r="CM387" s="177"/>
      <c r="CN387" s="177"/>
      <c r="CO387" s="177"/>
      <c r="CP387" s="177"/>
      <c r="CQ387" s="177"/>
      <c r="CR387" s="177"/>
      <c r="CS387" s="177"/>
      <c r="CT387" s="177"/>
      <c r="CU387" s="177"/>
      <c r="CV387" s="177"/>
      <c r="CW387" s="177"/>
      <c r="CX387" s="177"/>
      <c r="CY387" s="177"/>
      <c r="CZ387" s="177"/>
      <c r="DA387" s="177"/>
      <c r="DB387" s="177"/>
      <c r="DC387" s="177"/>
      <c r="DD387" s="177"/>
      <c r="DE387" s="177"/>
      <c r="DF387" s="177"/>
      <c r="DG387" s="177"/>
      <c r="DH387" s="177"/>
      <c r="DI387" s="177"/>
      <c r="DJ387" s="177"/>
      <c r="DK387" s="177"/>
      <c r="DL387" s="177"/>
      <c r="DM387" s="177"/>
      <c r="DN387" s="177"/>
      <c r="DO387" s="177"/>
      <c r="DP387" s="177"/>
      <c r="DQ387" s="177"/>
      <c r="DR387" s="177"/>
      <c r="DS387" s="177"/>
      <c r="DT387" s="177"/>
      <c r="DU387" s="177"/>
      <c r="DV387" s="177"/>
      <c r="DW387" s="177"/>
      <c r="DX387" s="177"/>
      <c r="DY387" s="177"/>
      <c r="DZ387" s="177"/>
      <c r="EA387" s="177"/>
      <c r="EB387" s="177"/>
      <c r="EC387" s="177"/>
      <c r="ED387" s="177"/>
      <c r="EE387" s="177"/>
      <c r="EF387" s="177"/>
      <c r="EG387" s="177"/>
      <c r="EH387" s="177"/>
      <c r="EI387" s="177"/>
      <c r="EJ387" s="177"/>
      <c r="EK387" s="177"/>
      <c r="EL387" s="177"/>
      <c r="EM387" s="177"/>
      <c r="EN387" s="177"/>
      <c r="EO387" s="177"/>
      <c r="EP387" s="177"/>
      <c r="EQ387" s="177"/>
      <c r="ER387" s="177"/>
      <c r="ES387" s="177"/>
      <c r="ET387" s="177"/>
      <c r="EU387" s="177"/>
      <c r="EV387" s="177"/>
      <c r="EW387" s="177"/>
      <c r="EX387" s="177"/>
      <c r="EY387" s="177"/>
      <c r="EZ387" s="177"/>
      <c r="FA387" s="177"/>
      <c r="FB387" s="177"/>
      <c r="FC387" s="177"/>
      <c r="FD387" s="177"/>
      <c r="FE387" s="177"/>
      <c r="FF387" s="177"/>
      <c r="FG387" s="177"/>
      <c r="FH387" s="177"/>
      <c r="FI387" s="177"/>
      <c r="FJ387" s="177"/>
      <c r="FK387" s="177"/>
      <c r="FL387" s="177"/>
      <c r="FM387" s="177"/>
      <c r="FN387" s="177"/>
      <c r="FO387" s="177"/>
      <c r="FP387" s="177"/>
      <c r="FQ387" s="177"/>
      <c r="FR387" s="177"/>
      <c r="FS387" s="177"/>
      <c r="FT387" s="177"/>
      <c r="FU387" s="177"/>
      <c r="FV387" s="177"/>
      <c r="FW387" s="177"/>
      <c r="FX387" s="177"/>
      <c r="FY387" s="177"/>
      <c r="FZ387" s="177"/>
      <c r="GA387" s="177"/>
      <c r="GB387" s="177"/>
      <c r="GC387" s="177"/>
      <c r="GD387" s="177"/>
      <c r="GE387" s="177"/>
      <c r="GF387" s="177"/>
      <c r="GG387" s="177"/>
      <c r="GH387" s="177"/>
      <c r="GI387" s="177"/>
      <c r="GJ387" s="177"/>
      <c r="GK387" s="177"/>
      <c r="GL387" s="177"/>
      <c r="GM387" s="177"/>
      <c r="GN387" s="177"/>
      <c r="GO387" s="177"/>
      <c r="GP387" s="177"/>
      <c r="GQ387" s="177"/>
      <c r="GR387" s="177"/>
      <c r="GS387" s="177"/>
      <c r="GT387" s="177"/>
      <c r="GU387" s="177"/>
      <c r="GV387" s="177"/>
      <c r="GW387" s="177"/>
      <c r="GX387" s="177"/>
      <c r="GY387" s="177"/>
      <c r="GZ387" s="177"/>
      <c r="HA387" s="177"/>
      <c r="HB387" s="177"/>
      <c r="HC387" s="177"/>
      <c r="HD387" s="177"/>
      <c r="HE387" s="177"/>
      <c r="HF387" s="177"/>
      <c r="HG387" s="177"/>
      <c r="HH387" s="177"/>
      <c r="HI387" s="177"/>
      <c r="HJ387" s="177"/>
      <c r="HK387" s="177"/>
      <c r="HL387" s="177"/>
      <c r="HM387" s="177"/>
      <c r="HN387" s="177"/>
      <c r="HO387" s="177"/>
      <c r="HP387" s="177"/>
      <c r="HQ387" s="177"/>
      <c r="HR387" s="177"/>
    </row>
    <row r="388" spans="1:226" s="362" customFormat="1" ht="18.75" x14ac:dyDescent="0.45">
      <c r="A388" s="357"/>
      <c r="B388" s="177"/>
      <c r="C388" s="177"/>
      <c r="D388" s="81">
        <v>1</v>
      </c>
      <c r="E388" s="122" t="s">
        <v>1257</v>
      </c>
      <c r="F388" s="122"/>
      <c r="G388" s="123"/>
      <c r="H388" s="124" t="s">
        <v>75</v>
      </c>
      <c r="I388" s="833">
        <v>6</v>
      </c>
      <c r="J388" s="833"/>
      <c r="K388" s="833"/>
      <c r="L388" s="160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177"/>
      <c r="BR388" s="177"/>
      <c r="BS388" s="177"/>
      <c r="BT388" s="177"/>
      <c r="BU388" s="177"/>
      <c r="BV388" s="177"/>
      <c r="BW388" s="177"/>
      <c r="BX388" s="177"/>
      <c r="BY388" s="177"/>
      <c r="BZ388" s="177"/>
      <c r="CA388" s="177"/>
      <c r="CB388" s="177"/>
      <c r="CC388" s="177"/>
      <c r="CD388" s="177"/>
      <c r="CE388" s="177"/>
      <c r="CF388" s="177"/>
      <c r="CG388" s="177"/>
      <c r="CH388" s="177"/>
      <c r="CI388" s="177"/>
      <c r="CJ388" s="177"/>
      <c r="CK388" s="177"/>
      <c r="CL388" s="177"/>
      <c r="CM388" s="177"/>
      <c r="CN388" s="177"/>
      <c r="CO388" s="177"/>
      <c r="CP388" s="177"/>
      <c r="CQ388" s="177"/>
      <c r="CR388" s="177"/>
      <c r="CS388" s="177"/>
      <c r="CT388" s="177"/>
      <c r="CU388" s="177"/>
      <c r="CV388" s="177"/>
      <c r="CW388" s="177"/>
      <c r="CX388" s="177"/>
      <c r="CY388" s="177"/>
      <c r="CZ388" s="177"/>
      <c r="DA388" s="177"/>
      <c r="DB388" s="177"/>
      <c r="DC388" s="177"/>
      <c r="DD388" s="177"/>
      <c r="DE388" s="177"/>
      <c r="DF388" s="177"/>
      <c r="DG388" s="177"/>
      <c r="DH388" s="177"/>
      <c r="DI388" s="177"/>
      <c r="DJ388" s="177"/>
      <c r="DK388" s="177"/>
      <c r="DL388" s="177"/>
      <c r="DM388" s="177"/>
      <c r="DN388" s="177"/>
      <c r="DO388" s="177"/>
      <c r="DP388" s="177"/>
      <c r="DQ388" s="177"/>
      <c r="DR388" s="177"/>
      <c r="DS388" s="177"/>
      <c r="DT388" s="177"/>
      <c r="DU388" s="177"/>
      <c r="DV388" s="177"/>
      <c r="DW388" s="177"/>
      <c r="DX388" s="177"/>
      <c r="DY388" s="177"/>
      <c r="DZ388" s="177"/>
      <c r="EA388" s="177"/>
      <c r="EB388" s="177"/>
      <c r="EC388" s="177"/>
      <c r="ED388" s="177"/>
      <c r="EE388" s="177"/>
      <c r="EF388" s="177"/>
      <c r="EG388" s="177"/>
      <c r="EH388" s="177"/>
      <c r="EI388" s="177"/>
      <c r="EJ388" s="177"/>
      <c r="EK388" s="177"/>
      <c r="EL388" s="177"/>
      <c r="EM388" s="177"/>
      <c r="EN388" s="177"/>
      <c r="EO388" s="177"/>
      <c r="EP388" s="177"/>
      <c r="EQ388" s="177"/>
      <c r="ER388" s="177"/>
      <c r="ES388" s="177"/>
      <c r="ET388" s="177"/>
      <c r="EU388" s="177"/>
      <c r="EV388" s="177"/>
      <c r="EW388" s="177"/>
      <c r="EX388" s="177"/>
      <c r="EY388" s="177"/>
      <c r="EZ388" s="177"/>
      <c r="FA388" s="177"/>
      <c r="FB388" s="177"/>
      <c r="FC388" s="177"/>
      <c r="FD388" s="177"/>
      <c r="FE388" s="177"/>
      <c r="FF388" s="177"/>
      <c r="FG388" s="177"/>
      <c r="FH388" s="177"/>
      <c r="FI388" s="177"/>
      <c r="FJ388" s="177"/>
      <c r="FK388" s="177"/>
      <c r="FL388" s="177"/>
      <c r="FM388" s="177"/>
      <c r="FN388" s="177"/>
      <c r="FO388" s="177"/>
      <c r="FP388" s="177"/>
      <c r="FQ388" s="177"/>
      <c r="FR388" s="177"/>
      <c r="FS388" s="177"/>
      <c r="FT388" s="177"/>
      <c r="FU388" s="177"/>
      <c r="FV388" s="177"/>
      <c r="FW388" s="177"/>
      <c r="FX388" s="177"/>
      <c r="FY388" s="177"/>
      <c r="FZ388" s="177"/>
      <c r="GA388" s="177"/>
      <c r="GB388" s="177"/>
      <c r="GC388" s="177"/>
      <c r="GD388" s="177"/>
      <c r="GE388" s="177"/>
      <c r="GF388" s="177"/>
      <c r="GG388" s="177"/>
      <c r="GH388" s="177"/>
      <c r="GI388" s="177"/>
      <c r="GJ388" s="177"/>
      <c r="GK388" s="177"/>
      <c r="GL388" s="177"/>
      <c r="GM388" s="177"/>
      <c r="GN388" s="177"/>
      <c r="GO388" s="177"/>
      <c r="GP388" s="177"/>
      <c r="GQ388" s="177"/>
      <c r="GR388" s="177"/>
      <c r="GS388" s="177"/>
      <c r="GT388" s="177"/>
      <c r="GU388" s="177"/>
      <c r="GV388" s="177"/>
      <c r="GW388" s="177"/>
      <c r="GX388" s="177"/>
      <c r="GY388" s="177"/>
      <c r="GZ388" s="177"/>
      <c r="HA388" s="177"/>
      <c r="HB388" s="177"/>
      <c r="HC388" s="177"/>
      <c r="HD388" s="177"/>
      <c r="HE388" s="177"/>
      <c r="HF388" s="177"/>
      <c r="HG388" s="177"/>
      <c r="HH388" s="177"/>
      <c r="HI388" s="177"/>
      <c r="HJ388" s="177"/>
      <c r="HK388" s="177"/>
      <c r="HL388" s="177"/>
      <c r="HM388" s="177"/>
      <c r="HN388" s="177"/>
      <c r="HO388" s="177"/>
      <c r="HP388" s="177"/>
      <c r="HQ388" s="177"/>
      <c r="HR388" s="177"/>
    </row>
    <row r="389" spans="1:226" s="835" customFormat="1" ht="18.75" x14ac:dyDescent="0.45">
      <c r="A389" s="385"/>
      <c r="B389" s="181"/>
      <c r="C389" s="386"/>
      <c r="D389" s="81"/>
      <c r="E389" s="216" t="s">
        <v>77</v>
      </c>
      <c r="F389" s="123" t="s">
        <v>1259</v>
      </c>
      <c r="G389" s="123"/>
      <c r="H389" s="124"/>
      <c r="I389" s="833"/>
      <c r="J389" s="833"/>
      <c r="K389" s="833"/>
      <c r="L389" s="160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</row>
    <row r="390" spans="1:226" s="835" customFormat="1" ht="18.75" x14ac:dyDescent="0.45">
      <c r="A390" s="385"/>
      <c r="B390" s="181"/>
      <c r="C390" s="386"/>
      <c r="D390" s="81"/>
      <c r="E390" s="216"/>
      <c r="F390" s="122" t="s">
        <v>1262</v>
      </c>
      <c r="G390" s="123"/>
      <c r="H390" s="124"/>
      <c r="I390" s="833"/>
      <c r="J390" s="833"/>
      <c r="K390" s="833"/>
      <c r="L390" s="188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</row>
    <row r="391" spans="1:226" s="835" customFormat="1" ht="18.75" x14ac:dyDescent="0.45">
      <c r="A391" s="385"/>
      <c r="B391" s="181"/>
      <c r="C391" s="386"/>
      <c r="D391" s="181"/>
      <c r="E391" s="216" t="s">
        <v>80</v>
      </c>
      <c r="F391" s="123" t="s">
        <v>1265</v>
      </c>
      <c r="G391" s="123"/>
      <c r="H391" s="124"/>
      <c r="I391" s="833"/>
      <c r="J391" s="833"/>
      <c r="K391" s="833"/>
      <c r="L391" s="188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</row>
    <row r="392" spans="1:226" s="835" customFormat="1" ht="18.75" x14ac:dyDescent="0.45">
      <c r="A392" s="385"/>
      <c r="B392" s="181"/>
      <c r="C392" s="386"/>
      <c r="D392" s="181"/>
      <c r="E392" s="216"/>
      <c r="F392" s="123" t="s">
        <v>1268</v>
      </c>
      <c r="G392" s="123"/>
      <c r="H392" s="124"/>
      <c r="I392" s="125"/>
      <c r="J392" s="125"/>
      <c r="K392" s="125"/>
      <c r="L392" s="188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</row>
    <row r="393" spans="1:226" s="835" customFormat="1" ht="18.75" x14ac:dyDescent="0.45">
      <c r="A393" s="385"/>
      <c r="B393" s="181"/>
      <c r="C393" s="386"/>
      <c r="D393" s="181"/>
      <c r="E393" s="216" t="s">
        <v>84</v>
      </c>
      <c r="F393" s="122" t="s">
        <v>1271</v>
      </c>
      <c r="G393" s="123"/>
      <c r="H393" s="124"/>
      <c r="I393" s="125"/>
      <c r="J393" s="125"/>
      <c r="K393" s="125"/>
      <c r="L393" s="188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</row>
    <row r="394" spans="1:226" s="835" customFormat="1" ht="18.75" x14ac:dyDescent="0.45">
      <c r="A394" s="385"/>
      <c r="B394" s="181"/>
      <c r="C394" s="386"/>
      <c r="D394" s="181"/>
      <c r="E394" s="216"/>
      <c r="F394" s="122" t="s">
        <v>1273</v>
      </c>
      <c r="G394" s="123"/>
      <c r="H394" s="124"/>
      <c r="I394" s="125"/>
      <c r="J394" s="125"/>
      <c r="K394" s="125"/>
      <c r="L394" s="188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</row>
    <row r="395" spans="1:226" s="835" customFormat="1" ht="18.75" x14ac:dyDescent="0.45">
      <c r="A395" s="385"/>
      <c r="B395" s="181"/>
      <c r="C395" s="386"/>
      <c r="D395" s="181"/>
      <c r="E395" s="216" t="s">
        <v>141</v>
      </c>
      <c r="F395" s="123" t="s">
        <v>1276</v>
      </c>
      <c r="G395" s="123"/>
      <c r="H395" s="124"/>
      <c r="I395" s="125"/>
      <c r="J395" s="125"/>
      <c r="K395" s="125"/>
      <c r="L395" s="188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</row>
    <row r="396" spans="1:226" s="835" customFormat="1" ht="18.75" x14ac:dyDescent="0.45">
      <c r="A396" s="385"/>
      <c r="B396" s="181"/>
      <c r="C396" s="386"/>
      <c r="D396" s="181"/>
      <c r="E396" s="216" t="s">
        <v>143</v>
      </c>
      <c r="F396" s="122" t="s">
        <v>1279</v>
      </c>
      <c r="G396" s="123"/>
      <c r="H396" s="124"/>
      <c r="I396" s="125"/>
      <c r="J396" s="125"/>
      <c r="K396" s="125"/>
      <c r="L396" s="160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</row>
    <row r="397" spans="1:226" s="835" customFormat="1" ht="18.75" x14ac:dyDescent="0.45">
      <c r="A397" s="385"/>
      <c r="B397" s="181"/>
      <c r="C397" s="386"/>
      <c r="D397" s="181"/>
      <c r="E397" s="216"/>
      <c r="F397" s="122" t="s">
        <v>1281</v>
      </c>
      <c r="G397" s="123"/>
      <c r="H397" s="124"/>
      <c r="I397" s="125"/>
      <c r="J397" s="125"/>
      <c r="K397" s="125"/>
      <c r="L397" s="188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</row>
    <row r="398" spans="1:226" s="835" customFormat="1" ht="18.75" x14ac:dyDescent="0.45">
      <c r="A398" s="385"/>
      <c r="B398" s="181"/>
      <c r="C398" s="386"/>
      <c r="D398" s="181"/>
      <c r="E398" s="216" t="s">
        <v>300</v>
      </c>
      <c r="F398" s="122" t="s">
        <v>1284</v>
      </c>
      <c r="G398" s="123"/>
      <c r="H398" s="124"/>
      <c r="I398" s="125"/>
      <c r="J398" s="125"/>
      <c r="K398" s="125"/>
      <c r="L398" s="160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</row>
    <row r="399" spans="1:226" s="835" customFormat="1" ht="18.75" x14ac:dyDescent="0.45">
      <c r="A399" s="385"/>
      <c r="B399" s="181"/>
      <c r="C399" s="386"/>
      <c r="D399" s="181"/>
      <c r="E399" s="216"/>
      <c r="F399" s="122" t="s">
        <v>1287</v>
      </c>
      <c r="G399" s="123"/>
      <c r="H399" s="124"/>
      <c r="I399" s="125"/>
      <c r="J399" s="125"/>
      <c r="K399" s="125"/>
      <c r="L399" s="188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</row>
    <row r="400" spans="1:226" s="835" customFormat="1" ht="18.75" x14ac:dyDescent="0.45">
      <c r="A400" s="385"/>
      <c r="B400" s="181"/>
      <c r="C400" s="386"/>
      <c r="D400" s="181"/>
      <c r="E400" s="216"/>
      <c r="F400" s="122" t="s">
        <v>1290</v>
      </c>
      <c r="G400" s="123"/>
      <c r="H400" s="124"/>
      <c r="I400" s="125"/>
      <c r="J400" s="125"/>
      <c r="K400" s="125"/>
      <c r="L400" s="188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</row>
    <row r="401" spans="1:226" s="835" customFormat="1" ht="18.75" x14ac:dyDescent="0.45">
      <c r="A401" s="385"/>
      <c r="B401" s="181"/>
      <c r="C401" s="386"/>
      <c r="D401" s="181"/>
      <c r="E401" s="216"/>
      <c r="F401" s="122" t="s">
        <v>1292</v>
      </c>
      <c r="G401" s="123"/>
      <c r="H401" s="124"/>
      <c r="I401" s="125"/>
      <c r="J401" s="125"/>
      <c r="K401" s="125"/>
      <c r="L401" s="188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</row>
    <row r="402" spans="1:226" s="835" customFormat="1" ht="18.75" customHeight="1" x14ac:dyDescent="0.45">
      <c r="A402" s="385"/>
      <c r="B402" s="181"/>
      <c r="C402" s="386"/>
      <c r="D402" s="81">
        <v>2</v>
      </c>
      <c r="E402" s="181" t="s">
        <v>1294</v>
      </c>
      <c r="F402" s="122"/>
      <c r="G402" s="123"/>
      <c r="H402" s="924" t="s">
        <v>1295</v>
      </c>
      <c r="I402" s="158">
        <v>1</v>
      </c>
      <c r="J402" s="158"/>
      <c r="K402" s="158"/>
      <c r="L402" s="160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</row>
    <row r="403" spans="1:226" s="835" customFormat="1" ht="17.25" customHeight="1" x14ac:dyDescent="0.45">
      <c r="A403" s="385"/>
      <c r="B403" s="181"/>
      <c r="C403" s="386"/>
      <c r="D403" s="181"/>
      <c r="E403" s="181" t="s">
        <v>1298</v>
      </c>
      <c r="F403" s="122"/>
      <c r="G403" s="123"/>
      <c r="H403" s="923"/>
      <c r="I403" s="158"/>
      <c r="J403" s="158"/>
      <c r="K403" s="158"/>
      <c r="L403" s="160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</row>
    <row r="404" spans="1:226" s="835" customFormat="1" ht="19.5" customHeight="1" x14ac:dyDescent="0.45">
      <c r="A404" s="385"/>
      <c r="B404" s="181"/>
      <c r="C404" s="386"/>
      <c r="D404" s="81">
        <v>3</v>
      </c>
      <c r="E404" s="181" t="s">
        <v>1294</v>
      </c>
      <c r="F404" s="122"/>
      <c r="G404" s="123"/>
      <c r="H404" s="925" t="s">
        <v>1295</v>
      </c>
      <c r="I404" s="158">
        <v>8</v>
      </c>
      <c r="J404" s="158"/>
      <c r="K404" s="158"/>
      <c r="L404" s="188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</row>
    <row r="405" spans="1:226" s="835" customFormat="1" ht="18.75" x14ac:dyDescent="0.45">
      <c r="A405" s="388"/>
      <c r="B405" s="221"/>
      <c r="C405" s="702"/>
      <c r="D405" s="220"/>
      <c r="E405" s="221" t="s">
        <v>1302</v>
      </c>
      <c r="F405" s="674"/>
      <c r="G405" s="795"/>
      <c r="H405" s="926"/>
      <c r="I405" s="223"/>
      <c r="J405" s="223"/>
      <c r="K405" s="223"/>
      <c r="L405" s="241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</row>
    <row r="406" spans="1:226" s="362" customFormat="1" ht="18.75" x14ac:dyDescent="0.45">
      <c r="A406" s="385"/>
      <c r="B406" s="181"/>
      <c r="C406" s="60">
        <v>33</v>
      </c>
      <c r="D406" s="177" t="s">
        <v>1304</v>
      </c>
      <c r="E406" s="177"/>
      <c r="F406" s="177"/>
      <c r="G406" s="178"/>
      <c r="H406" s="68"/>
      <c r="I406" s="68"/>
      <c r="J406" s="68"/>
      <c r="K406" s="68"/>
      <c r="L406" s="757" t="s">
        <v>1248</v>
      </c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7"/>
      <c r="BN406" s="177"/>
      <c r="BO406" s="177"/>
      <c r="BP406" s="177"/>
      <c r="BQ406" s="177"/>
      <c r="BR406" s="177"/>
      <c r="BS406" s="177"/>
      <c r="BT406" s="177"/>
      <c r="BU406" s="177"/>
      <c r="BV406" s="177"/>
      <c r="BW406" s="177"/>
      <c r="BX406" s="177"/>
      <c r="BY406" s="177"/>
      <c r="BZ406" s="177"/>
      <c r="CA406" s="177"/>
      <c r="CB406" s="177"/>
      <c r="CC406" s="177"/>
      <c r="CD406" s="177"/>
      <c r="CE406" s="177"/>
      <c r="CF406" s="177"/>
      <c r="CG406" s="177"/>
      <c r="CH406" s="177"/>
      <c r="CI406" s="177"/>
      <c r="CJ406" s="177"/>
      <c r="CK406" s="177"/>
      <c r="CL406" s="177"/>
      <c r="CM406" s="177"/>
      <c r="CN406" s="177"/>
      <c r="CO406" s="177"/>
      <c r="CP406" s="177"/>
      <c r="CQ406" s="177"/>
      <c r="CR406" s="177"/>
      <c r="CS406" s="177"/>
      <c r="CT406" s="177"/>
      <c r="CU406" s="177"/>
      <c r="CV406" s="177"/>
      <c r="CW406" s="177"/>
      <c r="CX406" s="177"/>
      <c r="CY406" s="177"/>
      <c r="CZ406" s="177"/>
      <c r="DA406" s="177"/>
      <c r="DB406" s="177"/>
      <c r="DC406" s="177"/>
      <c r="DD406" s="177"/>
      <c r="DE406" s="177"/>
      <c r="DF406" s="177"/>
      <c r="DG406" s="177"/>
      <c r="DH406" s="177"/>
      <c r="DI406" s="177"/>
      <c r="DJ406" s="177"/>
      <c r="DK406" s="177"/>
      <c r="DL406" s="177"/>
      <c r="DM406" s="177"/>
      <c r="DN406" s="177"/>
      <c r="DO406" s="177"/>
      <c r="DP406" s="177"/>
      <c r="DQ406" s="177"/>
      <c r="DR406" s="177"/>
      <c r="DS406" s="177"/>
      <c r="DT406" s="177"/>
      <c r="DU406" s="177"/>
      <c r="DV406" s="177"/>
      <c r="DW406" s="177"/>
      <c r="DX406" s="177"/>
      <c r="DY406" s="177"/>
      <c r="DZ406" s="177"/>
      <c r="EA406" s="177"/>
      <c r="EB406" s="177"/>
      <c r="EC406" s="177"/>
      <c r="ED406" s="177"/>
      <c r="EE406" s="177"/>
      <c r="EF406" s="177"/>
      <c r="EG406" s="177"/>
      <c r="EH406" s="177"/>
      <c r="EI406" s="177"/>
      <c r="EJ406" s="177"/>
      <c r="EK406" s="177"/>
      <c r="EL406" s="177"/>
      <c r="EM406" s="177"/>
      <c r="EN406" s="177"/>
      <c r="EO406" s="177"/>
      <c r="EP406" s="177"/>
      <c r="EQ406" s="177"/>
      <c r="ER406" s="177"/>
      <c r="ES406" s="177"/>
      <c r="ET406" s="177"/>
      <c r="EU406" s="177"/>
      <c r="EV406" s="177"/>
      <c r="EW406" s="177"/>
      <c r="EX406" s="177"/>
      <c r="EY406" s="177"/>
      <c r="EZ406" s="177"/>
      <c r="FA406" s="177"/>
      <c r="FB406" s="177"/>
      <c r="FC406" s="177"/>
      <c r="FD406" s="177"/>
      <c r="FE406" s="177"/>
      <c r="FF406" s="177"/>
      <c r="FG406" s="177"/>
      <c r="FH406" s="177"/>
      <c r="FI406" s="177"/>
      <c r="FJ406" s="177"/>
      <c r="FK406" s="177"/>
      <c r="FL406" s="177"/>
      <c r="FM406" s="177"/>
      <c r="FN406" s="177"/>
      <c r="FO406" s="177"/>
      <c r="FP406" s="177"/>
      <c r="FQ406" s="177"/>
      <c r="FR406" s="177"/>
      <c r="FS406" s="177"/>
      <c r="FT406" s="177"/>
      <c r="FU406" s="177"/>
      <c r="FV406" s="177"/>
      <c r="FW406" s="177"/>
      <c r="FX406" s="177"/>
      <c r="FY406" s="177"/>
      <c r="FZ406" s="177"/>
      <c r="GA406" s="177"/>
      <c r="GB406" s="177"/>
      <c r="GC406" s="177"/>
      <c r="GD406" s="177"/>
      <c r="GE406" s="177"/>
      <c r="GF406" s="177"/>
      <c r="GG406" s="177"/>
      <c r="GH406" s="177"/>
      <c r="GI406" s="177"/>
      <c r="GJ406" s="177"/>
      <c r="GK406" s="177"/>
      <c r="GL406" s="177"/>
      <c r="GM406" s="177"/>
      <c r="GN406" s="177"/>
      <c r="GO406" s="177"/>
      <c r="GP406" s="177"/>
      <c r="GQ406" s="177"/>
      <c r="GR406" s="177"/>
      <c r="GS406" s="177"/>
      <c r="GT406" s="177"/>
      <c r="GU406" s="177"/>
      <c r="GV406" s="177"/>
      <c r="GW406" s="177"/>
      <c r="GX406" s="177"/>
      <c r="GY406" s="177"/>
      <c r="GZ406" s="177"/>
      <c r="HA406" s="177"/>
      <c r="HB406" s="177"/>
      <c r="HC406" s="177"/>
      <c r="HD406" s="177"/>
      <c r="HE406" s="177"/>
      <c r="HF406" s="177"/>
      <c r="HG406" s="177"/>
      <c r="HH406" s="177"/>
      <c r="HI406" s="177"/>
      <c r="HJ406" s="177"/>
      <c r="HK406" s="177"/>
      <c r="HL406" s="177"/>
      <c r="HM406" s="177"/>
      <c r="HN406" s="177"/>
      <c r="HO406" s="177"/>
      <c r="HP406" s="177"/>
      <c r="HQ406" s="177"/>
      <c r="HR406" s="177"/>
    </row>
    <row r="407" spans="1:226" s="644" customFormat="1" ht="18.75" x14ac:dyDescent="0.45">
      <c r="A407" s="326"/>
      <c r="B407" s="327"/>
      <c r="C407" s="60"/>
      <c r="D407" s="324" t="s">
        <v>19</v>
      </c>
      <c r="E407" s="327"/>
      <c r="F407" s="327"/>
      <c r="G407" s="328"/>
      <c r="H407" s="329"/>
      <c r="I407" s="69"/>
      <c r="J407" s="69"/>
      <c r="K407" s="69"/>
      <c r="L407" s="74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  <c r="ED407" s="214"/>
      <c r="EE407" s="214"/>
      <c r="EF407" s="214"/>
      <c r="EG407" s="214"/>
      <c r="EH407" s="214"/>
      <c r="EI407" s="214"/>
      <c r="EJ407" s="214"/>
      <c r="EK407" s="214"/>
      <c r="EL407" s="214"/>
      <c r="EM407" s="214"/>
      <c r="EN407" s="214"/>
      <c r="EO407" s="214"/>
      <c r="EP407" s="214"/>
      <c r="EQ407" s="214"/>
      <c r="ER407" s="214"/>
      <c r="ES407" s="214"/>
      <c r="ET407" s="214"/>
      <c r="EU407" s="214"/>
      <c r="EV407" s="214"/>
      <c r="EW407" s="214"/>
      <c r="EX407" s="214"/>
      <c r="EY407" s="214"/>
      <c r="EZ407" s="214"/>
      <c r="FA407" s="214"/>
      <c r="FB407" s="214"/>
      <c r="FC407" s="214"/>
      <c r="FD407" s="214"/>
      <c r="FE407" s="214"/>
      <c r="FF407" s="214"/>
      <c r="FG407" s="214"/>
      <c r="FH407" s="214"/>
      <c r="FI407" s="214"/>
      <c r="FJ407" s="214"/>
      <c r="FK407" s="214"/>
      <c r="FL407" s="214"/>
      <c r="FM407" s="214"/>
      <c r="FN407" s="214"/>
      <c r="FO407" s="214"/>
      <c r="FP407" s="214"/>
      <c r="FQ407" s="214"/>
      <c r="FR407" s="214"/>
      <c r="FS407" s="214"/>
      <c r="FT407" s="214"/>
      <c r="FU407" s="214"/>
      <c r="FV407" s="214"/>
      <c r="FW407" s="214"/>
      <c r="FX407" s="214"/>
      <c r="FY407" s="214"/>
      <c r="FZ407" s="214"/>
      <c r="GA407" s="214"/>
      <c r="GB407" s="214"/>
      <c r="GC407" s="214"/>
      <c r="GD407" s="214"/>
      <c r="GE407" s="214"/>
      <c r="GF407" s="214"/>
      <c r="GG407" s="214"/>
      <c r="GH407" s="214"/>
      <c r="GI407" s="214"/>
      <c r="GJ407" s="214"/>
      <c r="GK407" s="214"/>
      <c r="GL407" s="214"/>
      <c r="GM407" s="214"/>
      <c r="GN407" s="214"/>
      <c r="GO407" s="214"/>
      <c r="GP407" s="214"/>
      <c r="GQ407" s="214"/>
      <c r="GR407" s="214"/>
      <c r="GS407" s="214"/>
      <c r="GT407" s="214"/>
      <c r="GU407" s="214"/>
      <c r="GV407" s="214"/>
      <c r="GW407" s="214"/>
      <c r="GX407" s="214"/>
      <c r="GY407" s="214"/>
      <c r="GZ407" s="214"/>
      <c r="HA407" s="214"/>
      <c r="HB407" s="214"/>
      <c r="HC407" s="214"/>
      <c r="HD407" s="214"/>
      <c r="HE407" s="214"/>
      <c r="HF407" s="214"/>
      <c r="HG407" s="214"/>
      <c r="HH407" s="214"/>
      <c r="HI407" s="214"/>
      <c r="HJ407" s="214"/>
      <c r="HK407" s="214"/>
      <c r="HL407" s="214"/>
      <c r="HM407" s="214"/>
      <c r="HN407" s="214"/>
      <c r="HO407" s="214"/>
      <c r="HP407" s="214"/>
      <c r="HQ407" s="214"/>
      <c r="HR407" s="214"/>
    </row>
    <row r="408" spans="1:226" s="644" customFormat="1" ht="18.75" x14ac:dyDescent="0.45">
      <c r="A408" s="326"/>
      <c r="B408" s="327"/>
      <c r="C408" s="60"/>
      <c r="D408" s="81"/>
      <c r="E408" s="333" t="s">
        <v>1305</v>
      </c>
      <c r="F408" s="327"/>
      <c r="G408" s="328"/>
      <c r="H408" s="329"/>
      <c r="I408" s="69"/>
      <c r="J408" s="69"/>
      <c r="K408" s="69"/>
      <c r="L408" s="160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  <c r="ED408" s="214"/>
      <c r="EE408" s="214"/>
      <c r="EF408" s="214"/>
      <c r="EG408" s="214"/>
      <c r="EH408" s="214"/>
      <c r="EI408" s="214"/>
      <c r="EJ408" s="214"/>
      <c r="EK408" s="214"/>
      <c r="EL408" s="214"/>
      <c r="EM408" s="214"/>
      <c r="EN408" s="214"/>
      <c r="EO408" s="214"/>
      <c r="EP408" s="214"/>
      <c r="EQ408" s="214"/>
      <c r="ER408" s="214"/>
      <c r="ES408" s="214"/>
      <c r="ET408" s="214"/>
      <c r="EU408" s="214"/>
      <c r="EV408" s="214"/>
      <c r="EW408" s="214"/>
      <c r="EX408" s="214"/>
      <c r="EY408" s="214"/>
      <c r="EZ408" s="214"/>
      <c r="FA408" s="214"/>
      <c r="FB408" s="214"/>
      <c r="FC408" s="214"/>
      <c r="FD408" s="214"/>
      <c r="FE408" s="214"/>
      <c r="FF408" s="214"/>
      <c r="FG408" s="214"/>
      <c r="FH408" s="214"/>
      <c r="FI408" s="214"/>
      <c r="FJ408" s="214"/>
      <c r="FK408" s="214"/>
      <c r="FL408" s="214"/>
      <c r="FM408" s="214"/>
      <c r="FN408" s="214"/>
      <c r="FO408" s="214"/>
      <c r="FP408" s="214"/>
      <c r="FQ408" s="214"/>
      <c r="FR408" s="214"/>
      <c r="FS408" s="214"/>
      <c r="FT408" s="214"/>
      <c r="FU408" s="214"/>
      <c r="FV408" s="214"/>
      <c r="FW408" s="214"/>
      <c r="FX408" s="214"/>
      <c r="FY408" s="214"/>
      <c r="FZ408" s="214"/>
      <c r="GA408" s="214"/>
      <c r="GB408" s="214"/>
      <c r="GC408" s="214"/>
      <c r="GD408" s="214"/>
      <c r="GE408" s="214"/>
      <c r="GF408" s="214"/>
      <c r="GG408" s="214"/>
      <c r="GH408" s="214"/>
      <c r="GI408" s="214"/>
      <c r="GJ408" s="214"/>
      <c r="GK408" s="214"/>
      <c r="GL408" s="214"/>
      <c r="GM408" s="214"/>
      <c r="GN408" s="214"/>
      <c r="GO408" s="214"/>
      <c r="GP408" s="214"/>
      <c r="GQ408" s="214"/>
      <c r="GR408" s="214"/>
      <c r="GS408" s="214"/>
      <c r="GT408" s="214"/>
      <c r="GU408" s="214"/>
      <c r="GV408" s="214"/>
      <c r="GW408" s="214"/>
      <c r="GX408" s="214"/>
      <c r="GY408" s="214"/>
      <c r="GZ408" s="214"/>
      <c r="HA408" s="214"/>
      <c r="HB408" s="214"/>
      <c r="HC408" s="214"/>
      <c r="HD408" s="214"/>
      <c r="HE408" s="214"/>
      <c r="HF408" s="214"/>
      <c r="HG408" s="214"/>
      <c r="HH408" s="214"/>
      <c r="HI408" s="214"/>
      <c r="HJ408" s="214"/>
      <c r="HK408" s="214"/>
      <c r="HL408" s="214"/>
      <c r="HM408" s="214"/>
      <c r="HN408" s="214"/>
      <c r="HO408" s="214"/>
      <c r="HP408" s="214"/>
      <c r="HQ408" s="214"/>
      <c r="HR408" s="214"/>
    </row>
    <row r="409" spans="1:226" s="214" customFormat="1" ht="18.75" x14ac:dyDescent="0.45">
      <c r="A409" s="326"/>
      <c r="B409" s="327"/>
      <c r="C409" s="60"/>
      <c r="D409" s="81"/>
      <c r="E409" s="333" t="s">
        <v>1308</v>
      </c>
      <c r="F409" s="327"/>
      <c r="G409" s="328"/>
      <c r="H409" s="329"/>
      <c r="I409" s="69"/>
      <c r="J409" s="69"/>
      <c r="K409" s="69"/>
      <c r="L409" s="160"/>
    </row>
    <row r="410" spans="1:226" s="362" customFormat="1" ht="18.75" x14ac:dyDescent="0.45">
      <c r="A410" s="385"/>
      <c r="B410" s="181"/>
      <c r="C410" s="177"/>
      <c r="D410" s="177" t="s">
        <v>30</v>
      </c>
      <c r="E410" s="177"/>
      <c r="F410" s="177"/>
      <c r="G410" s="178"/>
      <c r="H410" s="68"/>
      <c r="I410" s="68"/>
      <c r="J410" s="68"/>
      <c r="K410" s="68"/>
      <c r="L410" s="188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77"/>
      <c r="BN410" s="177"/>
      <c r="BO410" s="177"/>
      <c r="BP410" s="177"/>
      <c r="BQ410" s="177"/>
      <c r="BR410" s="177"/>
      <c r="BS410" s="177"/>
      <c r="BT410" s="177"/>
      <c r="BU410" s="177"/>
      <c r="BV410" s="177"/>
      <c r="BW410" s="177"/>
      <c r="BX410" s="177"/>
      <c r="BY410" s="177"/>
      <c r="BZ410" s="177"/>
      <c r="CA410" s="177"/>
      <c r="CB410" s="177"/>
      <c r="CC410" s="177"/>
      <c r="CD410" s="177"/>
      <c r="CE410" s="177"/>
      <c r="CF410" s="177"/>
      <c r="CG410" s="177"/>
      <c r="CH410" s="177"/>
      <c r="CI410" s="177"/>
      <c r="CJ410" s="177"/>
      <c r="CK410" s="177"/>
      <c r="CL410" s="177"/>
      <c r="CM410" s="177"/>
      <c r="CN410" s="177"/>
      <c r="CO410" s="177"/>
      <c r="CP410" s="177"/>
      <c r="CQ410" s="177"/>
      <c r="CR410" s="177"/>
      <c r="CS410" s="177"/>
      <c r="CT410" s="177"/>
      <c r="CU410" s="177"/>
      <c r="CV410" s="177"/>
      <c r="CW410" s="177"/>
      <c r="CX410" s="177"/>
      <c r="CY410" s="177"/>
      <c r="CZ410" s="177"/>
      <c r="DA410" s="177"/>
      <c r="DB410" s="177"/>
      <c r="DC410" s="177"/>
      <c r="DD410" s="177"/>
      <c r="DE410" s="177"/>
      <c r="DF410" s="177"/>
      <c r="DG410" s="177"/>
      <c r="DH410" s="177"/>
      <c r="DI410" s="177"/>
      <c r="DJ410" s="177"/>
      <c r="DK410" s="177"/>
      <c r="DL410" s="177"/>
      <c r="DM410" s="177"/>
      <c r="DN410" s="177"/>
      <c r="DO410" s="177"/>
      <c r="DP410" s="177"/>
      <c r="DQ410" s="177"/>
      <c r="DR410" s="177"/>
      <c r="DS410" s="177"/>
      <c r="DT410" s="177"/>
      <c r="DU410" s="177"/>
      <c r="DV410" s="177"/>
      <c r="DW410" s="177"/>
      <c r="DX410" s="177"/>
      <c r="DY410" s="177"/>
      <c r="DZ410" s="177"/>
      <c r="EA410" s="177"/>
      <c r="EB410" s="177"/>
      <c r="EC410" s="177"/>
      <c r="ED410" s="177"/>
      <c r="EE410" s="177"/>
      <c r="EF410" s="177"/>
      <c r="EG410" s="177"/>
      <c r="EH410" s="177"/>
      <c r="EI410" s="177"/>
      <c r="EJ410" s="177"/>
      <c r="EK410" s="177"/>
      <c r="EL410" s="177"/>
      <c r="EM410" s="177"/>
      <c r="EN410" s="177"/>
      <c r="EO410" s="177"/>
      <c r="EP410" s="177"/>
      <c r="EQ410" s="177"/>
      <c r="ER410" s="177"/>
      <c r="ES410" s="177"/>
      <c r="ET410" s="177"/>
      <c r="EU410" s="177"/>
      <c r="EV410" s="177"/>
      <c r="EW410" s="177"/>
      <c r="EX410" s="177"/>
      <c r="EY410" s="177"/>
      <c r="EZ410" s="177"/>
      <c r="FA410" s="177"/>
      <c r="FB410" s="177"/>
      <c r="FC410" s="177"/>
      <c r="FD410" s="177"/>
      <c r="FE410" s="177"/>
      <c r="FF410" s="177"/>
      <c r="FG410" s="177"/>
      <c r="FH410" s="177"/>
      <c r="FI410" s="177"/>
      <c r="FJ410" s="177"/>
      <c r="FK410" s="177"/>
      <c r="FL410" s="177"/>
      <c r="FM410" s="177"/>
      <c r="FN410" s="177"/>
      <c r="FO410" s="177"/>
      <c r="FP410" s="177"/>
      <c r="FQ410" s="177"/>
      <c r="FR410" s="177"/>
      <c r="FS410" s="177"/>
      <c r="FT410" s="177"/>
      <c r="FU410" s="177"/>
      <c r="FV410" s="177"/>
      <c r="FW410" s="177"/>
      <c r="FX410" s="177"/>
      <c r="FY410" s="177"/>
      <c r="FZ410" s="177"/>
      <c r="GA410" s="177"/>
      <c r="GB410" s="177"/>
      <c r="GC410" s="177"/>
      <c r="GD410" s="177"/>
      <c r="GE410" s="177"/>
      <c r="GF410" s="177"/>
      <c r="GG410" s="177"/>
      <c r="GH410" s="177"/>
      <c r="GI410" s="177"/>
      <c r="GJ410" s="177"/>
      <c r="GK410" s="177"/>
      <c r="GL410" s="177"/>
      <c r="GM410" s="177"/>
      <c r="GN410" s="177"/>
      <c r="GO410" s="177"/>
      <c r="GP410" s="177"/>
      <c r="GQ410" s="177"/>
      <c r="GR410" s="177"/>
      <c r="GS410" s="177"/>
      <c r="GT410" s="177"/>
      <c r="GU410" s="177"/>
      <c r="GV410" s="177"/>
      <c r="GW410" s="177"/>
      <c r="GX410" s="177"/>
      <c r="GY410" s="177"/>
      <c r="GZ410" s="177"/>
      <c r="HA410" s="177"/>
      <c r="HB410" s="177"/>
      <c r="HC410" s="177"/>
      <c r="HD410" s="177"/>
      <c r="HE410" s="177"/>
      <c r="HF410" s="177"/>
      <c r="HG410" s="177"/>
      <c r="HH410" s="177"/>
      <c r="HI410" s="177"/>
      <c r="HJ410" s="177"/>
      <c r="HK410" s="177"/>
      <c r="HL410" s="177"/>
      <c r="HM410" s="177"/>
      <c r="HN410" s="177"/>
      <c r="HO410" s="177"/>
      <c r="HP410" s="177"/>
      <c r="HQ410" s="177"/>
      <c r="HR410" s="177"/>
    </row>
    <row r="411" spans="1:226" s="181" customFormat="1" ht="18.75" x14ac:dyDescent="0.45">
      <c r="A411" s="385"/>
      <c r="D411" s="81">
        <v>1</v>
      </c>
      <c r="E411" s="122" t="s">
        <v>1313</v>
      </c>
      <c r="F411" s="122"/>
      <c r="G411" s="123"/>
      <c r="H411" s="124" t="s">
        <v>1314</v>
      </c>
      <c r="I411" s="125">
        <v>2</v>
      </c>
      <c r="J411" s="125"/>
      <c r="K411" s="125"/>
      <c r="L411" s="160"/>
    </row>
    <row r="412" spans="1:226" s="181" customFormat="1" ht="18.75" x14ac:dyDescent="0.45">
      <c r="A412" s="388"/>
      <c r="B412" s="221"/>
      <c r="C412" s="221"/>
      <c r="D412" s="220"/>
      <c r="E412" s="674" t="s">
        <v>1316</v>
      </c>
      <c r="F412" s="674"/>
      <c r="G412" s="795"/>
      <c r="H412" s="675"/>
      <c r="I412" s="676"/>
      <c r="J412" s="676"/>
      <c r="K412" s="676"/>
      <c r="L412" s="323"/>
    </row>
    <row r="413" spans="1:226" s="362" customFormat="1" ht="18.75" x14ac:dyDescent="0.45">
      <c r="A413" s="385"/>
      <c r="B413" s="181"/>
      <c r="C413" s="60">
        <v>34</v>
      </c>
      <c r="D413" s="177" t="s">
        <v>1321</v>
      </c>
      <c r="E413" s="177"/>
      <c r="F413" s="177"/>
      <c r="G413" s="178"/>
      <c r="H413" s="68"/>
      <c r="I413" s="68"/>
      <c r="J413" s="68"/>
      <c r="K413" s="68"/>
      <c r="L413" s="757" t="s">
        <v>1248</v>
      </c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177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7"/>
      <c r="AZ413" s="177"/>
      <c r="BA413" s="177"/>
      <c r="BB413" s="177"/>
      <c r="BC413" s="177"/>
      <c r="BD413" s="177"/>
      <c r="BE413" s="177"/>
      <c r="BF413" s="177"/>
      <c r="BG413" s="177"/>
      <c r="BH413" s="177"/>
      <c r="BI413" s="177"/>
      <c r="BJ413" s="177"/>
      <c r="BK413" s="177"/>
      <c r="BL413" s="177"/>
      <c r="BM413" s="177"/>
      <c r="BN413" s="177"/>
      <c r="BO413" s="177"/>
      <c r="BP413" s="177"/>
      <c r="BQ413" s="177"/>
      <c r="BR413" s="177"/>
      <c r="BS413" s="177"/>
      <c r="BT413" s="177"/>
      <c r="BU413" s="177"/>
      <c r="BV413" s="177"/>
      <c r="BW413" s="177"/>
      <c r="BX413" s="177"/>
      <c r="BY413" s="177"/>
      <c r="BZ413" s="177"/>
      <c r="CA413" s="177"/>
      <c r="CB413" s="177"/>
      <c r="CC413" s="177"/>
      <c r="CD413" s="177"/>
      <c r="CE413" s="177"/>
      <c r="CF413" s="177"/>
      <c r="CG413" s="177"/>
      <c r="CH413" s="177"/>
      <c r="CI413" s="177"/>
      <c r="CJ413" s="177"/>
      <c r="CK413" s="177"/>
      <c r="CL413" s="177"/>
      <c r="CM413" s="177"/>
      <c r="CN413" s="177"/>
      <c r="CO413" s="177"/>
      <c r="CP413" s="177"/>
      <c r="CQ413" s="177"/>
      <c r="CR413" s="177"/>
      <c r="CS413" s="177"/>
      <c r="CT413" s="177"/>
      <c r="CU413" s="177"/>
      <c r="CV413" s="177"/>
      <c r="CW413" s="177"/>
      <c r="CX413" s="177"/>
      <c r="CY413" s="177"/>
      <c r="CZ413" s="177"/>
      <c r="DA413" s="177"/>
      <c r="DB413" s="177"/>
      <c r="DC413" s="177"/>
      <c r="DD413" s="177"/>
      <c r="DE413" s="177"/>
      <c r="DF413" s="177"/>
      <c r="DG413" s="177"/>
      <c r="DH413" s="177"/>
      <c r="DI413" s="177"/>
      <c r="DJ413" s="177"/>
      <c r="DK413" s="177"/>
      <c r="DL413" s="177"/>
      <c r="DM413" s="177"/>
      <c r="DN413" s="177"/>
      <c r="DO413" s="177"/>
      <c r="DP413" s="177"/>
      <c r="DQ413" s="177"/>
      <c r="DR413" s="177"/>
      <c r="DS413" s="177"/>
      <c r="DT413" s="177"/>
      <c r="DU413" s="177"/>
      <c r="DV413" s="177"/>
      <c r="DW413" s="177"/>
      <c r="DX413" s="177"/>
      <c r="DY413" s="177"/>
      <c r="DZ413" s="177"/>
      <c r="EA413" s="177"/>
      <c r="EB413" s="177"/>
      <c r="EC413" s="177"/>
      <c r="ED413" s="177"/>
      <c r="EE413" s="177"/>
      <c r="EF413" s="177"/>
      <c r="EG413" s="177"/>
      <c r="EH413" s="177"/>
      <c r="EI413" s="177"/>
      <c r="EJ413" s="177"/>
      <c r="EK413" s="177"/>
      <c r="EL413" s="177"/>
      <c r="EM413" s="177"/>
      <c r="EN413" s="177"/>
      <c r="EO413" s="177"/>
      <c r="EP413" s="177"/>
      <c r="EQ413" s="177"/>
      <c r="ER413" s="177"/>
      <c r="ES413" s="177"/>
      <c r="ET413" s="177"/>
      <c r="EU413" s="177"/>
      <c r="EV413" s="177"/>
      <c r="EW413" s="177"/>
      <c r="EX413" s="177"/>
      <c r="EY413" s="177"/>
      <c r="EZ413" s="177"/>
      <c r="FA413" s="177"/>
      <c r="FB413" s="177"/>
      <c r="FC413" s="177"/>
      <c r="FD413" s="177"/>
      <c r="FE413" s="177"/>
      <c r="FF413" s="177"/>
      <c r="FG413" s="177"/>
      <c r="FH413" s="177"/>
      <c r="FI413" s="177"/>
      <c r="FJ413" s="177"/>
      <c r="FK413" s="177"/>
      <c r="FL413" s="177"/>
      <c r="FM413" s="177"/>
      <c r="FN413" s="177"/>
      <c r="FO413" s="177"/>
      <c r="FP413" s="177"/>
      <c r="FQ413" s="177"/>
      <c r="FR413" s="177"/>
      <c r="FS413" s="177"/>
      <c r="FT413" s="177"/>
      <c r="FU413" s="177"/>
      <c r="FV413" s="177"/>
      <c r="FW413" s="177"/>
      <c r="FX413" s="177"/>
      <c r="FY413" s="177"/>
      <c r="FZ413" s="177"/>
      <c r="GA413" s="177"/>
      <c r="GB413" s="177"/>
      <c r="GC413" s="177"/>
      <c r="GD413" s="177"/>
      <c r="GE413" s="177"/>
      <c r="GF413" s="177"/>
      <c r="GG413" s="177"/>
      <c r="GH413" s="177"/>
      <c r="GI413" s="177"/>
      <c r="GJ413" s="177"/>
      <c r="GK413" s="177"/>
      <c r="GL413" s="177"/>
      <c r="GM413" s="177"/>
      <c r="GN413" s="177"/>
      <c r="GO413" s="177"/>
      <c r="GP413" s="177"/>
      <c r="GQ413" s="177"/>
      <c r="GR413" s="177"/>
      <c r="GS413" s="177"/>
      <c r="GT413" s="177"/>
      <c r="GU413" s="177"/>
      <c r="GV413" s="177"/>
      <c r="GW413" s="177"/>
      <c r="GX413" s="177"/>
      <c r="GY413" s="177"/>
      <c r="GZ413" s="177"/>
      <c r="HA413" s="177"/>
      <c r="HB413" s="177"/>
      <c r="HC413" s="177"/>
      <c r="HD413" s="177"/>
      <c r="HE413" s="177"/>
      <c r="HF413" s="177"/>
      <c r="HG413" s="177"/>
      <c r="HH413" s="177"/>
      <c r="HI413" s="177"/>
      <c r="HJ413" s="177"/>
      <c r="HK413" s="177"/>
      <c r="HL413" s="177"/>
      <c r="HM413" s="177"/>
      <c r="HN413" s="177"/>
      <c r="HO413" s="177"/>
      <c r="HP413" s="177"/>
      <c r="HQ413" s="177"/>
      <c r="HR413" s="177"/>
    </row>
    <row r="414" spans="1:226" s="362" customFormat="1" ht="18.75" x14ac:dyDescent="0.45">
      <c r="A414" s="385"/>
      <c r="B414" s="181"/>
      <c r="C414" s="60"/>
      <c r="D414" s="177"/>
      <c r="E414" s="177"/>
      <c r="F414" s="177"/>
      <c r="G414" s="178"/>
      <c r="H414" s="252"/>
      <c r="I414" s="837"/>
      <c r="J414" s="837"/>
      <c r="K414" s="837"/>
      <c r="L414" s="7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7"/>
      <c r="AC414" s="177"/>
      <c r="AD414" s="177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7"/>
      <c r="AZ414" s="177"/>
      <c r="BA414" s="177"/>
      <c r="BB414" s="177"/>
      <c r="BC414" s="177"/>
      <c r="BD414" s="177"/>
      <c r="BE414" s="177"/>
      <c r="BF414" s="177"/>
      <c r="BG414" s="177"/>
      <c r="BH414" s="177"/>
      <c r="BI414" s="177"/>
      <c r="BJ414" s="177"/>
      <c r="BK414" s="177"/>
      <c r="BL414" s="177"/>
      <c r="BM414" s="177"/>
      <c r="BN414" s="177"/>
      <c r="BO414" s="177"/>
      <c r="BP414" s="177"/>
      <c r="BQ414" s="177"/>
      <c r="BR414" s="177"/>
      <c r="BS414" s="177"/>
      <c r="BT414" s="177"/>
      <c r="BU414" s="177"/>
      <c r="BV414" s="177"/>
      <c r="BW414" s="177"/>
      <c r="BX414" s="177"/>
      <c r="BY414" s="177"/>
      <c r="BZ414" s="177"/>
      <c r="CA414" s="177"/>
      <c r="CB414" s="177"/>
      <c r="CC414" s="177"/>
      <c r="CD414" s="177"/>
      <c r="CE414" s="177"/>
      <c r="CF414" s="177"/>
      <c r="CG414" s="177"/>
      <c r="CH414" s="177"/>
      <c r="CI414" s="177"/>
      <c r="CJ414" s="177"/>
      <c r="CK414" s="177"/>
      <c r="CL414" s="177"/>
      <c r="CM414" s="177"/>
      <c r="CN414" s="177"/>
      <c r="CO414" s="177"/>
      <c r="CP414" s="177"/>
      <c r="CQ414" s="177"/>
      <c r="CR414" s="177"/>
      <c r="CS414" s="177"/>
      <c r="CT414" s="177"/>
      <c r="CU414" s="177"/>
      <c r="CV414" s="177"/>
      <c r="CW414" s="177"/>
      <c r="CX414" s="177"/>
      <c r="CY414" s="177"/>
      <c r="CZ414" s="177"/>
      <c r="DA414" s="177"/>
      <c r="DB414" s="177"/>
      <c r="DC414" s="177"/>
      <c r="DD414" s="177"/>
      <c r="DE414" s="177"/>
      <c r="DF414" s="177"/>
      <c r="DG414" s="177"/>
      <c r="DH414" s="177"/>
      <c r="DI414" s="177"/>
      <c r="DJ414" s="177"/>
      <c r="DK414" s="177"/>
      <c r="DL414" s="177"/>
      <c r="DM414" s="177"/>
      <c r="DN414" s="177"/>
      <c r="DO414" s="177"/>
      <c r="DP414" s="177"/>
      <c r="DQ414" s="177"/>
      <c r="DR414" s="177"/>
      <c r="DS414" s="177"/>
      <c r="DT414" s="177"/>
      <c r="DU414" s="177"/>
      <c r="DV414" s="177"/>
      <c r="DW414" s="177"/>
      <c r="DX414" s="177"/>
      <c r="DY414" s="177"/>
      <c r="DZ414" s="177"/>
      <c r="EA414" s="177"/>
      <c r="EB414" s="177"/>
      <c r="EC414" s="177"/>
      <c r="ED414" s="177"/>
      <c r="EE414" s="177"/>
      <c r="EF414" s="177"/>
      <c r="EG414" s="177"/>
      <c r="EH414" s="177"/>
      <c r="EI414" s="177"/>
      <c r="EJ414" s="177"/>
      <c r="EK414" s="177"/>
      <c r="EL414" s="177"/>
      <c r="EM414" s="177"/>
      <c r="EN414" s="177"/>
      <c r="EO414" s="177"/>
      <c r="EP414" s="177"/>
      <c r="EQ414" s="177"/>
      <c r="ER414" s="177"/>
      <c r="ES414" s="177"/>
      <c r="ET414" s="177"/>
      <c r="EU414" s="177"/>
      <c r="EV414" s="177"/>
      <c r="EW414" s="177"/>
      <c r="EX414" s="177"/>
      <c r="EY414" s="177"/>
      <c r="EZ414" s="177"/>
      <c r="FA414" s="177"/>
      <c r="FB414" s="177"/>
      <c r="FC414" s="177"/>
      <c r="FD414" s="177"/>
      <c r="FE414" s="177"/>
      <c r="FF414" s="177"/>
      <c r="FG414" s="177"/>
      <c r="FH414" s="177"/>
      <c r="FI414" s="177"/>
      <c r="FJ414" s="177"/>
      <c r="FK414" s="177"/>
      <c r="FL414" s="177"/>
      <c r="FM414" s="177"/>
      <c r="FN414" s="177"/>
      <c r="FO414" s="177"/>
      <c r="FP414" s="177"/>
      <c r="FQ414" s="177"/>
      <c r="FR414" s="177"/>
      <c r="FS414" s="177"/>
      <c r="FT414" s="177"/>
      <c r="FU414" s="177"/>
      <c r="FV414" s="177"/>
      <c r="FW414" s="177"/>
      <c r="FX414" s="177"/>
      <c r="FY414" s="177"/>
      <c r="FZ414" s="177"/>
      <c r="GA414" s="177"/>
      <c r="GB414" s="177"/>
      <c r="GC414" s="177"/>
      <c r="GD414" s="177"/>
      <c r="GE414" s="177"/>
      <c r="GF414" s="177"/>
      <c r="GG414" s="177"/>
      <c r="GH414" s="177"/>
      <c r="GI414" s="177"/>
      <c r="GJ414" s="177"/>
      <c r="GK414" s="177"/>
      <c r="GL414" s="177"/>
      <c r="GM414" s="177"/>
      <c r="GN414" s="177"/>
      <c r="GO414" s="177"/>
      <c r="GP414" s="177"/>
      <c r="GQ414" s="177"/>
      <c r="GR414" s="177"/>
      <c r="GS414" s="177"/>
      <c r="GT414" s="177"/>
      <c r="GU414" s="177"/>
      <c r="GV414" s="177"/>
      <c r="GW414" s="177"/>
      <c r="GX414" s="177"/>
      <c r="GY414" s="177"/>
      <c r="GZ414" s="177"/>
      <c r="HA414" s="177"/>
      <c r="HB414" s="177"/>
      <c r="HC414" s="177"/>
      <c r="HD414" s="177"/>
      <c r="HE414" s="177"/>
      <c r="HF414" s="177"/>
      <c r="HG414" s="177"/>
      <c r="HH414" s="177"/>
      <c r="HI414" s="177"/>
      <c r="HJ414" s="177"/>
      <c r="HK414" s="177"/>
      <c r="HL414" s="177"/>
      <c r="HM414" s="177"/>
      <c r="HN414" s="177"/>
      <c r="HO414" s="177"/>
      <c r="HP414" s="177"/>
      <c r="HQ414" s="177"/>
      <c r="HR414" s="177"/>
    </row>
    <row r="415" spans="1:226" s="644" customFormat="1" ht="18.75" x14ac:dyDescent="0.45">
      <c r="A415" s="326"/>
      <c r="B415" s="327"/>
      <c r="C415" s="60"/>
      <c r="D415" s="324" t="s">
        <v>19</v>
      </c>
      <c r="E415" s="327"/>
      <c r="F415" s="327"/>
      <c r="G415" s="328"/>
      <c r="H415" s="329"/>
      <c r="I415" s="326"/>
      <c r="J415" s="326"/>
      <c r="K415" s="326"/>
      <c r="L415" s="188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  <c r="ED415" s="214"/>
      <c r="EE415" s="214"/>
      <c r="EF415" s="214"/>
      <c r="EG415" s="214"/>
      <c r="EH415" s="214"/>
      <c r="EI415" s="214"/>
      <c r="EJ415" s="214"/>
      <c r="EK415" s="214"/>
      <c r="EL415" s="214"/>
      <c r="EM415" s="214"/>
      <c r="EN415" s="214"/>
      <c r="EO415" s="214"/>
      <c r="EP415" s="214"/>
      <c r="EQ415" s="214"/>
      <c r="ER415" s="214"/>
      <c r="ES415" s="214"/>
      <c r="ET415" s="214"/>
      <c r="EU415" s="214"/>
      <c r="EV415" s="214"/>
      <c r="EW415" s="214"/>
      <c r="EX415" s="214"/>
      <c r="EY415" s="214"/>
      <c r="EZ415" s="214"/>
      <c r="FA415" s="214"/>
      <c r="FB415" s="214"/>
      <c r="FC415" s="214"/>
      <c r="FD415" s="214"/>
      <c r="FE415" s="214"/>
      <c r="FF415" s="214"/>
      <c r="FG415" s="214"/>
      <c r="FH415" s="214"/>
      <c r="FI415" s="214"/>
      <c r="FJ415" s="214"/>
      <c r="FK415" s="214"/>
      <c r="FL415" s="214"/>
      <c r="FM415" s="214"/>
      <c r="FN415" s="214"/>
      <c r="FO415" s="214"/>
      <c r="FP415" s="214"/>
      <c r="FQ415" s="214"/>
      <c r="FR415" s="214"/>
      <c r="FS415" s="214"/>
      <c r="FT415" s="214"/>
      <c r="FU415" s="214"/>
      <c r="FV415" s="214"/>
      <c r="FW415" s="214"/>
      <c r="FX415" s="214"/>
      <c r="FY415" s="214"/>
      <c r="FZ415" s="214"/>
      <c r="GA415" s="214"/>
      <c r="GB415" s="214"/>
      <c r="GC415" s="214"/>
      <c r="GD415" s="214"/>
      <c r="GE415" s="214"/>
      <c r="GF415" s="214"/>
      <c r="GG415" s="214"/>
      <c r="GH415" s="214"/>
      <c r="GI415" s="214"/>
      <c r="GJ415" s="214"/>
      <c r="GK415" s="214"/>
      <c r="GL415" s="214"/>
      <c r="GM415" s="214"/>
      <c r="GN415" s="214"/>
      <c r="GO415" s="214"/>
      <c r="GP415" s="214"/>
      <c r="GQ415" s="214"/>
      <c r="GR415" s="214"/>
      <c r="GS415" s="214"/>
      <c r="GT415" s="214"/>
      <c r="GU415" s="214"/>
      <c r="GV415" s="214"/>
      <c r="GW415" s="214"/>
      <c r="GX415" s="214"/>
      <c r="GY415" s="214"/>
      <c r="GZ415" s="214"/>
      <c r="HA415" s="214"/>
      <c r="HB415" s="214"/>
      <c r="HC415" s="214"/>
      <c r="HD415" s="214"/>
      <c r="HE415" s="214"/>
      <c r="HF415" s="214"/>
      <c r="HG415" s="214"/>
      <c r="HH415" s="214"/>
      <c r="HI415" s="214"/>
      <c r="HJ415" s="214"/>
      <c r="HK415" s="214"/>
      <c r="HL415" s="214"/>
      <c r="HM415" s="214"/>
      <c r="HN415" s="214"/>
      <c r="HO415" s="214"/>
      <c r="HP415" s="214"/>
      <c r="HQ415" s="214"/>
      <c r="HR415" s="214"/>
    </row>
    <row r="416" spans="1:226" s="644" customFormat="1" ht="18.75" x14ac:dyDescent="0.45">
      <c r="A416" s="326"/>
      <c r="B416" s="327"/>
      <c r="C416" s="60"/>
      <c r="D416" s="81"/>
      <c r="E416" s="333" t="s">
        <v>1324</v>
      </c>
      <c r="F416" s="327"/>
      <c r="G416" s="328"/>
      <c r="H416" s="329"/>
      <c r="I416" s="326"/>
      <c r="J416" s="326"/>
      <c r="K416" s="326"/>
      <c r="L416" s="188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  <c r="ED416" s="214"/>
      <c r="EE416" s="214"/>
      <c r="EF416" s="214"/>
      <c r="EG416" s="214"/>
      <c r="EH416" s="214"/>
      <c r="EI416" s="214"/>
      <c r="EJ416" s="214"/>
      <c r="EK416" s="214"/>
      <c r="EL416" s="214"/>
      <c r="EM416" s="214"/>
      <c r="EN416" s="214"/>
      <c r="EO416" s="214"/>
      <c r="EP416" s="214"/>
      <c r="EQ416" s="214"/>
      <c r="ER416" s="214"/>
      <c r="ES416" s="214"/>
      <c r="ET416" s="214"/>
      <c r="EU416" s="214"/>
      <c r="EV416" s="214"/>
      <c r="EW416" s="214"/>
      <c r="EX416" s="214"/>
      <c r="EY416" s="214"/>
      <c r="EZ416" s="214"/>
      <c r="FA416" s="214"/>
      <c r="FB416" s="214"/>
      <c r="FC416" s="214"/>
      <c r="FD416" s="214"/>
      <c r="FE416" s="214"/>
      <c r="FF416" s="214"/>
      <c r="FG416" s="214"/>
      <c r="FH416" s="214"/>
      <c r="FI416" s="214"/>
      <c r="FJ416" s="214"/>
      <c r="FK416" s="214"/>
      <c r="FL416" s="214"/>
      <c r="FM416" s="214"/>
      <c r="FN416" s="214"/>
      <c r="FO416" s="214"/>
      <c r="FP416" s="214"/>
      <c r="FQ416" s="214"/>
      <c r="FR416" s="214"/>
      <c r="FS416" s="214"/>
      <c r="FT416" s="214"/>
      <c r="FU416" s="214"/>
      <c r="FV416" s="214"/>
      <c r="FW416" s="214"/>
      <c r="FX416" s="214"/>
      <c r="FY416" s="214"/>
      <c r="FZ416" s="214"/>
      <c r="GA416" s="214"/>
      <c r="GB416" s="214"/>
      <c r="GC416" s="214"/>
      <c r="GD416" s="214"/>
      <c r="GE416" s="214"/>
      <c r="GF416" s="214"/>
      <c r="GG416" s="214"/>
      <c r="GH416" s="214"/>
      <c r="GI416" s="214"/>
      <c r="GJ416" s="214"/>
      <c r="GK416" s="214"/>
      <c r="GL416" s="214"/>
      <c r="GM416" s="214"/>
      <c r="GN416" s="214"/>
      <c r="GO416" s="214"/>
      <c r="GP416" s="214"/>
      <c r="GQ416" s="214"/>
      <c r="GR416" s="214"/>
      <c r="GS416" s="214"/>
      <c r="GT416" s="214"/>
      <c r="GU416" s="214"/>
      <c r="GV416" s="214"/>
      <c r="GW416" s="214"/>
      <c r="GX416" s="214"/>
      <c r="GY416" s="214"/>
      <c r="GZ416" s="214"/>
      <c r="HA416" s="214"/>
      <c r="HB416" s="214"/>
      <c r="HC416" s="214"/>
      <c r="HD416" s="214"/>
      <c r="HE416" s="214"/>
      <c r="HF416" s="214"/>
      <c r="HG416" s="214"/>
      <c r="HH416" s="214"/>
      <c r="HI416" s="214"/>
      <c r="HJ416" s="214"/>
      <c r="HK416" s="214"/>
      <c r="HL416" s="214"/>
      <c r="HM416" s="214"/>
      <c r="HN416" s="214"/>
      <c r="HO416" s="214"/>
      <c r="HP416" s="214"/>
      <c r="HQ416" s="214"/>
      <c r="HR416" s="214"/>
    </row>
    <row r="417" spans="1:226" s="214" customFormat="1" ht="18.75" x14ac:dyDescent="0.45">
      <c r="A417" s="326"/>
      <c r="B417" s="327"/>
      <c r="C417" s="60"/>
      <c r="D417" s="81"/>
      <c r="E417" s="333" t="s">
        <v>1327</v>
      </c>
      <c r="F417" s="327"/>
      <c r="G417" s="328"/>
      <c r="H417" s="329"/>
      <c r="I417" s="326"/>
      <c r="J417" s="326"/>
      <c r="K417" s="326"/>
      <c r="L417" s="188"/>
    </row>
    <row r="418" spans="1:226" s="362" customFormat="1" ht="18.75" x14ac:dyDescent="0.45">
      <c r="A418" s="385"/>
      <c r="B418" s="181"/>
      <c r="C418" s="60"/>
      <c r="D418" s="177" t="s">
        <v>30</v>
      </c>
      <c r="E418" s="177"/>
      <c r="F418" s="177"/>
      <c r="G418" s="178"/>
      <c r="H418" s="68"/>
      <c r="I418" s="837"/>
      <c r="J418" s="837"/>
      <c r="K418" s="837"/>
      <c r="L418" s="188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  <c r="AW418" s="177"/>
      <c r="AX418" s="177"/>
      <c r="AY418" s="177"/>
      <c r="AZ418" s="177"/>
      <c r="BA418" s="177"/>
      <c r="BB418" s="177"/>
      <c r="BC418" s="177"/>
      <c r="BD418" s="177"/>
      <c r="BE418" s="177"/>
      <c r="BF418" s="177"/>
      <c r="BG418" s="177"/>
      <c r="BH418" s="177"/>
      <c r="BI418" s="177"/>
      <c r="BJ418" s="177"/>
      <c r="BK418" s="177"/>
      <c r="BL418" s="177"/>
      <c r="BM418" s="177"/>
      <c r="BN418" s="177"/>
      <c r="BO418" s="177"/>
      <c r="BP418" s="177"/>
      <c r="BQ418" s="177"/>
      <c r="BR418" s="177"/>
      <c r="BS418" s="177"/>
      <c r="BT418" s="177"/>
      <c r="BU418" s="177"/>
      <c r="BV418" s="177"/>
      <c r="BW418" s="177"/>
      <c r="BX418" s="177"/>
      <c r="BY418" s="177"/>
      <c r="BZ418" s="177"/>
      <c r="CA418" s="177"/>
      <c r="CB418" s="177"/>
      <c r="CC418" s="177"/>
      <c r="CD418" s="177"/>
      <c r="CE418" s="177"/>
      <c r="CF418" s="177"/>
      <c r="CG418" s="177"/>
      <c r="CH418" s="177"/>
      <c r="CI418" s="177"/>
      <c r="CJ418" s="177"/>
      <c r="CK418" s="177"/>
      <c r="CL418" s="177"/>
      <c r="CM418" s="177"/>
      <c r="CN418" s="177"/>
      <c r="CO418" s="177"/>
      <c r="CP418" s="177"/>
      <c r="CQ418" s="177"/>
      <c r="CR418" s="177"/>
      <c r="CS418" s="177"/>
      <c r="CT418" s="177"/>
      <c r="CU418" s="177"/>
      <c r="CV418" s="177"/>
      <c r="CW418" s="177"/>
      <c r="CX418" s="177"/>
      <c r="CY418" s="177"/>
      <c r="CZ418" s="177"/>
      <c r="DA418" s="177"/>
      <c r="DB418" s="177"/>
      <c r="DC418" s="177"/>
      <c r="DD418" s="177"/>
      <c r="DE418" s="177"/>
      <c r="DF418" s="177"/>
      <c r="DG418" s="177"/>
      <c r="DH418" s="177"/>
      <c r="DI418" s="177"/>
      <c r="DJ418" s="177"/>
      <c r="DK418" s="177"/>
      <c r="DL418" s="177"/>
      <c r="DM418" s="177"/>
      <c r="DN418" s="177"/>
      <c r="DO418" s="177"/>
      <c r="DP418" s="177"/>
      <c r="DQ418" s="177"/>
      <c r="DR418" s="177"/>
      <c r="DS418" s="177"/>
      <c r="DT418" s="177"/>
      <c r="DU418" s="177"/>
      <c r="DV418" s="177"/>
      <c r="DW418" s="177"/>
      <c r="DX418" s="177"/>
      <c r="DY418" s="177"/>
      <c r="DZ418" s="177"/>
      <c r="EA418" s="177"/>
      <c r="EB418" s="177"/>
      <c r="EC418" s="177"/>
      <c r="ED418" s="177"/>
      <c r="EE418" s="177"/>
      <c r="EF418" s="177"/>
      <c r="EG418" s="177"/>
      <c r="EH418" s="177"/>
      <c r="EI418" s="177"/>
      <c r="EJ418" s="177"/>
      <c r="EK418" s="177"/>
      <c r="EL418" s="177"/>
      <c r="EM418" s="177"/>
      <c r="EN418" s="177"/>
      <c r="EO418" s="177"/>
      <c r="EP418" s="177"/>
      <c r="EQ418" s="177"/>
      <c r="ER418" s="177"/>
      <c r="ES418" s="177"/>
      <c r="ET418" s="177"/>
      <c r="EU418" s="177"/>
      <c r="EV418" s="177"/>
      <c r="EW418" s="177"/>
      <c r="EX418" s="177"/>
      <c r="EY418" s="177"/>
      <c r="EZ418" s="177"/>
      <c r="FA418" s="177"/>
      <c r="FB418" s="177"/>
      <c r="FC418" s="177"/>
      <c r="FD418" s="177"/>
      <c r="FE418" s="177"/>
      <c r="FF418" s="177"/>
      <c r="FG418" s="177"/>
      <c r="FH418" s="177"/>
      <c r="FI418" s="177"/>
      <c r="FJ418" s="177"/>
      <c r="FK418" s="177"/>
      <c r="FL418" s="177"/>
      <c r="FM418" s="177"/>
      <c r="FN418" s="177"/>
      <c r="FO418" s="177"/>
      <c r="FP418" s="177"/>
      <c r="FQ418" s="177"/>
      <c r="FR418" s="177"/>
      <c r="FS418" s="177"/>
      <c r="FT418" s="177"/>
      <c r="FU418" s="177"/>
      <c r="FV418" s="177"/>
      <c r="FW418" s="177"/>
      <c r="FX418" s="177"/>
      <c r="FY418" s="177"/>
      <c r="FZ418" s="177"/>
      <c r="GA418" s="177"/>
      <c r="GB418" s="177"/>
      <c r="GC418" s="177"/>
      <c r="GD418" s="177"/>
      <c r="GE418" s="177"/>
      <c r="GF418" s="177"/>
      <c r="GG418" s="177"/>
      <c r="GH418" s="177"/>
      <c r="GI418" s="177"/>
      <c r="GJ418" s="177"/>
      <c r="GK418" s="177"/>
      <c r="GL418" s="177"/>
      <c r="GM418" s="177"/>
      <c r="GN418" s="177"/>
      <c r="GO418" s="177"/>
      <c r="GP418" s="177"/>
      <c r="GQ418" s="177"/>
      <c r="GR418" s="177"/>
      <c r="GS418" s="177"/>
      <c r="GT418" s="177"/>
      <c r="GU418" s="177"/>
      <c r="GV418" s="177"/>
      <c r="GW418" s="177"/>
      <c r="GX418" s="177"/>
      <c r="GY418" s="177"/>
      <c r="GZ418" s="177"/>
      <c r="HA418" s="177"/>
      <c r="HB418" s="177"/>
      <c r="HC418" s="177"/>
      <c r="HD418" s="177"/>
      <c r="HE418" s="177"/>
      <c r="HF418" s="177"/>
      <c r="HG418" s="177"/>
      <c r="HH418" s="177"/>
      <c r="HI418" s="177"/>
      <c r="HJ418" s="177"/>
      <c r="HK418" s="177"/>
      <c r="HL418" s="177"/>
      <c r="HM418" s="177"/>
      <c r="HN418" s="177"/>
      <c r="HO418" s="177"/>
      <c r="HP418" s="177"/>
      <c r="HQ418" s="177"/>
      <c r="HR418" s="177"/>
    </row>
    <row r="419" spans="1:226" s="362" customFormat="1" ht="18.75" x14ac:dyDescent="0.45">
      <c r="A419" s="357"/>
      <c r="B419" s="177"/>
      <c r="C419" s="177"/>
      <c r="D419" s="81">
        <v>1</v>
      </c>
      <c r="E419" s="181" t="s">
        <v>1331</v>
      </c>
      <c r="F419" s="181"/>
      <c r="G419" s="182"/>
      <c r="H419" s="158" t="s">
        <v>35</v>
      </c>
      <c r="I419" s="842">
        <v>80</v>
      </c>
      <c r="J419" s="842"/>
      <c r="K419" s="842"/>
      <c r="L419" s="188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7"/>
      <c r="AC419" s="177"/>
      <c r="AD419" s="177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  <c r="AW419" s="177"/>
      <c r="AX419" s="177"/>
      <c r="AY419" s="177"/>
      <c r="AZ419" s="177"/>
      <c r="BA419" s="177"/>
      <c r="BB419" s="177"/>
      <c r="BC419" s="177"/>
      <c r="BD419" s="177"/>
      <c r="BE419" s="177"/>
      <c r="BF419" s="177"/>
      <c r="BG419" s="177"/>
      <c r="BH419" s="177"/>
      <c r="BI419" s="177"/>
      <c r="BJ419" s="177"/>
      <c r="BK419" s="177"/>
      <c r="BL419" s="177"/>
      <c r="BM419" s="177"/>
      <c r="BN419" s="177"/>
      <c r="BO419" s="177"/>
      <c r="BP419" s="177"/>
      <c r="BQ419" s="177"/>
      <c r="BR419" s="177"/>
      <c r="BS419" s="177"/>
      <c r="BT419" s="177"/>
      <c r="BU419" s="177"/>
      <c r="BV419" s="177"/>
      <c r="BW419" s="177"/>
      <c r="BX419" s="177"/>
      <c r="BY419" s="177"/>
      <c r="BZ419" s="177"/>
      <c r="CA419" s="177"/>
      <c r="CB419" s="177"/>
      <c r="CC419" s="177"/>
      <c r="CD419" s="177"/>
      <c r="CE419" s="177"/>
      <c r="CF419" s="177"/>
      <c r="CG419" s="177"/>
      <c r="CH419" s="177"/>
      <c r="CI419" s="177"/>
      <c r="CJ419" s="177"/>
      <c r="CK419" s="177"/>
      <c r="CL419" s="177"/>
      <c r="CM419" s="177"/>
      <c r="CN419" s="177"/>
      <c r="CO419" s="177"/>
      <c r="CP419" s="177"/>
      <c r="CQ419" s="177"/>
      <c r="CR419" s="177"/>
      <c r="CS419" s="177"/>
      <c r="CT419" s="177"/>
      <c r="CU419" s="177"/>
      <c r="CV419" s="177"/>
      <c r="CW419" s="177"/>
      <c r="CX419" s="177"/>
      <c r="CY419" s="177"/>
      <c r="CZ419" s="177"/>
      <c r="DA419" s="177"/>
      <c r="DB419" s="177"/>
      <c r="DC419" s="177"/>
      <c r="DD419" s="177"/>
      <c r="DE419" s="177"/>
      <c r="DF419" s="177"/>
      <c r="DG419" s="177"/>
      <c r="DH419" s="177"/>
      <c r="DI419" s="177"/>
      <c r="DJ419" s="177"/>
      <c r="DK419" s="177"/>
      <c r="DL419" s="177"/>
      <c r="DM419" s="177"/>
      <c r="DN419" s="177"/>
      <c r="DO419" s="177"/>
      <c r="DP419" s="177"/>
      <c r="DQ419" s="177"/>
      <c r="DR419" s="177"/>
      <c r="DS419" s="177"/>
      <c r="DT419" s="177"/>
      <c r="DU419" s="177"/>
      <c r="DV419" s="177"/>
      <c r="DW419" s="177"/>
      <c r="DX419" s="177"/>
      <c r="DY419" s="177"/>
      <c r="DZ419" s="177"/>
      <c r="EA419" s="177"/>
      <c r="EB419" s="177"/>
      <c r="EC419" s="177"/>
      <c r="ED419" s="177"/>
      <c r="EE419" s="177"/>
      <c r="EF419" s="177"/>
      <c r="EG419" s="177"/>
      <c r="EH419" s="177"/>
      <c r="EI419" s="177"/>
      <c r="EJ419" s="177"/>
      <c r="EK419" s="177"/>
      <c r="EL419" s="177"/>
      <c r="EM419" s="177"/>
      <c r="EN419" s="177"/>
      <c r="EO419" s="177"/>
      <c r="EP419" s="177"/>
      <c r="EQ419" s="177"/>
      <c r="ER419" s="177"/>
      <c r="ES419" s="177"/>
      <c r="ET419" s="177"/>
      <c r="EU419" s="177"/>
      <c r="EV419" s="177"/>
      <c r="EW419" s="177"/>
      <c r="EX419" s="177"/>
      <c r="EY419" s="177"/>
      <c r="EZ419" s="177"/>
      <c r="FA419" s="177"/>
      <c r="FB419" s="177"/>
      <c r="FC419" s="177"/>
      <c r="FD419" s="177"/>
      <c r="FE419" s="177"/>
      <c r="FF419" s="177"/>
      <c r="FG419" s="177"/>
      <c r="FH419" s="177"/>
      <c r="FI419" s="177"/>
      <c r="FJ419" s="177"/>
      <c r="FK419" s="177"/>
      <c r="FL419" s="177"/>
      <c r="FM419" s="177"/>
      <c r="FN419" s="177"/>
      <c r="FO419" s="177"/>
      <c r="FP419" s="177"/>
      <c r="FQ419" s="177"/>
      <c r="FR419" s="177"/>
      <c r="FS419" s="177"/>
      <c r="FT419" s="177"/>
      <c r="FU419" s="177"/>
      <c r="FV419" s="177"/>
      <c r="FW419" s="177"/>
      <c r="FX419" s="177"/>
      <c r="FY419" s="177"/>
      <c r="FZ419" s="177"/>
      <c r="GA419" s="177"/>
      <c r="GB419" s="177"/>
      <c r="GC419" s="177"/>
      <c r="GD419" s="177"/>
      <c r="GE419" s="177"/>
      <c r="GF419" s="177"/>
      <c r="GG419" s="177"/>
      <c r="GH419" s="177"/>
      <c r="GI419" s="177"/>
      <c r="GJ419" s="177"/>
      <c r="GK419" s="177"/>
      <c r="GL419" s="177"/>
      <c r="GM419" s="177"/>
      <c r="GN419" s="177"/>
      <c r="GO419" s="177"/>
      <c r="GP419" s="177"/>
      <c r="GQ419" s="177"/>
      <c r="GR419" s="177"/>
      <c r="GS419" s="177"/>
      <c r="GT419" s="177"/>
      <c r="GU419" s="177"/>
      <c r="GV419" s="177"/>
      <c r="GW419" s="177"/>
      <c r="GX419" s="177"/>
      <c r="GY419" s="177"/>
      <c r="GZ419" s="177"/>
      <c r="HA419" s="177"/>
      <c r="HB419" s="177"/>
      <c r="HC419" s="177"/>
      <c r="HD419" s="177"/>
      <c r="HE419" s="177"/>
      <c r="HF419" s="177"/>
      <c r="HG419" s="177"/>
      <c r="HH419" s="177"/>
      <c r="HI419" s="177"/>
      <c r="HJ419" s="177"/>
      <c r="HK419" s="177"/>
      <c r="HL419" s="177"/>
      <c r="HM419" s="177"/>
      <c r="HN419" s="177"/>
      <c r="HO419" s="177"/>
      <c r="HP419" s="177"/>
      <c r="HQ419" s="177"/>
      <c r="HR419" s="177"/>
    </row>
    <row r="420" spans="1:226" s="362" customFormat="1" ht="18.75" x14ac:dyDescent="0.45">
      <c r="A420" s="357"/>
      <c r="B420" s="177"/>
      <c r="C420" s="177"/>
      <c r="D420" s="81">
        <v>2</v>
      </c>
      <c r="E420" s="181" t="s">
        <v>1333</v>
      </c>
      <c r="F420" s="181"/>
      <c r="G420" s="182"/>
      <c r="H420" s="158" t="s">
        <v>1314</v>
      </c>
      <c r="I420" s="842">
        <v>2</v>
      </c>
      <c r="J420" s="842"/>
      <c r="K420" s="842"/>
      <c r="L420" s="188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177"/>
      <c r="BR420" s="177"/>
      <c r="BS420" s="177"/>
      <c r="BT420" s="177"/>
      <c r="BU420" s="177"/>
      <c r="BV420" s="177"/>
      <c r="BW420" s="177"/>
      <c r="BX420" s="177"/>
      <c r="BY420" s="177"/>
      <c r="BZ420" s="177"/>
      <c r="CA420" s="177"/>
      <c r="CB420" s="177"/>
      <c r="CC420" s="177"/>
      <c r="CD420" s="177"/>
      <c r="CE420" s="177"/>
      <c r="CF420" s="177"/>
      <c r="CG420" s="177"/>
      <c r="CH420" s="177"/>
      <c r="CI420" s="177"/>
      <c r="CJ420" s="177"/>
      <c r="CK420" s="177"/>
      <c r="CL420" s="177"/>
      <c r="CM420" s="177"/>
      <c r="CN420" s="177"/>
      <c r="CO420" s="177"/>
      <c r="CP420" s="177"/>
      <c r="CQ420" s="177"/>
      <c r="CR420" s="177"/>
      <c r="CS420" s="177"/>
      <c r="CT420" s="177"/>
      <c r="CU420" s="177"/>
      <c r="CV420" s="177"/>
      <c r="CW420" s="177"/>
      <c r="CX420" s="177"/>
      <c r="CY420" s="177"/>
      <c r="CZ420" s="177"/>
      <c r="DA420" s="177"/>
      <c r="DB420" s="177"/>
      <c r="DC420" s="177"/>
      <c r="DD420" s="177"/>
      <c r="DE420" s="177"/>
      <c r="DF420" s="177"/>
      <c r="DG420" s="177"/>
      <c r="DH420" s="177"/>
      <c r="DI420" s="177"/>
      <c r="DJ420" s="177"/>
      <c r="DK420" s="177"/>
      <c r="DL420" s="177"/>
      <c r="DM420" s="177"/>
      <c r="DN420" s="177"/>
      <c r="DO420" s="177"/>
      <c r="DP420" s="177"/>
      <c r="DQ420" s="177"/>
      <c r="DR420" s="177"/>
      <c r="DS420" s="177"/>
      <c r="DT420" s="177"/>
      <c r="DU420" s="177"/>
      <c r="DV420" s="177"/>
      <c r="DW420" s="177"/>
      <c r="DX420" s="177"/>
      <c r="DY420" s="177"/>
      <c r="DZ420" s="177"/>
      <c r="EA420" s="177"/>
      <c r="EB420" s="177"/>
      <c r="EC420" s="177"/>
      <c r="ED420" s="177"/>
      <c r="EE420" s="177"/>
      <c r="EF420" s="177"/>
      <c r="EG420" s="177"/>
      <c r="EH420" s="177"/>
      <c r="EI420" s="177"/>
      <c r="EJ420" s="177"/>
      <c r="EK420" s="177"/>
      <c r="EL420" s="177"/>
      <c r="EM420" s="177"/>
      <c r="EN420" s="177"/>
      <c r="EO420" s="177"/>
      <c r="EP420" s="177"/>
      <c r="EQ420" s="177"/>
      <c r="ER420" s="177"/>
      <c r="ES420" s="177"/>
      <c r="ET420" s="177"/>
      <c r="EU420" s="177"/>
      <c r="EV420" s="177"/>
      <c r="EW420" s="177"/>
      <c r="EX420" s="177"/>
      <c r="EY420" s="177"/>
      <c r="EZ420" s="177"/>
      <c r="FA420" s="177"/>
      <c r="FB420" s="177"/>
      <c r="FC420" s="177"/>
      <c r="FD420" s="177"/>
      <c r="FE420" s="177"/>
      <c r="FF420" s="177"/>
      <c r="FG420" s="177"/>
      <c r="FH420" s="177"/>
      <c r="FI420" s="177"/>
      <c r="FJ420" s="177"/>
      <c r="FK420" s="177"/>
      <c r="FL420" s="177"/>
      <c r="FM420" s="177"/>
      <c r="FN420" s="177"/>
      <c r="FO420" s="177"/>
      <c r="FP420" s="177"/>
      <c r="FQ420" s="177"/>
      <c r="FR420" s="177"/>
      <c r="FS420" s="177"/>
      <c r="FT420" s="177"/>
      <c r="FU420" s="177"/>
      <c r="FV420" s="177"/>
      <c r="FW420" s="177"/>
      <c r="FX420" s="177"/>
      <c r="FY420" s="177"/>
      <c r="FZ420" s="177"/>
      <c r="GA420" s="177"/>
      <c r="GB420" s="177"/>
      <c r="GC420" s="177"/>
      <c r="GD420" s="177"/>
      <c r="GE420" s="177"/>
      <c r="GF420" s="177"/>
      <c r="GG420" s="177"/>
      <c r="GH420" s="177"/>
      <c r="GI420" s="177"/>
      <c r="GJ420" s="177"/>
      <c r="GK420" s="177"/>
      <c r="GL420" s="177"/>
      <c r="GM420" s="177"/>
      <c r="GN420" s="177"/>
      <c r="GO420" s="177"/>
      <c r="GP420" s="177"/>
      <c r="GQ420" s="177"/>
      <c r="GR420" s="177"/>
      <c r="GS420" s="177"/>
      <c r="GT420" s="177"/>
      <c r="GU420" s="177"/>
      <c r="GV420" s="177"/>
      <c r="GW420" s="177"/>
      <c r="GX420" s="177"/>
      <c r="GY420" s="177"/>
      <c r="GZ420" s="177"/>
      <c r="HA420" s="177"/>
      <c r="HB420" s="177"/>
      <c r="HC420" s="177"/>
      <c r="HD420" s="177"/>
      <c r="HE420" s="177"/>
      <c r="HF420" s="177"/>
      <c r="HG420" s="177"/>
      <c r="HH420" s="177"/>
      <c r="HI420" s="177"/>
      <c r="HJ420" s="177"/>
      <c r="HK420" s="177"/>
      <c r="HL420" s="177"/>
      <c r="HM420" s="177"/>
      <c r="HN420" s="177"/>
      <c r="HO420" s="177"/>
      <c r="HP420" s="177"/>
      <c r="HQ420" s="177"/>
      <c r="HR420" s="177"/>
    </row>
    <row r="421" spans="1:226" s="496" customFormat="1" ht="18.75" x14ac:dyDescent="0.45">
      <c r="A421" s="603"/>
      <c r="B421" s="604"/>
      <c r="C421" s="604"/>
      <c r="D421" s="513">
        <v>3</v>
      </c>
      <c r="E421" s="512" t="s">
        <v>1336</v>
      </c>
      <c r="F421" s="512"/>
      <c r="G421" s="514"/>
      <c r="H421" s="392" t="s">
        <v>1337</v>
      </c>
      <c r="I421" s="766">
        <v>3</v>
      </c>
      <c r="J421" s="766"/>
      <c r="K421" s="766"/>
      <c r="L421" s="323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  <c r="AC421" s="254"/>
      <c r="AD421" s="254"/>
      <c r="AE421" s="254"/>
      <c r="AF421" s="254"/>
      <c r="AG421" s="254"/>
      <c r="AH421" s="254"/>
      <c r="AI421" s="254"/>
      <c r="AJ421" s="254"/>
      <c r="AK421" s="254"/>
      <c r="AL421" s="254"/>
      <c r="AM421" s="254"/>
      <c r="AN421" s="254"/>
      <c r="AO421" s="254"/>
      <c r="AP421" s="254"/>
      <c r="AQ421" s="254"/>
      <c r="AR421" s="254"/>
      <c r="AS421" s="254"/>
      <c r="AT421" s="254"/>
      <c r="AU421" s="254"/>
      <c r="AV421" s="254"/>
      <c r="AW421" s="254"/>
      <c r="AX421" s="254"/>
      <c r="AY421" s="254"/>
      <c r="AZ421" s="254"/>
      <c r="BA421" s="254"/>
      <c r="BB421" s="254"/>
      <c r="BC421" s="254"/>
      <c r="BD421" s="254"/>
      <c r="BE421" s="254"/>
      <c r="BF421" s="254"/>
      <c r="BG421" s="254"/>
      <c r="BH421" s="254"/>
      <c r="BI421" s="254"/>
      <c r="BJ421" s="254"/>
      <c r="BK421" s="254"/>
      <c r="BL421" s="254"/>
      <c r="BM421" s="254"/>
      <c r="BN421" s="254"/>
      <c r="BO421" s="254"/>
      <c r="BP421" s="254"/>
      <c r="BQ421" s="254"/>
      <c r="BR421" s="254"/>
      <c r="BS421" s="254"/>
      <c r="BT421" s="254"/>
      <c r="BU421" s="254"/>
      <c r="BV421" s="254"/>
      <c r="BW421" s="254"/>
      <c r="BX421" s="254"/>
      <c r="BY421" s="254"/>
      <c r="BZ421" s="254"/>
      <c r="CA421" s="254"/>
      <c r="CB421" s="254"/>
      <c r="CC421" s="254"/>
      <c r="CD421" s="254"/>
      <c r="CE421" s="254"/>
      <c r="CF421" s="254"/>
      <c r="CG421" s="254"/>
      <c r="CH421" s="254"/>
      <c r="CI421" s="254"/>
      <c r="CJ421" s="254"/>
      <c r="CK421" s="254"/>
      <c r="CL421" s="254"/>
      <c r="CM421" s="254"/>
      <c r="CN421" s="254"/>
      <c r="CO421" s="254"/>
      <c r="CP421" s="254"/>
      <c r="CQ421" s="254"/>
      <c r="CR421" s="254"/>
      <c r="CS421" s="254"/>
      <c r="CT421" s="254"/>
      <c r="CU421" s="254"/>
      <c r="CV421" s="254"/>
      <c r="CW421" s="254"/>
      <c r="CX421" s="254"/>
      <c r="CY421" s="254"/>
      <c r="CZ421" s="254"/>
      <c r="DA421" s="254"/>
      <c r="DB421" s="254"/>
      <c r="DC421" s="254"/>
      <c r="DD421" s="254"/>
      <c r="DE421" s="254"/>
      <c r="DF421" s="254"/>
      <c r="DG421" s="254"/>
      <c r="DH421" s="254"/>
      <c r="DI421" s="254"/>
      <c r="DJ421" s="254"/>
      <c r="DK421" s="254"/>
      <c r="DL421" s="254"/>
      <c r="DM421" s="254"/>
      <c r="DN421" s="254"/>
      <c r="DO421" s="254"/>
      <c r="DP421" s="254"/>
      <c r="DQ421" s="254"/>
      <c r="DR421" s="254"/>
      <c r="DS421" s="254"/>
      <c r="DT421" s="254"/>
      <c r="DU421" s="254"/>
      <c r="DV421" s="254"/>
      <c r="DW421" s="254"/>
      <c r="DX421" s="254"/>
      <c r="DY421" s="254"/>
      <c r="DZ421" s="254"/>
      <c r="EA421" s="254"/>
      <c r="EB421" s="254"/>
      <c r="EC421" s="254"/>
      <c r="ED421" s="254"/>
      <c r="EE421" s="254"/>
      <c r="EF421" s="254"/>
      <c r="EG421" s="254"/>
      <c r="EH421" s="254"/>
      <c r="EI421" s="254"/>
      <c r="EJ421" s="254"/>
      <c r="EK421" s="254"/>
      <c r="EL421" s="254"/>
      <c r="EM421" s="254"/>
      <c r="EN421" s="254"/>
      <c r="EO421" s="254"/>
      <c r="EP421" s="254"/>
      <c r="EQ421" s="254"/>
      <c r="ER421" s="254"/>
      <c r="ES421" s="254"/>
      <c r="ET421" s="254"/>
      <c r="EU421" s="254"/>
      <c r="EV421" s="254"/>
      <c r="EW421" s="254"/>
      <c r="EX421" s="254"/>
      <c r="EY421" s="254"/>
      <c r="EZ421" s="254"/>
      <c r="FA421" s="254"/>
      <c r="FB421" s="254"/>
      <c r="FC421" s="254"/>
      <c r="FD421" s="254"/>
      <c r="FE421" s="254"/>
      <c r="FF421" s="254"/>
      <c r="FG421" s="254"/>
      <c r="FH421" s="254"/>
      <c r="FI421" s="254"/>
      <c r="FJ421" s="254"/>
      <c r="FK421" s="254"/>
      <c r="FL421" s="254"/>
      <c r="FM421" s="254"/>
      <c r="FN421" s="254"/>
      <c r="FO421" s="254"/>
      <c r="FP421" s="254"/>
      <c r="FQ421" s="254"/>
      <c r="FR421" s="254"/>
      <c r="FS421" s="254"/>
      <c r="FT421" s="254"/>
      <c r="FU421" s="254"/>
      <c r="FV421" s="254"/>
      <c r="FW421" s="254"/>
      <c r="FX421" s="254"/>
      <c r="FY421" s="254"/>
      <c r="FZ421" s="254"/>
      <c r="GA421" s="254"/>
      <c r="GB421" s="254"/>
      <c r="GC421" s="254"/>
      <c r="GD421" s="254"/>
      <c r="GE421" s="254"/>
      <c r="GF421" s="254"/>
      <c r="GG421" s="254"/>
      <c r="GH421" s="254"/>
      <c r="GI421" s="254"/>
      <c r="GJ421" s="254"/>
      <c r="GK421" s="254"/>
      <c r="GL421" s="254"/>
      <c r="GM421" s="254"/>
      <c r="GN421" s="254"/>
      <c r="GO421" s="254"/>
      <c r="GP421" s="254"/>
      <c r="GQ421" s="254"/>
      <c r="GR421" s="254"/>
      <c r="GS421" s="254"/>
      <c r="GT421" s="254"/>
      <c r="GU421" s="254"/>
      <c r="GV421" s="254"/>
      <c r="GW421" s="254"/>
      <c r="GX421" s="254"/>
      <c r="GY421" s="254"/>
      <c r="GZ421" s="254"/>
      <c r="HA421" s="254"/>
      <c r="HB421" s="254"/>
      <c r="HC421" s="254"/>
      <c r="HD421" s="254"/>
      <c r="HE421" s="254"/>
      <c r="HF421" s="254"/>
      <c r="HG421" s="254"/>
      <c r="HH421" s="254"/>
      <c r="HI421" s="254"/>
      <c r="HJ421" s="254"/>
      <c r="HK421" s="254"/>
      <c r="HL421" s="254"/>
      <c r="HM421" s="254"/>
      <c r="HN421" s="254"/>
      <c r="HO421" s="254"/>
      <c r="HP421" s="254"/>
      <c r="HQ421" s="254"/>
      <c r="HR421" s="254"/>
    </row>
    <row r="422" spans="1:226" s="362" customFormat="1" ht="18.75" x14ac:dyDescent="0.45">
      <c r="A422" s="357"/>
      <c r="B422" s="177"/>
      <c r="C422" s="60">
        <v>35</v>
      </c>
      <c r="D422" s="177" t="s">
        <v>1381</v>
      </c>
      <c r="E422" s="177"/>
      <c r="F422" s="177"/>
      <c r="G422" s="178"/>
      <c r="H422" s="68"/>
      <c r="I422" s="68"/>
      <c r="J422" s="68"/>
      <c r="K422" s="68"/>
      <c r="L422" s="757" t="s">
        <v>1248</v>
      </c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177"/>
      <c r="BR422" s="177"/>
      <c r="BS422" s="177"/>
      <c r="BT422" s="177"/>
      <c r="BU422" s="177"/>
      <c r="BV422" s="177"/>
      <c r="BW422" s="177"/>
      <c r="BX422" s="177"/>
      <c r="BY422" s="177"/>
      <c r="BZ422" s="177"/>
      <c r="CA422" s="177"/>
      <c r="CB422" s="177"/>
      <c r="CC422" s="177"/>
      <c r="CD422" s="177"/>
      <c r="CE422" s="177"/>
      <c r="CF422" s="177"/>
      <c r="CG422" s="177"/>
      <c r="CH422" s="177"/>
      <c r="CI422" s="177"/>
      <c r="CJ422" s="177"/>
      <c r="CK422" s="177"/>
      <c r="CL422" s="177"/>
      <c r="CM422" s="177"/>
      <c r="CN422" s="177"/>
      <c r="CO422" s="177"/>
      <c r="CP422" s="177"/>
      <c r="CQ422" s="177"/>
      <c r="CR422" s="177"/>
      <c r="CS422" s="177"/>
      <c r="CT422" s="177"/>
      <c r="CU422" s="177"/>
      <c r="CV422" s="177"/>
      <c r="CW422" s="177"/>
      <c r="CX422" s="177"/>
      <c r="CY422" s="177"/>
      <c r="CZ422" s="177"/>
      <c r="DA422" s="177"/>
      <c r="DB422" s="177"/>
      <c r="DC422" s="177"/>
      <c r="DD422" s="177"/>
      <c r="DE422" s="177"/>
      <c r="DF422" s="177"/>
      <c r="DG422" s="177"/>
      <c r="DH422" s="177"/>
      <c r="DI422" s="177"/>
      <c r="DJ422" s="177"/>
      <c r="DK422" s="177"/>
      <c r="DL422" s="177"/>
      <c r="DM422" s="177"/>
      <c r="DN422" s="177"/>
      <c r="DO422" s="177"/>
      <c r="DP422" s="177"/>
      <c r="DQ422" s="177"/>
      <c r="DR422" s="177"/>
      <c r="DS422" s="177"/>
      <c r="DT422" s="177"/>
      <c r="DU422" s="177"/>
      <c r="DV422" s="177"/>
      <c r="DW422" s="177"/>
      <c r="DX422" s="177"/>
      <c r="DY422" s="177"/>
      <c r="DZ422" s="177"/>
      <c r="EA422" s="177"/>
      <c r="EB422" s="177"/>
      <c r="EC422" s="177"/>
      <c r="ED422" s="177"/>
      <c r="EE422" s="177"/>
      <c r="EF422" s="177"/>
      <c r="EG422" s="177"/>
      <c r="EH422" s="177"/>
      <c r="EI422" s="177"/>
      <c r="EJ422" s="177"/>
      <c r="EK422" s="177"/>
      <c r="EL422" s="177"/>
      <c r="EM422" s="177"/>
      <c r="EN422" s="177"/>
      <c r="EO422" s="177"/>
      <c r="EP422" s="177"/>
      <c r="EQ422" s="177"/>
      <c r="ER422" s="177"/>
      <c r="ES422" s="177"/>
      <c r="ET422" s="177"/>
      <c r="EU422" s="177"/>
      <c r="EV422" s="177"/>
      <c r="EW422" s="177"/>
      <c r="EX422" s="177"/>
      <c r="EY422" s="177"/>
      <c r="EZ422" s="177"/>
      <c r="FA422" s="177"/>
      <c r="FB422" s="177"/>
      <c r="FC422" s="177"/>
      <c r="FD422" s="177"/>
      <c r="FE422" s="177"/>
      <c r="FF422" s="177"/>
      <c r="FG422" s="177"/>
      <c r="FH422" s="177"/>
      <c r="FI422" s="177"/>
      <c r="FJ422" s="177"/>
      <c r="FK422" s="177"/>
      <c r="FL422" s="177"/>
      <c r="FM422" s="177"/>
      <c r="FN422" s="177"/>
      <c r="FO422" s="177"/>
      <c r="FP422" s="177"/>
      <c r="FQ422" s="177"/>
      <c r="FR422" s="177"/>
      <c r="FS422" s="177"/>
      <c r="FT422" s="177"/>
      <c r="FU422" s="177"/>
      <c r="FV422" s="177"/>
      <c r="FW422" s="177"/>
      <c r="FX422" s="177"/>
      <c r="FY422" s="177"/>
      <c r="FZ422" s="177"/>
      <c r="GA422" s="177"/>
      <c r="GB422" s="177"/>
      <c r="GC422" s="177"/>
      <c r="GD422" s="177"/>
      <c r="GE422" s="177"/>
      <c r="GF422" s="177"/>
      <c r="GG422" s="177"/>
      <c r="GH422" s="177"/>
      <c r="GI422" s="177"/>
      <c r="GJ422" s="177"/>
      <c r="GK422" s="177"/>
      <c r="GL422" s="177"/>
      <c r="GM422" s="177"/>
      <c r="GN422" s="177"/>
      <c r="GO422" s="177"/>
      <c r="GP422" s="177"/>
      <c r="GQ422" s="177"/>
      <c r="GR422" s="177"/>
      <c r="GS422" s="177"/>
      <c r="GT422" s="177"/>
      <c r="GU422" s="177"/>
      <c r="GV422" s="177"/>
      <c r="GW422" s="177"/>
      <c r="GX422" s="177"/>
      <c r="GY422" s="177"/>
      <c r="GZ422" s="177"/>
      <c r="HA422" s="177"/>
      <c r="HB422" s="177"/>
      <c r="HC422" s="177"/>
      <c r="HD422" s="177"/>
      <c r="HE422" s="177"/>
      <c r="HF422" s="177"/>
      <c r="HG422" s="177"/>
      <c r="HH422" s="177"/>
      <c r="HI422" s="177"/>
      <c r="HJ422" s="177"/>
      <c r="HK422" s="177"/>
      <c r="HL422" s="177"/>
      <c r="HM422" s="177"/>
      <c r="HN422" s="177"/>
      <c r="HO422" s="177"/>
      <c r="HP422" s="177"/>
      <c r="HQ422" s="177"/>
      <c r="HR422" s="177"/>
    </row>
    <row r="423" spans="1:226" s="644" customFormat="1" ht="18.75" x14ac:dyDescent="0.45">
      <c r="A423" s="326"/>
      <c r="B423" s="327"/>
      <c r="C423" s="60"/>
      <c r="D423" s="324" t="s">
        <v>19</v>
      </c>
      <c r="E423" s="327"/>
      <c r="F423" s="327"/>
      <c r="G423" s="328"/>
      <c r="H423" s="329"/>
      <c r="I423" s="69"/>
      <c r="J423" s="69"/>
      <c r="K423" s="69"/>
      <c r="L423" s="74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  <c r="ED423" s="214"/>
      <c r="EE423" s="214"/>
      <c r="EF423" s="214"/>
      <c r="EG423" s="214"/>
      <c r="EH423" s="214"/>
      <c r="EI423" s="214"/>
      <c r="EJ423" s="214"/>
      <c r="EK423" s="214"/>
      <c r="EL423" s="214"/>
      <c r="EM423" s="214"/>
      <c r="EN423" s="214"/>
      <c r="EO423" s="214"/>
      <c r="EP423" s="214"/>
      <c r="EQ423" s="214"/>
      <c r="ER423" s="214"/>
      <c r="ES423" s="214"/>
      <c r="ET423" s="214"/>
      <c r="EU423" s="214"/>
      <c r="EV423" s="214"/>
      <c r="EW423" s="214"/>
      <c r="EX423" s="214"/>
      <c r="EY423" s="214"/>
      <c r="EZ423" s="214"/>
      <c r="FA423" s="214"/>
      <c r="FB423" s="214"/>
      <c r="FC423" s="214"/>
      <c r="FD423" s="214"/>
      <c r="FE423" s="214"/>
      <c r="FF423" s="214"/>
      <c r="FG423" s="214"/>
      <c r="FH423" s="214"/>
      <c r="FI423" s="214"/>
      <c r="FJ423" s="214"/>
      <c r="FK423" s="214"/>
      <c r="FL423" s="214"/>
      <c r="FM423" s="214"/>
      <c r="FN423" s="214"/>
      <c r="FO423" s="214"/>
      <c r="FP423" s="214"/>
      <c r="FQ423" s="214"/>
      <c r="FR423" s="214"/>
      <c r="FS423" s="214"/>
      <c r="FT423" s="214"/>
      <c r="FU423" s="214"/>
      <c r="FV423" s="214"/>
      <c r="FW423" s="214"/>
      <c r="FX423" s="214"/>
      <c r="FY423" s="214"/>
      <c r="FZ423" s="214"/>
      <c r="GA423" s="214"/>
      <c r="GB423" s="214"/>
      <c r="GC423" s="214"/>
      <c r="GD423" s="214"/>
      <c r="GE423" s="214"/>
      <c r="GF423" s="214"/>
      <c r="GG423" s="214"/>
      <c r="GH423" s="214"/>
      <c r="GI423" s="214"/>
      <c r="GJ423" s="214"/>
      <c r="GK423" s="214"/>
      <c r="GL423" s="214"/>
      <c r="GM423" s="214"/>
      <c r="GN423" s="214"/>
      <c r="GO423" s="214"/>
      <c r="GP423" s="214"/>
      <c r="GQ423" s="214"/>
      <c r="GR423" s="214"/>
      <c r="GS423" s="214"/>
      <c r="GT423" s="214"/>
      <c r="GU423" s="214"/>
      <c r="GV423" s="214"/>
      <c r="GW423" s="214"/>
      <c r="GX423" s="214"/>
      <c r="GY423" s="214"/>
      <c r="GZ423" s="214"/>
      <c r="HA423" s="214"/>
      <c r="HB423" s="214"/>
      <c r="HC423" s="214"/>
      <c r="HD423" s="214"/>
      <c r="HE423" s="214"/>
      <c r="HF423" s="214"/>
      <c r="HG423" s="214"/>
      <c r="HH423" s="214"/>
      <c r="HI423" s="214"/>
      <c r="HJ423" s="214"/>
      <c r="HK423" s="214"/>
      <c r="HL423" s="214"/>
      <c r="HM423" s="214"/>
      <c r="HN423" s="214"/>
      <c r="HO423" s="214"/>
      <c r="HP423" s="214"/>
      <c r="HQ423" s="214"/>
      <c r="HR423" s="214"/>
    </row>
    <row r="424" spans="1:226" s="644" customFormat="1" ht="18.75" x14ac:dyDescent="0.45">
      <c r="A424" s="326"/>
      <c r="B424" s="327"/>
      <c r="C424" s="60"/>
      <c r="D424" s="81"/>
      <c r="E424" s="333" t="s">
        <v>1382</v>
      </c>
      <c r="F424" s="327"/>
      <c r="G424" s="328"/>
      <c r="H424" s="329"/>
      <c r="I424" s="69"/>
      <c r="J424" s="69"/>
      <c r="K424" s="69"/>
      <c r="L424" s="160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  <c r="ED424" s="214"/>
      <c r="EE424" s="214"/>
      <c r="EF424" s="214"/>
      <c r="EG424" s="214"/>
      <c r="EH424" s="214"/>
      <c r="EI424" s="214"/>
      <c r="EJ424" s="214"/>
      <c r="EK424" s="214"/>
      <c r="EL424" s="214"/>
      <c r="EM424" s="214"/>
      <c r="EN424" s="214"/>
      <c r="EO424" s="214"/>
      <c r="EP424" s="214"/>
      <c r="EQ424" s="214"/>
      <c r="ER424" s="214"/>
      <c r="ES424" s="214"/>
      <c r="ET424" s="214"/>
      <c r="EU424" s="214"/>
      <c r="EV424" s="214"/>
      <c r="EW424" s="214"/>
      <c r="EX424" s="214"/>
      <c r="EY424" s="214"/>
      <c r="EZ424" s="214"/>
      <c r="FA424" s="214"/>
      <c r="FB424" s="214"/>
      <c r="FC424" s="214"/>
      <c r="FD424" s="214"/>
      <c r="FE424" s="214"/>
      <c r="FF424" s="214"/>
      <c r="FG424" s="214"/>
      <c r="FH424" s="214"/>
      <c r="FI424" s="214"/>
      <c r="FJ424" s="214"/>
      <c r="FK424" s="214"/>
      <c r="FL424" s="214"/>
      <c r="FM424" s="214"/>
      <c r="FN424" s="214"/>
      <c r="FO424" s="214"/>
      <c r="FP424" s="214"/>
      <c r="FQ424" s="214"/>
      <c r="FR424" s="214"/>
      <c r="FS424" s="214"/>
      <c r="FT424" s="214"/>
      <c r="FU424" s="214"/>
      <c r="FV424" s="214"/>
      <c r="FW424" s="214"/>
      <c r="FX424" s="214"/>
      <c r="FY424" s="214"/>
      <c r="FZ424" s="214"/>
      <c r="GA424" s="214"/>
      <c r="GB424" s="214"/>
      <c r="GC424" s="214"/>
      <c r="GD424" s="214"/>
      <c r="GE424" s="214"/>
      <c r="GF424" s="214"/>
      <c r="GG424" s="214"/>
      <c r="GH424" s="214"/>
      <c r="GI424" s="214"/>
      <c r="GJ424" s="214"/>
      <c r="GK424" s="214"/>
      <c r="GL424" s="214"/>
      <c r="GM424" s="214"/>
      <c r="GN424" s="214"/>
      <c r="GO424" s="214"/>
      <c r="GP424" s="214"/>
      <c r="GQ424" s="214"/>
      <c r="GR424" s="214"/>
      <c r="GS424" s="214"/>
      <c r="GT424" s="214"/>
      <c r="GU424" s="214"/>
      <c r="GV424" s="214"/>
      <c r="GW424" s="214"/>
      <c r="GX424" s="214"/>
      <c r="GY424" s="214"/>
      <c r="GZ424" s="214"/>
      <c r="HA424" s="214"/>
      <c r="HB424" s="214"/>
      <c r="HC424" s="214"/>
      <c r="HD424" s="214"/>
      <c r="HE424" s="214"/>
      <c r="HF424" s="214"/>
      <c r="HG424" s="214"/>
      <c r="HH424" s="214"/>
      <c r="HI424" s="214"/>
      <c r="HJ424" s="214"/>
      <c r="HK424" s="214"/>
      <c r="HL424" s="214"/>
      <c r="HM424" s="214"/>
      <c r="HN424" s="214"/>
      <c r="HO424" s="214"/>
      <c r="HP424" s="214"/>
      <c r="HQ424" s="214"/>
      <c r="HR424" s="214"/>
    </row>
    <row r="425" spans="1:226" s="214" customFormat="1" ht="18.75" x14ac:dyDescent="0.45">
      <c r="A425" s="326"/>
      <c r="B425" s="327"/>
      <c r="C425" s="60"/>
      <c r="D425" s="81"/>
      <c r="E425" s="333" t="s">
        <v>1384</v>
      </c>
      <c r="F425" s="327"/>
      <c r="G425" s="328"/>
      <c r="H425" s="329"/>
      <c r="I425" s="69"/>
      <c r="J425" s="69"/>
      <c r="K425" s="69"/>
      <c r="L425" s="188"/>
    </row>
    <row r="426" spans="1:226" s="362" customFormat="1" ht="18.75" x14ac:dyDescent="0.45">
      <c r="A426" s="357"/>
      <c r="B426" s="177"/>
      <c r="C426" s="177"/>
      <c r="D426" s="177" t="s">
        <v>30</v>
      </c>
      <c r="E426" s="177"/>
      <c r="F426" s="177"/>
      <c r="G426" s="178"/>
      <c r="H426" s="68"/>
      <c r="I426" s="68"/>
      <c r="J426" s="68"/>
      <c r="K426" s="68"/>
      <c r="L426" s="188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177"/>
      <c r="BR426" s="177"/>
      <c r="BS426" s="177"/>
      <c r="BT426" s="177"/>
      <c r="BU426" s="177"/>
      <c r="BV426" s="177"/>
      <c r="BW426" s="177"/>
      <c r="BX426" s="177"/>
      <c r="BY426" s="177"/>
      <c r="BZ426" s="177"/>
      <c r="CA426" s="177"/>
      <c r="CB426" s="177"/>
      <c r="CC426" s="177"/>
      <c r="CD426" s="177"/>
      <c r="CE426" s="177"/>
      <c r="CF426" s="177"/>
      <c r="CG426" s="177"/>
      <c r="CH426" s="177"/>
      <c r="CI426" s="177"/>
      <c r="CJ426" s="177"/>
      <c r="CK426" s="177"/>
      <c r="CL426" s="177"/>
      <c r="CM426" s="177"/>
      <c r="CN426" s="177"/>
      <c r="CO426" s="177"/>
      <c r="CP426" s="177"/>
      <c r="CQ426" s="177"/>
      <c r="CR426" s="177"/>
      <c r="CS426" s="177"/>
      <c r="CT426" s="177"/>
      <c r="CU426" s="177"/>
      <c r="CV426" s="177"/>
      <c r="CW426" s="177"/>
      <c r="CX426" s="177"/>
      <c r="CY426" s="177"/>
      <c r="CZ426" s="177"/>
      <c r="DA426" s="177"/>
      <c r="DB426" s="177"/>
      <c r="DC426" s="177"/>
      <c r="DD426" s="177"/>
      <c r="DE426" s="177"/>
      <c r="DF426" s="177"/>
      <c r="DG426" s="177"/>
      <c r="DH426" s="177"/>
      <c r="DI426" s="177"/>
      <c r="DJ426" s="177"/>
      <c r="DK426" s="177"/>
      <c r="DL426" s="177"/>
      <c r="DM426" s="177"/>
      <c r="DN426" s="177"/>
      <c r="DO426" s="177"/>
      <c r="DP426" s="177"/>
      <c r="DQ426" s="177"/>
      <c r="DR426" s="177"/>
      <c r="DS426" s="177"/>
      <c r="DT426" s="177"/>
      <c r="DU426" s="177"/>
      <c r="DV426" s="177"/>
      <c r="DW426" s="177"/>
      <c r="DX426" s="177"/>
      <c r="DY426" s="177"/>
      <c r="DZ426" s="177"/>
      <c r="EA426" s="177"/>
      <c r="EB426" s="177"/>
      <c r="EC426" s="177"/>
      <c r="ED426" s="177"/>
      <c r="EE426" s="177"/>
      <c r="EF426" s="177"/>
      <c r="EG426" s="177"/>
      <c r="EH426" s="177"/>
      <c r="EI426" s="177"/>
      <c r="EJ426" s="177"/>
      <c r="EK426" s="177"/>
      <c r="EL426" s="177"/>
      <c r="EM426" s="177"/>
      <c r="EN426" s="177"/>
      <c r="EO426" s="177"/>
      <c r="EP426" s="177"/>
      <c r="EQ426" s="177"/>
      <c r="ER426" s="177"/>
      <c r="ES426" s="177"/>
      <c r="ET426" s="177"/>
      <c r="EU426" s="177"/>
      <c r="EV426" s="177"/>
      <c r="EW426" s="177"/>
      <c r="EX426" s="177"/>
      <c r="EY426" s="177"/>
      <c r="EZ426" s="177"/>
      <c r="FA426" s="177"/>
      <c r="FB426" s="177"/>
      <c r="FC426" s="177"/>
      <c r="FD426" s="177"/>
      <c r="FE426" s="177"/>
      <c r="FF426" s="177"/>
      <c r="FG426" s="177"/>
      <c r="FH426" s="177"/>
      <c r="FI426" s="177"/>
      <c r="FJ426" s="177"/>
      <c r="FK426" s="177"/>
      <c r="FL426" s="177"/>
      <c r="FM426" s="177"/>
      <c r="FN426" s="177"/>
      <c r="FO426" s="177"/>
      <c r="FP426" s="177"/>
      <c r="FQ426" s="177"/>
      <c r="FR426" s="177"/>
      <c r="FS426" s="177"/>
      <c r="FT426" s="177"/>
      <c r="FU426" s="177"/>
      <c r="FV426" s="177"/>
      <c r="FW426" s="177"/>
      <c r="FX426" s="177"/>
      <c r="FY426" s="177"/>
      <c r="FZ426" s="177"/>
      <c r="GA426" s="177"/>
      <c r="GB426" s="177"/>
      <c r="GC426" s="177"/>
      <c r="GD426" s="177"/>
      <c r="GE426" s="177"/>
      <c r="GF426" s="177"/>
      <c r="GG426" s="177"/>
      <c r="GH426" s="177"/>
      <c r="GI426" s="177"/>
      <c r="GJ426" s="177"/>
      <c r="GK426" s="177"/>
      <c r="GL426" s="177"/>
      <c r="GM426" s="177"/>
      <c r="GN426" s="177"/>
      <c r="GO426" s="177"/>
      <c r="GP426" s="177"/>
      <c r="GQ426" s="177"/>
      <c r="GR426" s="177"/>
      <c r="GS426" s="177"/>
      <c r="GT426" s="177"/>
      <c r="GU426" s="177"/>
      <c r="GV426" s="177"/>
      <c r="GW426" s="177"/>
      <c r="GX426" s="177"/>
      <c r="GY426" s="177"/>
      <c r="GZ426" s="177"/>
      <c r="HA426" s="177"/>
      <c r="HB426" s="177"/>
      <c r="HC426" s="177"/>
      <c r="HD426" s="177"/>
      <c r="HE426" s="177"/>
      <c r="HF426" s="177"/>
      <c r="HG426" s="177"/>
      <c r="HH426" s="177"/>
      <c r="HI426" s="177"/>
      <c r="HJ426" s="177"/>
      <c r="HK426" s="177"/>
      <c r="HL426" s="177"/>
      <c r="HM426" s="177"/>
      <c r="HN426" s="177"/>
      <c r="HO426" s="177"/>
      <c r="HP426" s="177"/>
      <c r="HQ426" s="177"/>
      <c r="HR426" s="177"/>
    </row>
    <row r="427" spans="1:226" s="181" customFormat="1" ht="18.75" x14ac:dyDescent="0.45">
      <c r="A427" s="388"/>
      <c r="B427" s="221"/>
      <c r="C427" s="221"/>
      <c r="D427" s="220">
        <v>1</v>
      </c>
      <c r="E427" s="221" t="s">
        <v>1388</v>
      </c>
      <c r="F427" s="221"/>
      <c r="G427" s="222"/>
      <c r="H427" s="223" t="s">
        <v>1389</v>
      </c>
      <c r="I427" s="223">
        <v>3</v>
      </c>
      <c r="J427" s="223"/>
      <c r="K427" s="223"/>
      <c r="L427" s="241"/>
    </row>
    <row r="428" spans="1:226" s="362" customFormat="1" ht="18.75" x14ac:dyDescent="0.45">
      <c r="A428" s="385"/>
      <c r="B428" s="181"/>
      <c r="C428" s="60">
        <v>36</v>
      </c>
      <c r="D428" s="177" t="s">
        <v>1402</v>
      </c>
      <c r="E428" s="177"/>
      <c r="F428" s="177"/>
      <c r="G428" s="178"/>
      <c r="H428" s="68"/>
      <c r="I428" s="68"/>
      <c r="J428" s="68"/>
      <c r="K428" s="68"/>
      <c r="L428" s="757" t="s">
        <v>1248</v>
      </c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  <c r="BV428" s="177"/>
      <c r="BW428" s="177"/>
      <c r="BX428" s="177"/>
      <c r="BY428" s="177"/>
      <c r="BZ428" s="177"/>
      <c r="CA428" s="177"/>
      <c r="CB428" s="177"/>
      <c r="CC428" s="177"/>
      <c r="CD428" s="177"/>
      <c r="CE428" s="177"/>
      <c r="CF428" s="177"/>
      <c r="CG428" s="177"/>
      <c r="CH428" s="177"/>
      <c r="CI428" s="177"/>
      <c r="CJ428" s="177"/>
      <c r="CK428" s="177"/>
      <c r="CL428" s="177"/>
      <c r="CM428" s="177"/>
      <c r="CN428" s="177"/>
      <c r="CO428" s="177"/>
      <c r="CP428" s="177"/>
      <c r="CQ428" s="177"/>
      <c r="CR428" s="177"/>
      <c r="CS428" s="177"/>
      <c r="CT428" s="177"/>
      <c r="CU428" s="177"/>
      <c r="CV428" s="177"/>
      <c r="CW428" s="177"/>
      <c r="CX428" s="177"/>
      <c r="CY428" s="177"/>
      <c r="CZ428" s="177"/>
      <c r="DA428" s="177"/>
      <c r="DB428" s="177"/>
      <c r="DC428" s="177"/>
      <c r="DD428" s="177"/>
      <c r="DE428" s="177"/>
      <c r="DF428" s="177"/>
      <c r="DG428" s="177"/>
      <c r="DH428" s="177"/>
      <c r="DI428" s="177"/>
      <c r="DJ428" s="177"/>
      <c r="DK428" s="177"/>
      <c r="DL428" s="177"/>
      <c r="DM428" s="177"/>
      <c r="DN428" s="177"/>
      <c r="DO428" s="177"/>
      <c r="DP428" s="177"/>
      <c r="DQ428" s="177"/>
      <c r="DR428" s="177"/>
      <c r="DS428" s="177"/>
      <c r="DT428" s="177"/>
      <c r="DU428" s="177"/>
      <c r="DV428" s="177"/>
      <c r="DW428" s="177"/>
      <c r="DX428" s="177"/>
      <c r="DY428" s="177"/>
      <c r="DZ428" s="177"/>
      <c r="EA428" s="177"/>
      <c r="EB428" s="177"/>
      <c r="EC428" s="177"/>
      <c r="ED428" s="177"/>
      <c r="EE428" s="177"/>
      <c r="EF428" s="177"/>
      <c r="EG428" s="177"/>
      <c r="EH428" s="177"/>
      <c r="EI428" s="177"/>
      <c r="EJ428" s="177"/>
      <c r="EK428" s="177"/>
      <c r="EL428" s="177"/>
      <c r="EM428" s="177"/>
      <c r="EN428" s="177"/>
      <c r="EO428" s="177"/>
      <c r="EP428" s="177"/>
      <c r="EQ428" s="177"/>
      <c r="ER428" s="177"/>
      <c r="ES428" s="177"/>
      <c r="ET428" s="177"/>
      <c r="EU428" s="177"/>
      <c r="EV428" s="177"/>
      <c r="EW428" s="177"/>
      <c r="EX428" s="177"/>
      <c r="EY428" s="177"/>
      <c r="EZ428" s="177"/>
      <c r="FA428" s="177"/>
      <c r="FB428" s="177"/>
      <c r="FC428" s="177"/>
      <c r="FD428" s="177"/>
      <c r="FE428" s="177"/>
      <c r="FF428" s="177"/>
      <c r="FG428" s="177"/>
      <c r="FH428" s="177"/>
      <c r="FI428" s="177"/>
      <c r="FJ428" s="177"/>
      <c r="FK428" s="177"/>
      <c r="FL428" s="177"/>
      <c r="FM428" s="177"/>
      <c r="FN428" s="177"/>
      <c r="FO428" s="177"/>
      <c r="FP428" s="177"/>
      <c r="FQ428" s="177"/>
      <c r="FR428" s="177"/>
      <c r="FS428" s="177"/>
      <c r="FT428" s="177"/>
      <c r="FU428" s="177"/>
      <c r="FV428" s="177"/>
      <c r="FW428" s="177"/>
      <c r="FX428" s="177"/>
      <c r="FY428" s="177"/>
      <c r="FZ428" s="177"/>
      <c r="GA428" s="177"/>
      <c r="GB428" s="177"/>
      <c r="GC428" s="177"/>
      <c r="GD428" s="177"/>
      <c r="GE428" s="177"/>
      <c r="GF428" s="177"/>
      <c r="GG428" s="177"/>
      <c r="GH428" s="177"/>
      <c r="GI428" s="177"/>
      <c r="GJ428" s="177"/>
      <c r="GK428" s="177"/>
      <c r="GL428" s="177"/>
      <c r="GM428" s="177"/>
      <c r="GN428" s="177"/>
      <c r="GO428" s="177"/>
      <c r="GP428" s="177"/>
      <c r="GQ428" s="177"/>
      <c r="GR428" s="177"/>
      <c r="GS428" s="177"/>
      <c r="GT428" s="177"/>
      <c r="GU428" s="177"/>
      <c r="GV428" s="177"/>
      <c r="GW428" s="177"/>
      <c r="GX428" s="177"/>
      <c r="GY428" s="177"/>
      <c r="GZ428" s="177"/>
      <c r="HA428" s="177"/>
      <c r="HB428" s="177"/>
      <c r="HC428" s="177"/>
      <c r="HD428" s="177"/>
      <c r="HE428" s="177"/>
      <c r="HF428" s="177"/>
      <c r="HG428" s="177"/>
      <c r="HH428" s="177"/>
      <c r="HI428" s="177"/>
      <c r="HJ428" s="177"/>
      <c r="HK428" s="177"/>
      <c r="HL428" s="177"/>
      <c r="HM428" s="177"/>
      <c r="HN428" s="177"/>
      <c r="HO428" s="177"/>
      <c r="HP428" s="177"/>
      <c r="HQ428" s="177"/>
      <c r="HR428" s="177"/>
    </row>
    <row r="429" spans="1:226" s="644" customFormat="1" ht="18.75" x14ac:dyDescent="0.45">
      <c r="A429" s="326"/>
      <c r="B429" s="327"/>
      <c r="C429" s="60"/>
      <c r="D429" s="324" t="s">
        <v>19</v>
      </c>
      <c r="E429" s="327"/>
      <c r="F429" s="327"/>
      <c r="G429" s="328"/>
      <c r="H429" s="329"/>
      <c r="I429" s="69"/>
      <c r="J429" s="69"/>
      <c r="K429" s="69"/>
      <c r="L429" s="74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  <c r="ED429" s="214"/>
      <c r="EE429" s="214"/>
      <c r="EF429" s="214"/>
      <c r="EG429" s="214"/>
      <c r="EH429" s="214"/>
      <c r="EI429" s="214"/>
      <c r="EJ429" s="214"/>
      <c r="EK429" s="214"/>
      <c r="EL429" s="214"/>
      <c r="EM429" s="214"/>
      <c r="EN429" s="214"/>
      <c r="EO429" s="214"/>
      <c r="EP429" s="214"/>
      <c r="EQ429" s="214"/>
      <c r="ER429" s="214"/>
      <c r="ES429" s="214"/>
      <c r="ET429" s="214"/>
      <c r="EU429" s="214"/>
      <c r="EV429" s="214"/>
      <c r="EW429" s="214"/>
      <c r="EX429" s="214"/>
      <c r="EY429" s="214"/>
      <c r="EZ429" s="214"/>
      <c r="FA429" s="214"/>
      <c r="FB429" s="214"/>
      <c r="FC429" s="214"/>
      <c r="FD429" s="214"/>
      <c r="FE429" s="214"/>
      <c r="FF429" s="214"/>
      <c r="FG429" s="214"/>
      <c r="FH429" s="214"/>
      <c r="FI429" s="214"/>
      <c r="FJ429" s="214"/>
      <c r="FK429" s="214"/>
      <c r="FL429" s="214"/>
      <c r="FM429" s="214"/>
      <c r="FN429" s="214"/>
      <c r="FO429" s="214"/>
      <c r="FP429" s="214"/>
      <c r="FQ429" s="214"/>
      <c r="FR429" s="214"/>
      <c r="FS429" s="214"/>
      <c r="FT429" s="214"/>
      <c r="FU429" s="214"/>
      <c r="FV429" s="214"/>
      <c r="FW429" s="214"/>
      <c r="FX429" s="214"/>
      <c r="FY429" s="214"/>
      <c r="FZ429" s="214"/>
      <c r="GA429" s="214"/>
      <c r="GB429" s="214"/>
      <c r="GC429" s="214"/>
      <c r="GD429" s="214"/>
      <c r="GE429" s="214"/>
      <c r="GF429" s="214"/>
      <c r="GG429" s="214"/>
      <c r="GH429" s="214"/>
      <c r="GI429" s="214"/>
      <c r="GJ429" s="214"/>
      <c r="GK429" s="214"/>
      <c r="GL429" s="214"/>
      <c r="GM429" s="214"/>
      <c r="GN429" s="214"/>
      <c r="GO429" s="214"/>
      <c r="GP429" s="214"/>
      <c r="GQ429" s="214"/>
      <c r="GR429" s="214"/>
      <c r="GS429" s="214"/>
      <c r="GT429" s="214"/>
      <c r="GU429" s="214"/>
      <c r="GV429" s="214"/>
      <c r="GW429" s="214"/>
      <c r="GX429" s="214"/>
      <c r="GY429" s="214"/>
      <c r="GZ429" s="214"/>
      <c r="HA429" s="214"/>
      <c r="HB429" s="214"/>
      <c r="HC429" s="214"/>
      <c r="HD429" s="214"/>
      <c r="HE429" s="214"/>
      <c r="HF429" s="214"/>
      <c r="HG429" s="214"/>
      <c r="HH429" s="214"/>
      <c r="HI429" s="214"/>
      <c r="HJ429" s="214"/>
      <c r="HK429" s="214"/>
      <c r="HL429" s="214"/>
      <c r="HM429" s="214"/>
      <c r="HN429" s="214"/>
      <c r="HO429" s="214"/>
      <c r="HP429" s="214"/>
      <c r="HQ429" s="214"/>
      <c r="HR429" s="214"/>
    </row>
    <row r="430" spans="1:226" s="644" customFormat="1" ht="18.75" x14ac:dyDescent="0.45">
      <c r="A430" s="326"/>
      <c r="B430" s="327"/>
      <c r="C430" s="60"/>
      <c r="D430" s="81"/>
      <c r="E430" s="333" t="s">
        <v>1403</v>
      </c>
      <c r="F430" s="327"/>
      <c r="G430" s="328"/>
      <c r="H430" s="329"/>
      <c r="I430" s="69"/>
      <c r="J430" s="69"/>
      <c r="K430" s="69"/>
      <c r="L430" s="19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  <c r="ED430" s="214"/>
      <c r="EE430" s="214"/>
      <c r="EF430" s="214"/>
      <c r="EG430" s="214"/>
      <c r="EH430" s="214"/>
      <c r="EI430" s="214"/>
      <c r="EJ430" s="214"/>
      <c r="EK430" s="214"/>
      <c r="EL430" s="214"/>
      <c r="EM430" s="214"/>
      <c r="EN430" s="214"/>
      <c r="EO430" s="214"/>
      <c r="EP430" s="214"/>
      <c r="EQ430" s="214"/>
      <c r="ER430" s="214"/>
      <c r="ES430" s="214"/>
      <c r="ET430" s="214"/>
      <c r="EU430" s="214"/>
      <c r="EV430" s="214"/>
      <c r="EW430" s="214"/>
      <c r="EX430" s="214"/>
      <c r="EY430" s="214"/>
      <c r="EZ430" s="214"/>
      <c r="FA430" s="214"/>
      <c r="FB430" s="214"/>
      <c r="FC430" s="214"/>
      <c r="FD430" s="214"/>
      <c r="FE430" s="214"/>
      <c r="FF430" s="214"/>
      <c r="FG430" s="214"/>
      <c r="FH430" s="214"/>
      <c r="FI430" s="214"/>
      <c r="FJ430" s="214"/>
      <c r="FK430" s="214"/>
      <c r="FL430" s="214"/>
      <c r="FM430" s="214"/>
      <c r="FN430" s="214"/>
      <c r="FO430" s="214"/>
      <c r="FP430" s="214"/>
      <c r="FQ430" s="214"/>
      <c r="FR430" s="214"/>
      <c r="FS430" s="214"/>
      <c r="FT430" s="214"/>
      <c r="FU430" s="214"/>
      <c r="FV430" s="214"/>
      <c r="FW430" s="214"/>
      <c r="FX430" s="214"/>
      <c r="FY430" s="214"/>
      <c r="FZ430" s="214"/>
      <c r="GA430" s="214"/>
      <c r="GB430" s="214"/>
      <c r="GC430" s="214"/>
      <c r="GD430" s="214"/>
      <c r="GE430" s="214"/>
      <c r="GF430" s="214"/>
      <c r="GG430" s="214"/>
      <c r="GH430" s="214"/>
      <c r="GI430" s="214"/>
      <c r="GJ430" s="214"/>
      <c r="GK430" s="214"/>
      <c r="GL430" s="214"/>
      <c r="GM430" s="214"/>
      <c r="GN430" s="214"/>
      <c r="GO430" s="214"/>
      <c r="GP430" s="214"/>
      <c r="GQ430" s="214"/>
      <c r="GR430" s="214"/>
      <c r="GS430" s="214"/>
      <c r="GT430" s="214"/>
      <c r="GU430" s="214"/>
      <c r="GV430" s="214"/>
      <c r="GW430" s="214"/>
      <c r="GX430" s="214"/>
      <c r="GY430" s="214"/>
      <c r="GZ430" s="214"/>
      <c r="HA430" s="214"/>
      <c r="HB430" s="214"/>
      <c r="HC430" s="214"/>
      <c r="HD430" s="214"/>
      <c r="HE430" s="214"/>
      <c r="HF430" s="214"/>
      <c r="HG430" s="214"/>
      <c r="HH430" s="214"/>
      <c r="HI430" s="214"/>
      <c r="HJ430" s="214"/>
      <c r="HK430" s="214"/>
      <c r="HL430" s="214"/>
      <c r="HM430" s="214"/>
      <c r="HN430" s="214"/>
      <c r="HO430" s="214"/>
      <c r="HP430" s="214"/>
      <c r="HQ430" s="214"/>
      <c r="HR430" s="214"/>
    </row>
    <row r="431" spans="1:226" s="496" customFormat="1" ht="18.75" x14ac:dyDescent="0.2">
      <c r="A431" s="492"/>
      <c r="B431" s="254"/>
      <c r="C431" s="254"/>
      <c r="D431" s="254" t="s">
        <v>30</v>
      </c>
      <c r="E431" s="254"/>
      <c r="F431" s="254"/>
      <c r="G431" s="457"/>
      <c r="H431" s="86"/>
      <c r="I431" s="86"/>
      <c r="J431" s="86"/>
      <c r="K431" s="86"/>
      <c r="L431" s="160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  <c r="AC431" s="254"/>
      <c r="AD431" s="254"/>
      <c r="AE431" s="254"/>
      <c r="AF431" s="254"/>
      <c r="AG431" s="254"/>
      <c r="AH431" s="254"/>
      <c r="AI431" s="254"/>
      <c r="AJ431" s="254"/>
      <c r="AK431" s="254"/>
      <c r="AL431" s="254"/>
      <c r="AM431" s="254"/>
      <c r="AN431" s="254"/>
      <c r="AO431" s="254"/>
      <c r="AP431" s="254"/>
      <c r="AQ431" s="254"/>
      <c r="AR431" s="254"/>
      <c r="AS431" s="254"/>
      <c r="AT431" s="254"/>
      <c r="AU431" s="254"/>
      <c r="AV431" s="254"/>
      <c r="AW431" s="254"/>
      <c r="AX431" s="254"/>
      <c r="AY431" s="254"/>
      <c r="AZ431" s="254"/>
      <c r="BA431" s="254"/>
      <c r="BB431" s="254"/>
      <c r="BC431" s="254"/>
      <c r="BD431" s="254"/>
      <c r="BE431" s="254"/>
      <c r="BF431" s="254"/>
      <c r="BG431" s="254"/>
      <c r="BH431" s="254"/>
      <c r="BI431" s="254"/>
      <c r="BJ431" s="254"/>
      <c r="BK431" s="254"/>
      <c r="BL431" s="254"/>
      <c r="BM431" s="254"/>
      <c r="BN431" s="254"/>
      <c r="BO431" s="254"/>
      <c r="BP431" s="254"/>
      <c r="BQ431" s="254"/>
      <c r="BR431" s="254"/>
      <c r="BS431" s="254"/>
      <c r="BT431" s="254"/>
      <c r="BU431" s="254"/>
      <c r="BV431" s="254"/>
      <c r="BW431" s="254"/>
      <c r="BX431" s="254"/>
      <c r="BY431" s="254"/>
      <c r="BZ431" s="254"/>
      <c r="CA431" s="254"/>
      <c r="CB431" s="254"/>
      <c r="CC431" s="254"/>
      <c r="CD431" s="254"/>
      <c r="CE431" s="254"/>
      <c r="CF431" s="254"/>
      <c r="CG431" s="254"/>
      <c r="CH431" s="254"/>
      <c r="CI431" s="254"/>
      <c r="CJ431" s="254"/>
      <c r="CK431" s="254"/>
      <c r="CL431" s="254"/>
      <c r="CM431" s="254"/>
      <c r="CN431" s="254"/>
      <c r="CO431" s="254"/>
      <c r="CP431" s="254"/>
      <c r="CQ431" s="254"/>
      <c r="CR431" s="254"/>
      <c r="CS431" s="254"/>
      <c r="CT431" s="254"/>
      <c r="CU431" s="254"/>
      <c r="CV431" s="254"/>
      <c r="CW431" s="254"/>
      <c r="CX431" s="254"/>
      <c r="CY431" s="254"/>
      <c r="CZ431" s="254"/>
      <c r="DA431" s="254"/>
      <c r="DB431" s="254"/>
      <c r="DC431" s="254"/>
      <c r="DD431" s="254"/>
      <c r="DE431" s="254"/>
      <c r="DF431" s="254"/>
      <c r="DG431" s="254"/>
      <c r="DH431" s="254"/>
      <c r="DI431" s="254"/>
      <c r="DJ431" s="254"/>
      <c r="DK431" s="254"/>
      <c r="DL431" s="254"/>
      <c r="DM431" s="254"/>
      <c r="DN431" s="254"/>
      <c r="DO431" s="254"/>
      <c r="DP431" s="254"/>
      <c r="DQ431" s="254"/>
      <c r="DR431" s="254"/>
      <c r="DS431" s="254"/>
      <c r="DT431" s="254"/>
      <c r="DU431" s="254"/>
      <c r="DV431" s="254"/>
      <c r="DW431" s="254"/>
      <c r="DX431" s="254"/>
      <c r="DY431" s="254"/>
      <c r="DZ431" s="254"/>
      <c r="EA431" s="254"/>
      <c r="EB431" s="254"/>
      <c r="EC431" s="254"/>
      <c r="ED431" s="254"/>
      <c r="EE431" s="254"/>
      <c r="EF431" s="254"/>
      <c r="EG431" s="254"/>
      <c r="EH431" s="254"/>
      <c r="EI431" s="254"/>
      <c r="EJ431" s="254"/>
      <c r="EK431" s="254"/>
      <c r="EL431" s="254"/>
      <c r="EM431" s="254"/>
      <c r="EN431" s="254"/>
      <c r="EO431" s="254"/>
      <c r="EP431" s="254"/>
      <c r="EQ431" s="254"/>
      <c r="ER431" s="254"/>
      <c r="ES431" s="254"/>
      <c r="ET431" s="254"/>
      <c r="EU431" s="254"/>
      <c r="EV431" s="254"/>
      <c r="EW431" s="254"/>
      <c r="EX431" s="254"/>
      <c r="EY431" s="254"/>
      <c r="EZ431" s="254"/>
      <c r="FA431" s="254"/>
      <c r="FB431" s="254"/>
      <c r="FC431" s="254"/>
      <c r="FD431" s="254"/>
      <c r="FE431" s="254"/>
      <c r="FF431" s="254"/>
      <c r="FG431" s="254"/>
      <c r="FH431" s="254"/>
      <c r="FI431" s="254"/>
      <c r="FJ431" s="254"/>
      <c r="FK431" s="254"/>
      <c r="FL431" s="254"/>
      <c r="FM431" s="254"/>
      <c r="FN431" s="254"/>
      <c r="FO431" s="254"/>
      <c r="FP431" s="254"/>
      <c r="FQ431" s="254"/>
      <c r="FR431" s="254"/>
      <c r="FS431" s="254"/>
      <c r="FT431" s="254"/>
      <c r="FU431" s="254"/>
      <c r="FV431" s="254"/>
      <c r="FW431" s="254"/>
      <c r="FX431" s="254"/>
      <c r="FY431" s="254"/>
      <c r="FZ431" s="254"/>
      <c r="GA431" s="254"/>
      <c r="GB431" s="254"/>
      <c r="GC431" s="254"/>
      <c r="GD431" s="254"/>
      <c r="GE431" s="254"/>
      <c r="GF431" s="254"/>
      <c r="GG431" s="254"/>
      <c r="GH431" s="254"/>
      <c r="GI431" s="254"/>
      <c r="GJ431" s="254"/>
      <c r="GK431" s="254"/>
      <c r="GL431" s="254"/>
      <c r="GM431" s="254"/>
      <c r="GN431" s="254"/>
      <c r="GO431" s="254"/>
      <c r="GP431" s="254"/>
      <c r="GQ431" s="254"/>
      <c r="GR431" s="254"/>
      <c r="GS431" s="254"/>
      <c r="GT431" s="254"/>
      <c r="GU431" s="254"/>
      <c r="GV431" s="254"/>
      <c r="GW431" s="254"/>
      <c r="GX431" s="254"/>
      <c r="GY431" s="254"/>
      <c r="GZ431" s="254"/>
      <c r="HA431" s="254"/>
      <c r="HB431" s="254"/>
      <c r="HC431" s="254"/>
      <c r="HD431" s="254"/>
      <c r="HE431" s="254"/>
      <c r="HF431" s="254"/>
      <c r="HG431" s="254"/>
      <c r="HH431" s="254"/>
      <c r="HI431" s="254"/>
      <c r="HJ431" s="254"/>
      <c r="HK431" s="254"/>
      <c r="HL431" s="254"/>
      <c r="HM431" s="254"/>
      <c r="HN431" s="254"/>
      <c r="HO431" s="254"/>
      <c r="HP431" s="254"/>
      <c r="HQ431" s="254"/>
      <c r="HR431" s="254"/>
    </row>
    <row r="432" spans="1:226" s="181" customFormat="1" ht="18.75" x14ac:dyDescent="0.45">
      <c r="A432" s="385"/>
      <c r="C432" s="386"/>
      <c r="D432" s="81">
        <v>1</v>
      </c>
      <c r="E432" s="181" t="s">
        <v>1407</v>
      </c>
      <c r="G432" s="182"/>
      <c r="H432" s="158" t="s">
        <v>1389</v>
      </c>
      <c r="I432" s="158">
        <v>10</v>
      </c>
      <c r="J432" s="158"/>
      <c r="K432" s="158"/>
      <c r="L432" s="160"/>
    </row>
    <row r="433" spans="1:226" s="181" customFormat="1" ht="18.75" x14ac:dyDescent="0.45">
      <c r="A433" s="385"/>
      <c r="C433" s="386"/>
      <c r="D433" s="81">
        <v>2</v>
      </c>
      <c r="E433" s="181" t="s">
        <v>1409</v>
      </c>
      <c r="G433" s="182"/>
      <c r="H433" s="158" t="s">
        <v>35</v>
      </c>
      <c r="I433" s="158">
        <v>10</v>
      </c>
      <c r="J433" s="158"/>
      <c r="K433" s="158"/>
      <c r="L433" s="160"/>
    </row>
    <row r="434" spans="1:226" s="181" customFormat="1" ht="18.75" x14ac:dyDescent="0.45">
      <c r="A434" s="388"/>
      <c r="B434" s="221"/>
      <c r="C434" s="702"/>
      <c r="D434" s="220">
        <v>3</v>
      </c>
      <c r="E434" s="221" t="s">
        <v>1411</v>
      </c>
      <c r="F434" s="221"/>
      <c r="G434" s="222"/>
      <c r="H434" s="223" t="s">
        <v>35</v>
      </c>
      <c r="I434" s="223">
        <v>10</v>
      </c>
      <c r="J434" s="223"/>
      <c r="K434" s="223"/>
      <c r="L434" s="323"/>
    </row>
    <row r="435" spans="1:226" s="362" customFormat="1" ht="18.75" x14ac:dyDescent="0.45">
      <c r="A435" s="385"/>
      <c r="B435" s="181"/>
      <c r="C435" s="60">
        <v>37</v>
      </c>
      <c r="D435" s="177" t="s">
        <v>1418</v>
      </c>
      <c r="E435" s="177"/>
      <c r="F435" s="177"/>
      <c r="G435" s="178"/>
      <c r="H435" s="68"/>
      <c r="I435" s="68"/>
      <c r="J435" s="68"/>
      <c r="K435" s="68"/>
      <c r="L435" s="757" t="s">
        <v>1248</v>
      </c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  <c r="AB435" s="177"/>
      <c r="AC435" s="177"/>
      <c r="AD435" s="177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177"/>
      <c r="BR435" s="177"/>
      <c r="BS435" s="177"/>
      <c r="BT435" s="177"/>
      <c r="BU435" s="177"/>
      <c r="BV435" s="177"/>
      <c r="BW435" s="177"/>
      <c r="BX435" s="177"/>
      <c r="BY435" s="177"/>
      <c r="BZ435" s="177"/>
      <c r="CA435" s="177"/>
      <c r="CB435" s="177"/>
      <c r="CC435" s="177"/>
      <c r="CD435" s="177"/>
      <c r="CE435" s="177"/>
      <c r="CF435" s="177"/>
      <c r="CG435" s="177"/>
      <c r="CH435" s="177"/>
      <c r="CI435" s="177"/>
      <c r="CJ435" s="177"/>
      <c r="CK435" s="177"/>
      <c r="CL435" s="177"/>
      <c r="CM435" s="177"/>
      <c r="CN435" s="177"/>
      <c r="CO435" s="177"/>
      <c r="CP435" s="177"/>
      <c r="CQ435" s="177"/>
      <c r="CR435" s="177"/>
      <c r="CS435" s="177"/>
      <c r="CT435" s="177"/>
      <c r="CU435" s="177"/>
      <c r="CV435" s="177"/>
      <c r="CW435" s="177"/>
      <c r="CX435" s="177"/>
      <c r="CY435" s="177"/>
      <c r="CZ435" s="177"/>
      <c r="DA435" s="177"/>
      <c r="DB435" s="177"/>
      <c r="DC435" s="177"/>
      <c r="DD435" s="177"/>
      <c r="DE435" s="177"/>
      <c r="DF435" s="177"/>
      <c r="DG435" s="177"/>
      <c r="DH435" s="177"/>
      <c r="DI435" s="177"/>
      <c r="DJ435" s="177"/>
      <c r="DK435" s="177"/>
      <c r="DL435" s="177"/>
      <c r="DM435" s="177"/>
      <c r="DN435" s="177"/>
      <c r="DO435" s="177"/>
      <c r="DP435" s="177"/>
      <c r="DQ435" s="177"/>
      <c r="DR435" s="177"/>
      <c r="DS435" s="177"/>
      <c r="DT435" s="177"/>
      <c r="DU435" s="177"/>
      <c r="DV435" s="177"/>
      <c r="DW435" s="177"/>
      <c r="DX435" s="177"/>
      <c r="DY435" s="177"/>
      <c r="DZ435" s="177"/>
      <c r="EA435" s="177"/>
      <c r="EB435" s="177"/>
      <c r="EC435" s="177"/>
      <c r="ED435" s="177"/>
      <c r="EE435" s="177"/>
      <c r="EF435" s="177"/>
      <c r="EG435" s="177"/>
      <c r="EH435" s="177"/>
      <c r="EI435" s="177"/>
      <c r="EJ435" s="177"/>
      <c r="EK435" s="177"/>
      <c r="EL435" s="177"/>
      <c r="EM435" s="177"/>
      <c r="EN435" s="177"/>
      <c r="EO435" s="177"/>
      <c r="EP435" s="177"/>
      <c r="EQ435" s="177"/>
      <c r="ER435" s="177"/>
      <c r="ES435" s="177"/>
      <c r="ET435" s="177"/>
      <c r="EU435" s="177"/>
      <c r="EV435" s="177"/>
      <c r="EW435" s="177"/>
      <c r="EX435" s="177"/>
      <c r="EY435" s="177"/>
      <c r="EZ435" s="177"/>
      <c r="FA435" s="177"/>
      <c r="FB435" s="177"/>
      <c r="FC435" s="177"/>
      <c r="FD435" s="177"/>
      <c r="FE435" s="177"/>
      <c r="FF435" s="177"/>
      <c r="FG435" s="177"/>
      <c r="FH435" s="177"/>
      <c r="FI435" s="177"/>
      <c r="FJ435" s="177"/>
      <c r="FK435" s="177"/>
      <c r="FL435" s="177"/>
      <c r="FM435" s="177"/>
      <c r="FN435" s="177"/>
      <c r="FO435" s="177"/>
      <c r="FP435" s="177"/>
      <c r="FQ435" s="177"/>
      <c r="FR435" s="177"/>
      <c r="FS435" s="177"/>
      <c r="FT435" s="177"/>
      <c r="FU435" s="177"/>
      <c r="FV435" s="177"/>
      <c r="FW435" s="177"/>
      <c r="FX435" s="177"/>
      <c r="FY435" s="177"/>
      <c r="FZ435" s="177"/>
      <c r="GA435" s="177"/>
      <c r="GB435" s="177"/>
      <c r="GC435" s="177"/>
      <c r="GD435" s="177"/>
      <c r="GE435" s="177"/>
      <c r="GF435" s="177"/>
      <c r="GG435" s="177"/>
      <c r="GH435" s="177"/>
      <c r="GI435" s="177"/>
      <c r="GJ435" s="177"/>
      <c r="GK435" s="177"/>
      <c r="GL435" s="177"/>
      <c r="GM435" s="177"/>
      <c r="GN435" s="177"/>
      <c r="GO435" s="177"/>
      <c r="GP435" s="177"/>
      <c r="GQ435" s="177"/>
      <c r="GR435" s="177"/>
      <c r="GS435" s="177"/>
      <c r="GT435" s="177"/>
      <c r="GU435" s="177"/>
      <c r="GV435" s="177"/>
      <c r="GW435" s="177"/>
      <c r="GX435" s="177"/>
      <c r="GY435" s="177"/>
      <c r="GZ435" s="177"/>
      <c r="HA435" s="177"/>
      <c r="HB435" s="177"/>
      <c r="HC435" s="177"/>
      <c r="HD435" s="177"/>
      <c r="HE435" s="177"/>
      <c r="HF435" s="177"/>
      <c r="HG435" s="177"/>
      <c r="HH435" s="177"/>
      <c r="HI435" s="177"/>
      <c r="HJ435" s="177"/>
      <c r="HK435" s="177"/>
      <c r="HL435" s="177"/>
      <c r="HM435" s="177"/>
      <c r="HN435" s="177"/>
      <c r="HO435" s="177"/>
      <c r="HP435" s="177"/>
      <c r="HQ435" s="177"/>
      <c r="HR435" s="177"/>
    </row>
    <row r="436" spans="1:226" s="362" customFormat="1" ht="18.75" x14ac:dyDescent="0.45">
      <c r="A436" s="385"/>
      <c r="B436" s="181"/>
      <c r="C436" s="60"/>
      <c r="D436" s="177" t="str">
        <f>'[3]แผน_งบยุทธศาสตร์ 59'!K66</f>
        <v>จังหวัดเพชรบุรีและประจวบคีรีขันธ์</v>
      </c>
      <c r="E436" s="177"/>
      <c r="F436" s="177"/>
      <c r="G436" s="178"/>
      <c r="H436" s="68"/>
      <c r="I436" s="68"/>
      <c r="J436" s="68"/>
      <c r="K436" s="68"/>
      <c r="L436" s="7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  <c r="AB436" s="177"/>
      <c r="AC436" s="177"/>
      <c r="AD436" s="177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177"/>
      <c r="BR436" s="177"/>
      <c r="BS436" s="177"/>
      <c r="BT436" s="177"/>
      <c r="BU436" s="177"/>
      <c r="BV436" s="177"/>
      <c r="BW436" s="177"/>
      <c r="BX436" s="177"/>
      <c r="BY436" s="177"/>
      <c r="BZ436" s="177"/>
      <c r="CA436" s="177"/>
      <c r="CB436" s="177"/>
      <c r="CC436" s="177"/>
      <c r="CD436" s="177"/>
      <c r="CE436" s="177"/>
      <c r="CF436" s="177"/>
      <c r="CG436" s="177"/>
      <c r="CH436" s="177"/>
      <c r="CI436" s="177"/>
      <c r="CJ436" s="177"/>
      <c r="CK436" s="177"/>
      <c r="CL436" s="177"/>
      <c r="CM436" s="177"/>
      <c r="CN436" s="177"/>
      <c r="CO436" s="177"/>
      <c r="CP436" s="177"/>
      <c r="CQ436" s="177"/>
      <c r="CR436" s="177"/>
      <c r="CS436" s="177"/>
      <c r="CT436" s="177"/>
      <c r="CU436" s="177"/>
      <c r="CV436" s="177"/>
      <c r="CW436" s="177"/>
      <c r="CX436" s="177"/>
      <c r="CY436" s="177"/>
      <c r="CZ436" s="177"/>
      <c r="DA436" s="177"/>
      <c r="DB436" s="177"/>
      <c r="DC436" s="177"/>
      <c r="DD436" s="177"/>
      <c r="DE436" s="177"/>
      <c r="DF436" s="177"/>
      <c r="DG436" s="177"/>
      <c r="DH436" s="177"/>
      <c r="DI436" s="177"/>
      <c r="DJ436" s="177"/>
      <c r="DK436" s="177"/>
      <c r="DL436" s="177"/>
      <c r="DM436" s="177"/>
      <c r="DN436" s="177"/>
      <c r="DO436" s="177"/>
      <c r="DP436" s="177"/>
      <c r="DQ436" s="177"/>
      <c r="DR436" s="177"/>
      <c r="DS436" s="177"/>
      <c r="DT436" s="177"/>
      <c r="DU436" s="177"/>
      <c r="DV436" s="177"/>
      <c r="DW436" s="177"/>
      <c r="DX436" s="177"/>
      <c r="DY436" s="177"/>
      <c r="DZ436" s="177"/>
      <c r="EA436" s="177"/>
      <c r="EB436" s="177"/>
      <c r="EC436" s="177"/>
      <c r="ED436" s="177"/>
      <c r="EE436" s="177"/>
      <c r="EF436" s="177"/>
      <c r="EG436" s="177"/>
      <c r="EH436" s="177"/>
      <c r="EI436" s="177"/>
      <c r="EJ436" s="177"/>
      <c r="EK436" s="177"/>
      <c r="EL436" s="177"/>
      <c r="EM436" s="177"/>
      <c r="EN436" s="177"/>
      <c r="EO436" s="177"/>
      <c r="EP436" s="177"/>
      <c r="EQ436" s="177"/>
      <c r="ER436" s="177"/>
      <c r="ES436" s="177"/>
      <c r="ET436" s="177"/>
      <c r="EU436" s="177"/>
      <c r="EV436" s="177"/>
      <c r="EW436" s="177"/>
      <c r="EX436" s="177"/>
      <c r="EY436" s="177"/>
      <c r="EZ436" s="177"/>
      <c r="FA436" s="177"/>
      <c r="FB436" s="177"/>
      <c r="FC436" s="177"/>
      <c r="FD436" s="177"/>
      <c r="FE436" s="177"/>
      <c r="FF436" s="177"/>
      <c r="FG436" s="177"/>
      <c r="FH436" s="177"/>
      <c r="FI436" s="177"/>
      <c r="FJ436" s="177"/>
      <c r="FK436" s="177"/>
      <c r="FL436" s="177"/>
      <c r="FM436" s="177"/>
      <c r="FN436" s="177"/>
      <c r="FO436" s="177"/>
      <c r="FP436" s="177"/>
      <c r="FQ436" s="177"/>
      <c r="FR436" s="177"/>
      <c r="FS436" s="177"/>
      <c r="FT436" s="177"/>
      <c r="FU436" s="177"/>
      <c r="FV436" s="177"/>
      <c r="FW436" s="177"/>
      <c r="FX436" s="177"/>
      <c r="FY436" s="177"/>
      <c r="FZ436" s="177"/>
      <c r="GA436" s="177"/>
      <c r="GB436" s="177"/>
      <c r="GC436" s="177"/>
      <c r="GD436" s="177"/>
      <c r="GE436" s="177"/>
      <c r="GF436" s="177"/>
      <c r="GG436" s="177"/>
      <c r="GH436" s="177"/>
      <c r="GI436" s="177"/>
      <c r="GJ436" s="177"/>
      <c r="GK436" s="177"/>
      <c r="GL436" s="177"/>
      <c r="GM436" s="177"/>
      <c r="GN436" s="177"/>
      <c r="GO436" s="177"/>
      <c r="GP436" s="177"/>
      <c r="GQ436" s="177"/>
      <c r="GR436" s="177"/>
      <c r="GS436" s="177"/>
      <c r="GT436" s="177"/>
      <c r="GU436" s="177"/>
      <c r="GV436" s="177"/>
      <c r="GW436" s="177"/>
      <c r="GX436" s="177"/>
      <c r="GY436" s="177"/>
      <c r="GZ436" s="177"/>
      <c r="HA436" s="177"/>
      <c r="HB436" s="177"/>
      <c r="HC436" s="177"/>
      <c r="HD436" s="177"/>
      <c r="HE436" s="177"/>
      <c r="HF436" s="177"/>
      <c r="HG436" s="177"/>
      <c r="HH436" s="177"/>
      <c r="HI436" s="177"/>
      <c r="HJ436" s="177"/>
      <c r="HK436" s="177"/>
      <c r="HL436" s="177"/>
      <c r="HM436" s="177"/>
      <c r="HN436" s="177"/>
      <c r="HO436" s="177"/>
      <c r="HP436" s="177"/>
      <c r="HQ436" s="177"/>
      <c r="HR436" s="177"/>
    </row>
    <row r="437" spans="1:226" s="644" customFormat="1" ht="18.75" x14ac:dyDescent="0.45">
      <c r="A437" s="326"/>
      <c r="B437" s="327"/>
      <c r="C437" s="60"/>
      <c r="D437" s="324" t="s">
        <v>19</v>
      </c>
      <c r="E437" s="327"/>
      <c r="F437" s="327"/>
      <c r="G437" s="328"/>
      <c r="H437" s="329"/>
      <c r="I437" s="69"/>
      <c r="J437" s="69"/>
      <c r="K437" s="69"/>
      <c r="L437" s="160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  <c r="ED437" s="214"/>
      <c r="EE437" s="214"/>
      <c r="EF437" s="214"/>
      <c r="EG437" s="214"/>
      <c r="EH437" s="214"/>
      <c r="EI437" s="214"/>
      <c r="EJ437" s="214"/>
      <c r="EK437" s="214"/>
      <c r="EL437" s="214"/>
      <c r="EM437" s="214"/>
      <c r="EN437" s="214"/>
      <c r="EO437" s="214"/>
      <c r="EP437" s="214"/>
      <c r="EQ437" s="214"/>
      <c r="ER437" s="214"/>
      <c r="ES437" s="214"/>
      <c r="ET437" s="214"/>
      <c r="EU437" s="214"/>
      <c r="EV437" s="214"/>
      <c r="EW437" s="214"/>
      <c r="EX437" s="214"/>
      <c r="EY437" s="214"/>
      <c r="EZ437" s="214"/>
      <c r="FA437" s="214"/>
      <c r="FB437" s="214"/>
      <c r="FC437" s="214"/>
      <c r="FD437" s="214"/>
      <c r="FE437" s="214"/>
      <c r="FF437" s="214"/>
      <c r="FG437" s="214"/>
      <c r="FH437" s="214"/>
      <c r="FI437" s="214"/>
      <c r="FJ437" s="214"/>
      <c r="FK437" s="214"/>
      <c r="FL437" s="214"/>
      <c r="FM437" s="214"/>
      <c r="FN437" s="214"/>
      <c r="FO437" s="214"/>
      <c r="FP437" s="214"/>
      <c r="FQ437" s="214"/>
      <c r="FR437" s="214"/>
      <c r="FS437" s="214"/>
      <c r="FT437" s="214"/>
      <c r="FU437" s="214"/>
      <c r="FV437" s="214"/>
      <c r="FW437" s="214"/>
      <c r="FX437" s="214"/>
      <c r="FY437" s="214"/>
      <c r="FZ437" s="214"/>
      <c r="GA437" s="214"/>
      <c r="GB437" s="214"/>
      <c r="GC437" s="214"/>
      <c r="GD437" s="214"/>
      <c r="GE437" s="214"/>
      <c r="GF437" s="214"/>
      <c r="GG437" s="214"/>
      <c r="GH437" s="214"/>
      <c r="GI437" s="214"/>
      <c r="GJ437" s="214"/>
      <c r="GK437" s="214"/>
      <c r="GL437" s="214"/>
      <c r="GM437" s="214"/>
      <c r="GN437" s="214"/>
      <c r="GO437" s="214"/>
      <c r="GP437" s="214"/>
      <c r="GQ437" s="214"/>
      <c r="GR437" s="214"/>
      <c r="GS437" s="214"/>
      <c r="GT437" s="214"/>
      <c r="GU437" s="214"/>
      <c r="GV437" s="214"/>
      <c r="GW437" s="214"/>
      <c r="GX437" s="214"/>
      <c r="GY437" s="214"/>
      <c r="GZ437" s="214"/>
      <c r="HA437" s="214"/>
      <c r="HB437" s="214"/>
      <c r="HC437" s="214"/>
      <c r="HD437" s="214"/>
      <c r="HE437" s="214"/>
      <c r="HF437" s="214"/>
      <c r="HG437" s="214"/>
      <c r="HH437" s="214"/>
      <c r="HI437" s="214"/>
      <c r="HJ437" s="214"/>
      <c r="HK437" s="214"/>
      <c r="HL437" s="214"/>
      <c r="HM437" s="214"/>
      <c r="HN437" s="214"/>
      <c r="HO437" s="214"/>
      <c r="HP437" s="214"/>
      <c r="HQ437" s="214"/>
      <c r="HR437" s="214"/>
    </row>
    <row r="438" spans="1:226" s="644" customFormat="1" ht="18.75" x14ac:dyDescent="0.45">
      <c r="A438" s="326"/>
      <c r="B438" s="327"/>
      <c r="C438" s="60"/>
      <c r="D438" s="81"/>
      <c r="E438" s="333" t="s">
        <v>1420</v>
      </c>
      <c r="F438" s="327"/>
      <c r="G438" s="328"/>
      <c r="H438" s="329"/>
      <c r="I438" s="69"/>
      <c r="J438" s="69"/>
      <c r="K438" s="69"/>
      <c r="L438" s="19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  <c r="ED438" s="214"/>
      <c r="EE438" s="214"/>
      <c r="EF438" s="214"/>
      <c r="EG438" s="214"/>
      <c r="EH438" s="214"/>
      <c r="EI438" s="214"/>
      <c r="EJ438" s="214"/>
      <c r="EK438" s="214"/>
      <c r="EL438" s="214"/>
      <c r="EM438" s="214"/>
      <c r="EN438" s="214"/>
      <c r="EO438" s="214"/>
      <c r="EP438" s="214"/>
      <c r="EQ438" s="214"/>
      <c r="ER438" s="214"/>
      <c r="ES438" s="214"/>
      <c r="ET438" s="214"/>
      <c r="EU438" s="214"/>
      <c r="EV438" s="214"/>
      <c r="EW438" s="214"/>
      <c r="EX438" s="214"/>
      <c r="EY438" s="214"/>
      <c r="EZ438" s="214"/>
      <c r="FA438" s="214"/>
      <c r="FB438" s="214"/>
      <c r="FC438" s="214"/>
      <c r="FD438" s="214"/>
      <c r="FE438" s="214"/>
      <c r="FF438" s="214"/>
      <c r="FG438" s="214"/>
      <c r="FH438" s="214"/>
      <c r="FI438" s="214"/>
      <c r="FJ438" s="214"/>
      <c r="FK438" s="214"/>
      <c r="FL438" s="214"/>
      <c r="FM438" s="214"/>
      <c r="FN438" s="214"/>
      <c r="FO438" s="214"/>
      <c r="FP438" s="214"/>
      <c r="FQ438" s="214"/>
      <c r="FR438" s="214"/>
      <c r="FS438" s="214"/>
      <c r="FT438" s="214"/>
      <c r="FU438" s="214"/>
      <c r="FV438" s="214"/>
      <c r="FW438" s="214"/>
      <c r="FX438" s="214"/>
      <c r="FY438" s="214"/>
      <c r="FZ438" s="214"/>
      <c r="GA438" s="214"/>
      <c r="GB438" s="214"/>
      <c r="GC438" s="214"/>
      <c r="GD438" s="214"/>
      <c r="GE438" s="214"/>
      <c r="GF438" s="214"/>
      <c r="GG438" s="214"/>
      <c r="GH438" s="214"/>
      <c r="GI438" s="214"/>
      <c r="GJ438" s="214"/>
      <c r="GK438" s="214"/>
      <c r="GL438" s="214"/>
      <c r="GM438" s="214"/>
      <c r="GN438" s="214"/>
      <c r="GO438" s="214"/>
      <c r="GP438" s="214"/>
      <c r="GQ438" s="214"/>
      <c r="GR438" s="214"/>
      <c r="GS438" s="214"/>
      <c r="GT438" s="214"/>
      <c r="GU438" s="214"/>
      <c r="GV438" s="214"/>
      <c r="GW438" s="214"/>
      <c r="GX438" s="214"/>
      <c r="GY438" s="214"/>
      <c r="GZ438" s="214"/>
      <c r="HA438" s="214"/>
      <c r="HB438" s="214"/>
      <c r="HC438" s="214"/>
      <c r="HD438" s="214"/>
      <c r="HE438" s="214"/>
      <c r="HF438" s="214"/>
      <c r="HG438" s="214"/>
      <c r="HH438" s="214"/>
      <c r="HI438" s="214"/>
      <c r="HJ438" s="214"/>
      <c r="HK438" s="214"/>
      <c r="HL438" s="214"/>
      <c r="HM438" s="214"/>
      <c r="HN438" s="214"/>
      <c r="HO438" s="214"/>
      <c r="HP438" s="214"/>
      <c r="HQ438" s="214"/>
      <c r="HR438" s="214"/>
    </row>
    <row r="439" spans="1:226" s="214" customFormat="1" ht="18.75" x14ac:dyDescent="0.45">
      <c r="A439" s="326"/>
      <c r="B439" s="327"/>
      <c r="C439" s="60"/>
      <c r="D439" s="81"/>
      <c r="E439" s="333" t="s">
        <v>1423</v>
      </c>
      <c r="F439" s="327"/>
      <c r="G439" s="328"/>
      <c r="H439" s="329"/>
      <c r="I439" s="69"/>
      <c r="J439" s="69"/>
      <c r="K439" s="69"/>
      <c r="L439" s="160"/>
    </row>
    <row r="440" spans="1:226" s="362" customFormat="1" ht="18.75" x14ac:dyDescent="0.45">
      <c r="A440" s="357"/>
      <c r="B440" s="177"/>
      <c r="C440" s="177"/>
      <c r="D440" s="177" t="s">
        <v>30</v>
      </c>
      <c r="E440" s="177"/>
      <c r="F440" s="177"/>
      <c r="G440" s="178"/>
      <c r="H440" s="68"/>
      <c r="I440" s="68"/>
      <c r="J440" s="68"/>
      <c r="K440" s="68"/>
      <c r="L440" s="160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  <c r="AB440" s="177"/>
      <c r="AC440" s="177"/>
      <c r="AD440" s="177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177"/>
      <c r="BR440" s="177"/>
      <c r="BS440" s="177"/>
      <c r="BT440" s="177"/>
      <c r="BU440" s="177"/>
      <c r="BV440" s="177"/>
      <c r="BW440" s="177"/>
      <c r="BX440" s="177"/>
      <c r="BY440" s="177"/>
      <c r="BZ440" s="177"/>
      <c r="CA440" s="177"/>
      <c r="CB440" s="177"/>
      <c r="CC440" s="177"/>
      <c r="CD440" s="177"/>
      <c r="CE440" s="177"/>
      <c r="CF440" s="177"/>
      <c r="CG440" s="177"/>
      <c r="CH440" s="177"/>
      <c r="CI440" s="177"/>
      <c r="CJ440" s="177"/>
      <c r="CK440" s="177"/>
      <c r="CL440" s="177"/>
      <c r="CM440" s="177"/>
      <c r="CN440" s="177"/>
      <c r="CO440" s="177"/>
      <c r="CP440" s="177"/>
      <c r="CQ440" s="177"/>
      <c r="CR440" s="177"/>
      <c r="CS440" s="177"/>
      <c r="CT440" s="177"/>
      <c r="CU440" s="177"/>
      <c r="CV440" s="177"/>
      <c r="CW440" s="177"/>
      <c r="CX440" s="177"/>
      <c r="CY440" s="177"/>
      <c r="CZ440" s="177"/>
      <c r="DA440" s="177"/>
      <c r="DB440" s="177"/>
      <c r="DC440" s="177"/>
      <c r="DD440" s="177"/>
      <c r="DE440" s="177"/>
      <c r="DF440" s="177"/>
      <c r="DG440" s="177"/>
      <c r="DH440" s="177"/>
      <c r="DI440" s="177"/>
      <c r="DJ440" s="177"/>
      <c r="DK440" s="177"/>
      <c r="DL440" s="177"/>
      <c r="DM440" s="177"/>
      <c r="DN440" s="177"/>
      <c r="DO440" s="177"/>
      <c r="DP440" s="177"/>
      <c r="DQ440" s="177"/>
      <c r="DR440" s="177"/>
      <c r="DS440" s="177"/>
      <c r="DT440" s="177"/>
      <c r="DU440" s="177"/>
      <c r="DV440" s="177"/>
      <c r="DW440" s="177"/>
      <c r="DX440" s="177"/>
      <c r="DY440" s="177"/>
      <c r="DZ440" s="177"/>
      <c r="EA440" s="177"/>
      <c r="EB440" s="177"/>
      <c r="EC440" s="177"/>
      <c r="ED440" s="177"/>
      <c r="EE440" s="177"/>
      <c r="EF440" s="177"/>
      <c r="EG440" s="177"/>
      <c r="EH440" s="177"/>
      <c r="EI440" s="177"/>
      <c r="EJ440" s="177"/>
      <c r="EK440" s="177"/>
      <c r="EL440" s="177"/>
      <c r="EM440" s="177"/>
      <c r="EN440" s="177"/>
      <c r="EO440" s="177"/>
      <c r="EP440" s="177"/>
      <c r="EQ440" s="177"/>
      <c r="ER440" s="177"/>
      <c r="ES440" s="177"/>
      <c r="ET440" s="177"/>
      <c r="EU440" s="177"/>
      <c r="EV440" s="177"/>
      <c r="EW440" s="177"/>
      <c r="EX440" s="177"/>
      <c r="EY440" s="177"/>
      <c r="EZ440" s="177"/>
      <c r="FA440" s="177"/>
      <c r="FB440" s="177"/>
      <c r="FC440" s="177"/>
      <c r="FD440" s="177"/>
      <c r="FE440" s="177"/>
      <c r="FF440" s="177"/>
      <c r="FG440" s="177"/>
      <c r="FH440" s="177"/>
      <c r="FI440" s="177"/>
      <c r="FJ440" s="177"/>
      <c r="FK440" s="177"/>
      <c r="FL440" s="177"/>
      <c r="FM440" s="177"/>
      <c r="FN440" s="177"/>
      <c r="FO440" s="177"/>
      <c r="FP440" s="177"/>
      <c r="FQ440" s="177"/>
      <c r="FR440" s="177"/>
      <c r="FS440" s="177"/>
      <c r="FT440" s="177"/>
      <c r="FU440" s="177"/>
      <c r="FV440" s="177"/>
      <c r="FW440" s="177"/>
      <c r="FX440" s="177"/>
      <c r="FY440" s="177"/>
      <c r="FZ440" s="177"/>
      <c r="GA440" s="177"/>
      <c r="GB440" s="177"/>
      <c r="GC440" s="177"/>
      <c r="GD440" s="177"/>
      <c r="GE440" s="177"/>
      <c r="GF440" s="177"/>
      <c r="GG440" s="177"/>
      <c r="GH440" s="177"/>
      <c r="GI440" s="177"/>
      <c r="GJ440" s="177"/>
      <c r="GK440" s="177"/>
      <c r="GL440" s="177"/>
      <c r="GM440" s="177"/>
      <c r="GN440" s="177"/>
      <c r="GO440" s="177"/>
      <c r="GP440" s="177"/>
      <c r="GQ440" s="177"/>
      <c r="GR440" s="177"/>
      <c r="GS440" s="177"/>
      <c r="GT440" s="177"/>
      <c r="GU440" s="177"/>
      <c r="GV440" s="177"/>
      <c r="GW440" s="177"/>
      <c r="GX440" s="177"/>
      <c r="GY440" s="177"/>
      <c r="GZ440" s="177"/>
      <c r="HA440" s="177"/>
      <c r="HB440" s="177"/>
      <c r="HC440" s="177"/>
      <c r="HD440" s="177"/>
      <c r="HE440" s="177"/>
      <c r="HF440" s="177"/>
      <c r="HG440" s="177"/>
      <c r="HH440" s="177"/>
      <c r="HI440" s="177"/>
      <c r="HJ440" s="177"/>
      <c r="HK440" s="177"/>
      <c r="HL440" s="177"/>
      <c r="HM440" s="177"/>
      <c r="HN440" s="177"/>
      <c r="HO440" s="177"/>
      <c r="HP440" s="177"/>
      <c r="HQ440" s="177"/>
      <c r="HR440" s="177"/>
    </row>
    <row r="441" spans="1:226" s="181" customFormat="1" ht="18.75" x14ac:dyDescent="0.45">
      <c r="A441" s="385"/>
      <c r="C441" s="386"/>
      <c r="D441" s="81">
        <v>1</v>
      </c>
      <c r="E441" s="181" t="s">
        <v>1427</v>
      </c>
      <c r="G441" s="182"/>
      <c r="H441" s="158" t="s">
        <v>1428</v>
      </c>
      <c r="I441" s="158">
        <v>2</v>
      </c>
      <c r="J441" s="158"/>
      <c r="K441" s="158"/>
      <c r="L441" s="160"/>
    </row>
    <row r="442" spans="1:226" s="806" customFormat="1" ht="18.75" x14ac:dyDescent="0.45">
      <c r="A442" s="856"/>
      <c r="B442" s="414">
        <v>5.2</v>
      </c>
      <c r="C442" s="857" t="s">
        <v>1434</v>
      </c>
      <c r="D442" s="416"/>
      <c r="E442" s="416"/>
      <c r="F442" s="416"/>
      <c r="G442" s="417"/>
      <c r="H442" s="858"/>
      <c r="I442" s="858"/>
      <c r="J442" s="858"/>
      <c r="K442" s="858"/>
      <c r="L442" s="425"/>
      <c r="M442" s="800"/>
      <c r="N442" s="800"/>
      <c r="O442" s="800"/>
      <c r="P442" s="800"/>
      <c r="Q442" s="800"/>
      <c r="R442" s="800"/>
      <c r="S442" s="800"/>
      <c r="T442" s="800"/>
      <c r="U442" s="800"/>
      <c r="V442" s="800"/>
      <c r="W442" s="800"/>
      <c r="X442" s="800"/>
      <c r="Y442" s="800"/>
      <c r="Z442" s="800"/>
      <c r="AA442" s="800"/>
      <c r="AB442" s="800"/>
      <c r="AC442" s="800"/>
      <c r="AD442" s="800"/>
      <c r="AE442" s="800"/>
      <c r="AF442" s="800"/>
      <c r="AG442" s="800"/>
      <c r="AH442" s="800"/>
      <c r="AI442" s="800"/>
      <c r="AJ442" s="800"/>
      <c r="AK442" s="800"/>
      <c r="AL442" s="800"/>
      <c r="AM442" s="800"/>
      <c r="AN442" s="800"/>
      <c r="AO442" s="800"/>
      <c r="AP442" s="800"/>
      <c r="AQ442" s="800"/>
      <c r="AR442" s="800"/>
      <c r="AS442" s="800"/>
      <c r="AT442" s="800"/>
      <c r="AU442" s="800"/>
      <c r="AV442" s="800"/>
      <c r="AW442" s="800"/>
      <c r="AX442" s="800"/>
      <c r="AY442" s="800"/>
      <c r="AZ442" s="800"/>
      <c r="BA442" s="800"/>
      <c r="BB442" s="800"/>
      <c r="BC442" s="800"/>
      <c r="BD442" s="800"/>
      <c r="BE442" s="800"/>
      <c r="BF442" s="800"/>
      <c r="BG442" s="800"/>
      <c r="BH442" s="800"/>
      <c r="BI442" s="800"/>
      <c r="BJ442" s="800"/>
      <c r="BK442" s="800"/>
      <c r="BL442" s="800"/>
      <c r="BM442" s="800"/>
      <c r="BN442" s="800"/>
      <c r="BO442" s="800"/>
      <c r="BP442" s="800"/>
      <c r="BQ442" s="800"/>
      <c r="BR442" s="800"/>
      <c r="BS442" s="800"/>
      <c r="BT442" s="800"/>
      <c r="BU442" s="800"/>
      <c r="BV442" s="800"/>
      <c r="BW442" s="800"/>
      <c r="BX442" s="800"/>
      <c r="BY442" s="800"/>
      <c r="BZ442" s="800"/>
      <c r="CA442" s="800"/>
      <c r="CB442" s="800"/>
      <c r="CC442" s="800"/>
      <c r="CD442" s="800"/>
      <c r="CE442" s="800"/>
      <c r="CF442" s="800"/>
      <c r="CG442" s="800"/>
      <c r="CH442" s="800"/>
      <c r="CI442" s="800"/>
      <c r="CJ442" s="800"/>
      <c r="CK442" s="800"/>
      <c r="CL442" s="800"/>
      <c r="CM442" s="800"/>
      <c r="CN442" s="800"/>
      <c r="CO442" s="800"/>
      <c r="CP442" s="800"/>
      <c r="CQ442" s="800"/>
      <c r="CR442" s="800"/>
      <c r="CS442" s="800"/>
      <c r="CT442" s="800"/>
      <c r="CU442" s="800"/>
      <c r="CV442" s="800"/>
      <c r="CW442" s="800"/>
      <c r="CX442" s="800"/>
      <c r="CY442" s="800"/>
      <c r="CZ442" s="800"/>
      <c r="DA442" s="800"/>
      <c r="DB442" s="800"/>
      <c r="DC442" s="800"/>
      <c r="DD442" s="800"/>
      <c r="DE442" s="800"/>
      <c r="DF442" s="800"/>
      <c r="DG442" s="800"/>
      <c r="DH442" s="800"/>
      <c r="DI442" s="800"/>
      <c r="DJ442" s="800"/>
      <c r="DK442" s="800"/>
      <c r="DL442" s="800"/>
      <c r="DM442" s="800"/>
      <c r="DN442" s="800"/>
      <c r="DO442" s="800"/>
      <c r="DP442" s="800"/>
      <c r="DQ442" s="800"/>
      <c r="DR442" s="800"/>
      <c r="DS442" s="800"/>
      <c r="DT442" s="800"/>
      <c r="DU442" s="800"/>
      <c r="DV442" s="800"/>
      <c r="DW442" s="800"/>
      <c r="DX442" s="800"/>
      <c r="DY442" s="800"/>
      <c r="DZ442" s="800"/>
      <c r="EA442" s="800"/>
      <c r="EB442" s="800"/>
      <c r="EC442" s="800"/>
      <c r="ED442" s="800"/>
      <c r="EE442" s="800"/>
      <c r="EF442" s="800"/>
      <c r="EG442" s="800"/>
      <c r="EH442" s="800"/>
      <c r="EI442" s="800"/>
      <c r="EJ442" s="800"/>
      <c r="EK442" s="800"/>
      <c r="EL442" s="800"/>
      <c r="EM442" s="800"/>
      <c r="EN442" s="800"/>
      <c r="EO442" s="800"/>
      <c r="EP442" s="800"/>
      <c r="EQ442" s="800"/>
      <c r="ER442" s="800"/>
      <c r="ES442" s="800"/>
      <c r="ET442" s="800"/>
      <c r="EU442" s="800"/>
      <c r="EV442" s="800"/>
      <c r="EW442" s="800"/>
      <c r="EX442" s="800"/>
      <c r="EY442" s="800"/>
      <c r="EZ442" s="800"/>
      <c r="FA442" s="800"/>
      <c r="FB442" s="800"/>
      <c r="FC442" s="800"/>
      <c r="FD442" s="800"/>
      <c r="FE442" s="800"/>
      <c r="FF442" s="800"/>
      <c r="FG442" s="800"/>
      <c r="FH442" s="800"/>
      <c r="FI442" s="800"/>
      <c r="FJ442" s="800"/>
      <c r="FK442" s="800"/>
      <c r="FL442" s="800"/>
      <c r="FM442" s="800"/>
      <c r="FN442" s="800"/>
      <c r="FO442" s="800"/>
      <c r="FP442" s="800"/>
      <c r="FQ442" s="800"/>
      <c r="FR442" s="800"/>
      <c r="FS442" s="800"/>
      <c r="FT442" s="800"/>
      <c r="FU442" s="800"/>
      <c r="FV442" s="800"/>
      <c r="FW442" s="800"/>
      <c r="FX442" s="800"/>
      <c r="FY442" s="800"/>
      <c r="FZ442" s="800"/>
      <c r="GA442" s="800"/>
      <c r="GB442" s="800"/>
      <c r="GC442" s="800"/>
      <c r="GD442" s="800"/>
      <c r="GE442" s="800"/>
      <c r="GF442" s="800"/>
      <c r="GG442" s="800"/>
      <c r="GH442" s="800"/>
      <c r="GI442" s="800"/>
      <c r="GJ442" s="800"/>
      <c r="GK442" s="800"/>
      <c r="GL442" s="800"/>
      <c r="GM442" s="800"/>
      <c r="GN442" s="800"/>
      <c r="GO442" s="800"/>
      <c r="GP442" s="800"/>
      <c r="GQ442" s="800"/>
      <c r="GR442" s="800"/>
      <c r="GS442" s="800"/>
      <c r="GT442" s="800"/>
      <c r="GU442" s="800"/>
      <c r="GV442" s="800"/>
      <c r="GW442" s="800"/>
      <c r="GX442" s="800"/>
      <c r="GY442" s="800"/>
      <c r="GZ442" s="800"/>
      <c r="HA442" s="800"/>
      <c r="HB442" s="800"/>
      <c r="HC442" s="800"/>
      <c r="HD442" s="800"/>
      <c r="HE442" s="800"/>
      <c r="HF442" s="800"/>
      <c r="HG442" s="800"/>
      <c r="HH442" s="800"/>
      <c r="HI442" s="800"/>
      <c r="HJ442" s="800"/>
      <c r="HK442" s="800"/>
      <c r="HL442" s="800"/>
      <c r="HM442" s="800"/>
      <c r="HN442" s="800"/>
      <c r="HO442" s="800"/>
      <c r="HP442" s="800"/>
      <c r="HQ442" s="800"/>
      <c r="HR442" s="800"/>
    </row>
    <row r="443" spans="1:226" s="145" customFormat="1" ht="18.75" x14ac:dyDescent="0.45">
      <c r="A443" s="242"/>
      <c r="B443" s="243"/>
      <c r="C443" s="809" t="s">
        <v>1435</v>
      </c>
      <c r="D443" s="244"/>
      <c r="E443" s="244"/>
      <c r="F443" s="244"/>
      <c r="G443" s="245"/>
      <c r="H443" s="246"/>
      <c r="I443" s="246"/>
      <c r="J443" s="246"/>
      <c r="K443" s="246"/>
      <c r="L443" s="287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  <c r="BG443" s="144"/>
      <c r="BH443" s="144"/>
      <c r="BI443" s="144"/>
      <c r="BJ443" s="144"/>
      <c r="BK443" s="144"/>
      <c r="BL443" s="144"/>
      <c r="BM443" s="144"/>
      <c r="BN443" s="144"/>
      <c r="BO443" s="144"/>
      <c r="BP443" s="144"/>
      <c r="BQ443" s="144"/>
      <c r="BR443" s="144"/>
      <c r="BS443" s="144"/>
      <c r="BT443" s="144"/>
      <c r="BU443" s="144"/>
      <c r="BV443" s="144"/>
      <c r="BW443" s="144"/>
      <c r="BX443" s="144"/>
      <c r="BY443" s="144"/>
      <c r="BZ443" s="144"/>
      <c r="CA443" s="144"/>
      <c r="CB443" s="144"/>
      <c r="CC443" s="144"/>
      <c r="CD443" s="144"/>
      <c r="CE443" s="144"/>
      <c r="CF443" s="144"/>
      <c r="CG443" s="144"/>
      <c r="CH443" s="144"/>
      <c r="CI443" s="144"/>
      <c r="CJ443" s="144"/>
      <c r="CK443" s="144"/>
      <c r="CL443" s="144"/>
      <c r="CM443" s="144"/>
      <c r="CN443" s="144"/>
      <c r="CO443" s="144"/>
      <c r="CP443" s="144"/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44"/>
      <c r="DT443" s="144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44"/>
      <c r="EH443" s="144"/>
      <c r="EI443" s="144"/>
      <c r="EJ443" s="144"/>
      <c r="EK443" s="144"/>
      <c r="EL443" s="144"/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44"/>
      <c r="FP443" s="144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44"/>
      <c r="GD443" s="144"/>
      <c r="GE443" s="144"/>
      <c r="GF443" s="144"/>
      <c r="GG443" s="144"/>
      <c r="GH443" s="144"/>
      <c r="GI443" s="144"/>
      <c r="GJ443" s="144"/>
      <c r="GK443" s="144"/>
      <c r="GL443" s="144"/>
      <c r="GM443" s="144"/>
      <c r="GN443" s="144"/>
      <c r="GO443" s="144"/>
      <c r="GP443" s="144"/>
      <c r="GQ443" s="144"/>
      <c r="GR443" s="144"/>
      <c r="GS443" s="144"/>
      <c r="GT443" s="144"/>
      <c r="GU443" s="144"/>
      <c r="GV443" s="144"/>
      <c r="GW443" s="144"/>
      <c r="GX443" s="144"/>
      <c r="GY443" s="144"/>
      <c r="GZ443" s="144"/>
      <c r="HA443" s="144"/>
      <c r="HB443" s="144"/>
      <c r="HC443" s="144"/>
      <c r="HD443" s="144"/>
      <c r="HE443" s="144"/>
      <c r="HF443" s="144"/>
      <c r="HG443" s="144"/>
      <c r="HH443" s="144"/>
      <c r="HI443" s="144"/>
      <c r="HJ443" s="144"/>
      <c r="HK443" s="144"/>
      <c r="HL443" s="144"/>
      <c r="HM443" s="144"/>
      <c r="HN443" s="144"/>
      <c r="HO443" s="144"/>
      <c r="HP443" s="144"/>
      <c r="HQ443" s="144"/>
      <c r="HR443" s="144"/>
    </row>
    <row r="444" spans="1:226" s="362" customFormat="1" ht="18.75" x14ac:dyDescent="0.45">
      <c r="A444" s="357"/>
      <c r="B444" s="177"/>
      <c r="C444" s="60">
        <v>38</v>
      </c>
      <c r="D444" s="177" t="s">
        <v>1436</v>
      </c>
      <c r="E444" s="177"/>
      <c r="F444" s="177"/>
      <c r="G444" s="178"/>
      <c r="H444" s="68"/>
      <c r="I444" s="68"/>
      <c r="J444" s="68"/>
      <c r="K444" s="68"/>
      <c r="L444" s="742" t="s">
        <v>1248</v>
      </c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177"/>
      <c r="BR444" s="177"/>
      <c r="BS444" s="177"/>
      <c r="BT444" s="177"/>
      <c r="BU444" s="177"/>
      <c r="BV444" s="177"/>
      <c r="BW444" s="177"/>
      <c r="BX444" s="177"/>
      <c r="BY444" s="177"/>
      <c r="BZ444" s="177"/>
      <c r="CA444" s="177"/>
      <c r="CB444" s="177"/>
      <c r="CC444" s="177"/>
      <c r="CD444" s="177"/>
      <c r="CE444" s="177"/>
      <c r="CF444" s="177"/>
      <c r="CG444" s="177"/>
      <c r="CH444" s="177"/>
      <c r="CI444" s="177"/>
      <c r="CJ444" s="177"/>
      <c r="CK444" s="177"/>
      <c r="CL444" s="177"/>
      <c r="CM444" s="177"/>
      <c r="CN444" s="177"/>
      <c r="CO444" s="177"/>
      <c r="CP444" s="177"/>
      <c r="CQ444" s="177"/>
      <c r="CR444" s="177"/>
      <c r="CS444" s="177"/>
      <c r="CT444" s="177"/>
      <c r="CU444" s="177"/>
      <c r="CV444" s="177"/>
      <c r="CW444" s="177"/>
      <c r="CX444" s="177"/>
      <c r="CY444" s="177"/>
      <c r="CZ444" s="177"/>
      <c r="DA444" s="177"/>
      <c r="DB444" s="177"/>
      <c r="DC444" s="177"/>
      <c r="DD444" s="177"/>
      <c r="DE444" s="177"/>
      <c r="DF444" s="177"/>
      <c r="DG444" s="177"/>
      <c r="DH444" s="177"/>
      <c r="DI444" s="177"/>
      <c r="DJ444" s="177"/>
      <c r="DK444" s="177"/>
      <c r="DL444" s="177"/>
      <c r="DM444" s="177"/>
      <c r="DN444" s="177"/>
      <c r="DO444" s="177"/>
      <c r="DP444" s="177"/>
      <c r="DQ444" s="177"/>
      <c r="DR444" s="177"/>
      <c r="DS444" s="177"/>
      <c r="DT444" s="177"/>
      <c r="DU444" s="177"/>
      <c r="DV444" s="177"/>
      <c r="DW444" s="177"/>
      <c r="DX444" s="177"/>
      <c r="DY444" s="177"/>
      <c r="DZ444" s="177"/>
      <c r="EA444" s="177"/>
      <c r="EB444" s="177"/>
      <c r="EC444" s="177"/>
      <c r="ED444" s="177"/>
      <c r="EE444" s="177"/>
      <c r="EF444" s="177"/>
      <c r="EG444" s="177"/>
      <c r="EH444" s="177"/>
      <c r="EI444" s="177"/>
      <c r="EJ444" s="177"/>
      <c r="EK444" s="177"/>
      <c r="EL444" s="177"/>
      <c r="EM444" s="177"/>
      <c r="EN444" s="177"/>
      <c r="EO444" s="177"/>
      <c r="EP444" s="177"/>
      <c r="EQ444" s="177"/>
      <c r="ER444" s="177"/>
      <c r="ES444" s="177"/>
      <c r="ET444" s="177"/>
      <c r="EU444" s="177"/>
      <c r="EV444" s="177"/>
      <c r="EW444" s="177"/>
      <c r="EX444" s="177"/>
      <c r="EY444" s="177"/>
      <c r="EZ444" s="177"/>
      <c r="FA444" s="177"/>
      <c r="FB444" s="177"/>
      <c r="FC444" s="177"/>
      <c r="FD444" s="177"/>
      <c r="FE444" s="177"/>
      <c r="FF444" s="177"/>
      <c r="FG444" s="177"/>
      <c r="FH444" s="177"/>
      <c r="FI444" s="177"/>
      <c r="FJ444" s="177"/>
      <c r="FK444" s="177"/>
      <c r="FL444" s="177"/>
      <c r="FM444" s="177"/>
      <c r="FN444" s="177"/>
      <c r="FO444" s="177"/>
      <c r="FP444" s="177"/>
      <c r="FQ444" s="177"/>
      <c r="FR444" s="177"/>
      <c r="FS444" s="177"/>
      <c r="FT444" s="177"/>
      <c r="FU444" s="177"/>
      <c r="FV444" s="177"/>
      <c r="FW444" s="177"/>
      <c r="FX444" s="177"/>
      <c r="FY444" s="177"/>
      <c r="FZ444" s="177"/>
      <c r="GA444" s="177"/>
      <c r="GB444" s="177"/>
      <c r="GC444" s="177"/>
      <c r="GD444" s="177"/>
      <c r="GE444" s="177"/>
      <c r="GF444" s="177"/>
      <c r="GG444" s="177"/>
      <c r="GH444" s="177"/>
      <c r="GI444" s="177"/>
      <c r="GJ444" s="177"/>
      <c r="GK444" s="177"/>
      <c r="GL444" s="177"/>
      <c r="GM444" s="177"/>
      <c r="GN444" s="177"/>
      <c r="GO444" s="177"/>
      <c r="GP444" s="177"/>
      <c r="GQ444" s="177"/>
      <c r="GR444" s="177"/>
      <c r="GS444" s="177"/>
      <c r="GT444" s="177"/>
      <c r="GU444" s="177"/>
      <c r="GV444" s="177"/>
      <c r="GW444" s="177"/>
      <c r="GX444" s="177"/>
      <c r="GY444" s="177"/>
      <c r="GZ444" s="177"/>
      <c r="HA444" s="177"/>
      <c r="HB444" s="177"/>
      <c r="HC444" s="177"/>
      <c r="HD444" s="177"/>
      <c r="HE444" s="177"/>
      <c r="HF444" s="177"/>
      <c r="HG444" s="177"/>
      <c r="HH444" s="177"/>
      <c r="HI444" s="177"/>
      <c r="HJ444" s="177"/>
      <c r="HK444" s="177"/>
      <c r="HL444" s="177"/>
      <c r="HM444" s="177"/>
      <c r="HN444" s="177"/>
      <c r="HO444" s="177"/>
      <c r="HP444" s="177"/>
      <c r="HQ444" s="177"/>
      <c r="HR444" s="177"/>
    </row>
    <row r="445" spans="1:226" s="644" customFormat="1" ht="18.75" x14ac:dyDescent="0.45">
      <c r="A445" s="326"/>
      <c r="B445" s="327"/>
      <c r="C445" s="60"/>
      <c r="D445" s="324" t="s">
        <v>19</v>
      </c>
      <c r="E445" s="327"/>
      <c r="F445" s="327"/>
      <c r="G445" s="328"/>
      <c r="H445" s="329"/>
      <c r="I445" s="69"/>
      <c r="J445" s="69"/>
      <c r="K445" s="69"/>
      <c r="L445" s="74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  <c r="ED445" s="214"/>
      <c r="EE445" s="214"/>
      <c r="EF445" s="214"/>
      <c r="EG445" s="214"/>
      <c r="EH445" s="214"/>
      <c r="EI445" s="214"/>
      <c r="EJ445" s="214"/>
      <c r="EK445" s="214"/>
      <c r="EL445" s="214"/>
      <c r="EM445" s="214"/>
      <c r="EN445" s="214"/>
      <c r="EO445" s="214"/>
      <c r="EP445" s="214"/>
      <c r="EQ445" s="214"/>
      <c r="ER445" s="214"/>
      <c r="ES445" s="214"/>
      <c r="ET445" s="214"/>
      <c r="EU445" s="214"/>
      <c r="EV445" s="214"/>
      <c r="EW445" s="214"/>
      <c r="EX445" s="214"/>
      <c r="EY445" s="214"/>
      <c r="EZ445" s="214"/>
      <c r="FA445" s="214"/>
      <c r="FB445" s="214"/>
      <c r="FC445" s="214"/>
      <c r="FD445" s="214"/>
      <c r="FE445" s="214"/>
      <c r="FF445" s="214"/>
      <c r="FG445" s="214"/>
      <c r="FH445" s="214"/>
      <c r="FI445" s="214"/>
      <c r="FJ445" s="214"/>
      <c r="FK445" s="214"/>
      <c r="FL445" s="214"/>
      <c r="FM445" s="214"/>
      <c r="FN445" s="214"/>
      <c r="FO445" s="214"/>
      <c r="FP445" s="214"/>
      <c r="FQ445" s="214"/>
      <c r="FR445" s="214"/>
      <c r="FS445" s="214"/>
      <c r="FT445" s="214"/>
      <c r="FU445" s="214"/>
      <c r="FV445" s="214"/>
      <c r="FW445" s="214"/>
      <c r="FX445" s="214"/>
      <c r="FY445" s="214"/>
      <c r="FZ445" s="214"/>
      <c r="GA445" s="214"/>
      <c r="GB445" s="214"/>
      <c r="GC445" s="214"/>
      <c r="GD445" s="214"/>
      <c r="GE445" s="214"/>
      <c r="GF445" s="214"/>
      <c r="GG445" s="214"/>
      <c r="GH445" s="214"/>
      <c r="GI445" s="214"/>
      <c r="GJ445" s="214"/>
      <c r="GK445" s="214"/>
      <c r="GL445" s="214"/>
      <c r="GM445" s="214"/>
      <c r="GN445" s="214"/>
      <c r="GO445" s="214"/>
      <c r="GP445" s="214"/>
      <c r="GQ445" s="214"/>
      <c r="GR445" s="214"/>
      <c r="GS445" s="214"/>
      <c r="GT445" s="214"/>
      <c r="GU445" s="214"/>
      <c r="GV445" s="214"/>
      <c r="GW445" s="214"/>
      <c r="GX445" s="214"/>
      <c r="GY445" s="214"/>
      <c r="GZ445" s="214"/>
      <c r="HA445" s="214"/>
      <c r="HB445" s="214"/>
      <c r="HC445" s="214"/>
      <c r="HD445" s="214"/>
      <c r="HE445" s="214"/>
      <c r="HF445" s="214"/>
      <c r="HG445" s="214"/>
      <c r="HH445" s="214"/>
      <c r="HI445" s="214"/>
      <c r="HJ445" s="214"/>
      <c r="HK445" s="214"/>
      <c r="HL445" s="214"/>
      <c r="HM445" s="214"/>
      <c r="HN445" s="214"/>
      <c r="HO445" s="214"/>
      <c r="HP445" s="214"/>
      <c r="HQ445" s="214"/>
      <c r="HR445" s="214"/>
    </row>
    <row r="446" spans="1:226" s="73" customFormat="1" ht="18.75" x14ac:dyDescent="0.45">
      <c r="A446" s="58"/>
      <c r="B446" s="59"/>
      <c r="C446" s="60"/>
      <c r="D446" s="81"/>
      <c r="E446" s="93" t="s">
        <v>1437</v>
      </c>
      <c r="F446" s="59"/>
      <c r="G446" s="62"/>
      <c r="H446" s="76"/>
      <c r="I446" s="64"/>
      <c r="J446" s="64"/>
      <c r="K446" s="64"/>
      <c r="L446" s="160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75"/>
      <c r="CL446" s="75"/>
      <c r="CM446" s="75"/>
      <c r="CN446" s="75"/>
      <c r="CO446" s="75"/>
      <c r="CP446" s="75"/>
      <c r="CQ446" s="75"/>
      <c r="CR446" s="75"/>
      <c r="CS446" s="75"/>
      <c r="CT446" s="75"/>
      <c r="CU446" s="75"/>
      <c r="CV446" s="75"/>
      <c r="CW446" s="75"/>
      <c r="CX446" s="75"/>
      <c r="CY446" s="75"/>
      <c r="CZ446" s="75"/>
      <c r="DA446" s="75"/>
      <c r="DB446" s="75"/>
      <c r="DC446" s="75"/>
      <c r="DD446" s="75"/>
      <c r="DE446" s="75"/>
      <c r="DF446" s="75"/>
      <c r="DG446" s="75"/>
      <c r="DH446" s="75"/>
      <c r="DI446" s="75"/>
      <c r="DJ446" s="75"/>
      <c r="DK446" s="75"/>
      <c r="DL446" s="75"/>
      <c r="DM446" s="75"/>
      <c r="DN446" s="75"/>
      <c r="DO446" s="75"/>
      <c r="DP446" s="75"/>
      <c r="DQ446" s="75"/>
      <c r="DR446" s="75"/>
      <c r="DS446" s="75"/>
      <c r="DT446" s="75"/>
      <c r="DU446" s="75"/>
      <c r="DV446" s="75"/>
      <c r="DW446" s="75"/>
      <c r="DX446" s="75"/>
      <c r="DY446" s="75"/>
      <c r="DZ446" s="75"/>
      <c r="EA446" s="75"/>
      <c r="EB446" s="75"/>
      <c r="EC446" s="75"/>
      <c r="ED446" s="75"/>
      <c r="EE446" s="75"/>
      <c r="EF446" s="75"/>
      <c r="EG446" s="75"/>
      <c r="EH446" s="75"/>
      <c r="EI446" s="75"/>
      <c r="EJ446" s="75"/>
      <c r="EK446" s="75"/>
      <c r="EL446" s="75"/>
      <c r="EM446" s="75"/>
      <c r="EN446" s="75"/>
      <c r="EO446" s="75"/>
      <c r="EP446" s="75"/>
      <c r="EQ446" s="75"/>
      <c r="ER446" s="75"/>
      <c r="ES446" s="75"/>
      <c r="ET446" s="75"/>
      <c r="EU446" s="75"/>
      <c r="EV446" s="75"/>
      <c r="EW446" s="75"/>
      <c r="EX446" s="75"/>
      <c r="EY446" s="75"/>
      <c r="EZ446" s="75"/>
      <c r="FA446" s="75"/>
      <c r="FB446" s="75"/>
      <c r="FC446" s="75"/>
      <c r="FD446" s="75"/>
      <c r="FE446" s="75"/>
      <c r="FF446" s="75"/>
      <c r="FG446" s="75"/>
      <c r="FH446" s="75"/>
      <c r="FI446" s="75"/>
      <c r="FJ446" s="75"/>
      <c r="FK446" s="75"/>
      <c r="FL446" s="75"/>
      <c r="FM446" s="75"/>
      <c r="FN446" s="75"/>
      <c r="FO446" s="75"/>
      <c r="FP446" s="75"/>
      <c r="FQ446" s="75"/>
      <c r="FR446" s="75"/>
      <c r="FS446" s="75"/>
      <c r="FT446" s="75"/>
      <c r="FU446" s="75"/>
      <c r="FV446" s="75"/>
      <c r="FW446" s="75"/>
      <c r="FX446" s="75"/>
      <c r="FY446" s="75"/>
      <c r="FZ446" s="75"/>
      <c r="GA446" s="75"/>
      <c r="GB446" s="75"/>
      <c r="GC446" s="75"/>
      <c r="GD446" s="75"/>
      <c r="GE446" s="75"/>
      <c r="GF446" s="75"/>
      <c r="GG446" s="75"/>
      <c r="GH446" s="75"/>
      <c r="GI446" s="75"/>
      <c r="GJ446" s="75"/>
      <c r="GK446" s="75"/>
      <c r="GL446" s="75"/>
      <c r="GM446" s="75"/>
      <c r="GN446" s="75"/>
      <c r="GO446" s="75"/>
      <c r="GP446" s="75"/>
      <c r="GQ446" s="75"/>
      <c r="GR446" s="75"/>
      <c r="GS446" s="75"/>
      <c r="GT446" s="75"/>
      <c r="GU446" s="75"/>
      <c r="GV446" s="75"/>
      <c r="GW446" s="75"/>
      <c r="GX446" s="75"/>
      <c r="GY446" s="75"/>
      <c r="GZ446" s="75"/>
      <c r="HA446" s="75"/>
      <c r="HB446" s="75"/>
      <c r="HC446" s="75"/>
      <c r="HD446" s="75"/>
      <c r="HE446" s="75"/>
      <c r="HF446" s="75"/>
      <c r="HG446" s="75"/>
      <c r="HH446" s="75"/>
      <c r="HI446" s="75"/>
      <c r="HJ446" s="75"/>
      <c r="HK446" s="75"/>
      <c r="HL446" s="75"/>
      <c r="HM446" s="75"/>
      <c r="HN446" s="75"/>
      <c r="HO446" s="75"/>
      <c r="HP446" s="75"/>
      <c r="HQ446" s="75"/>
      <c r="HR446" s="75"/>
    </row>
    <row r="447" spans="1:226" s="362" customFormat="1" ht="18.75" x14ac:dyDescent="0.45">
      <c r="A447" s="357"/>
      <c r="B447" s="177"/>
      <c r="C447" s="177"/>
      <c r="D447" s="177" t="s">
        <v>30</v>
      </c>
      <c r="E447" s="177"/>
      <c r="F447" s="177"/>
      <c r="G447" s="178"/>
      <c r="H447" s="68"/>
      <c r="I447" s="68"/>
      <c r="J447" s="68"/>
      <c r="K447" s="68"/>
      <c r="L447" s="194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177"/>
      <c r="BR447" s="177"/>
      <c r="BS447" s="177"/>
      <c r="BT447" s="177"/>
      <c r="BU447" s="177"/>
      <c r="BV447" s="177"/>
      <c r="BW447" s="177"/>
      <c r="BX447" s="177"/>
      <c r="BY447" s="177"/>
      <c r="BZ447" s="177"/>
      <c r="CA447" s="177"/>
      <c r="CB447" s="177"/>
      <c r="CC447" s="177"/>
      <c r="CD447" s="177"/>
      <c r="CE447" s="177"/>
      <c r="CF447" s="177"/>
      <c r="CG447" s="177"/>
      <c r="CH447" s="177"/>
      <c r="CI447" s="177"/>
      <c r="CJ447" s="177"/>
      <c r="CK447" s="177"/>
      <c r="CL447" s="177"/>
      <c r="CM447" s="177"/>
      <c r="CN447" s="177"/>
      <c r="CO447" s="177"/>
      <c r="CP447" s="177"/>
      <c r="CQ447" s="177"/>
      <c r="CR447" s="177"/>
      <c r="CS447" s="177"/>
      <c r="CT447" s="177"/>
      <c r="CU447" s="177"/>
      <c r="CV447" s="177"/>
      <c r="CW447" s="177"/>
      <c r="CX447" s="177"/>
      <c r="CY447" s="177"/>
      <c r="CZ447" s="177"/>
      <c r="DA447" s="177"/>
      <c r="DB447" s="177"/>
      <c r="DC447" s="177"/>
      <c r="DD447" s="177"/>
      <c r="DE447" s="177"/>
      <c r="DF447" s="177"/>
      <c r="DG447" s="177"/>
      <c r="DH447" s="177"/>
      <c r="DI447" s="177"/>
      <c r="DJ447" s="177"/>
      <c r="DK447" s="177"/>
      <c r="DL447" s="177"/>
      <c r="DM447" s="177"/>
      <c r="DN447" s="177"/>
      <c r="DO447" s="177"/>
      <c r="DP447" s="177"/>
      <c r="DQ447" s="177"/>
      <c r="DR447" s="177"/>
      <c r="DS447" s="177"/>
      <c r="DT447" s="177"/>
      <c r="DU447" s="177"/>
      <c r="DV447" s="177"/>
      <c r="DW447" s="177"/>
      <c r="DX447" s="177"/>
      <c r="DY447" s="177"/>
      <c r="DZ447" s="177"/>
      <c r="EA447" s="177"/>
      <c r="EB447" s="177"/>
      <c r="EC447" s="177"/>
      <c r="ED447" s="177"/>
      <c r="EE447" s="177"/>
      <c r="EF447" s="177"/>
      <c r="EG447" s="177"/>
      <c r="EH447" s="177"/>
      <c r="EI447" s="177"/>
      <c r="EJ447" s="177"/>
      <c r="EK447" s="177"/>
      <c r="EL447" s="177"/>
      <c r="EM447" s="177"/>
      <c r="EN447" s="177"/>
      <c r="EO447" s="177"/>
      <c r="EP447" s="177"/>
      <c r="EQ447" s="177"/>
      <c r="ER447" s="177"/>
      <c r="ES447" s="177"/>
      <c r="ET447" s="177"/>
      <c r="EU447" s="177"/>
      <c r="EV447" s="177"/>
      <c r="EW447" s="177"/>
      <c r="EX447" s="177"/>
      <c r="EY447" s="177"/>
      <c r="EZ447" s="177"/>
      <c r="FA447" s="177"/>
      <c r="FB447" s="177"/>
      <c r="FC447" s="177"/>
      <c r="FD447" s="177"/>
      <c r="FE447" s="177"/>
      <c r="FF447" s="177"/>
      <c r="FG447" s="177"/>
      <c r="FH447" s="177"/>
      <c r="FI447" s="177"/>
      <c r="FJ447" s="177"/>
      <c r="FK447" s="177"/>
      <c r="FL447" s="177"/>
      <c r="FM447" s="177"/>
      <c r="FN447" s="177"/>
      <c r="FO447" s="177"/>
      <c r="FP447" s="177"/>
      <c r="FQ447" s="177"/>
      <c r="FR447" s="177"/>
      <c r="FS447" s="177"/>
      <c r="FT447" s="177"/>
      <c r="FU447" s="177"/>
      <c r="FV447" s="177"/>
      <c r="FW447" s="177"/>
      <c r="FX447" s="177"/>
      <c r="FY447" s="177"/>
      <c r="FZ447" s="177"/>
      <c r="GA447" s="177"/>
      <c r="GB447" s="177"/>
      <c r="GC447" s="177"/>
      <c r="GD447" s="177"/>
      <c r="GE447" s="177"/>
      <c r="GF447" s="177"/>
      <c r="GG447" s="177"/>
      <c r="GH447" s="177"/>
      <c r="GI447" s="177"/>
      <c r="GJ447" s="177"/>
      <c r="GK447" s="177"/>
      <c r="GL447" s="177"/>
      <c r="GM447" s="177"/>
      <c r="GN447" s="177"/>
      <c r="GO447" s="177"/>
      <c r="GP447" s="177"/>
      <c r="GQ447" s="177"/>
      <c r="GR447" s="177"/>
      <c r="GS447" s="177"/>
      <c r="GT447" s="177"/>
      <c r="GU447" s="177"/>
      <c r="GV447" s="177"/>
      <c r="GW447" s="177"/>
      <c r="GX447" s="177"/>
      <c r="GY447" s="177"/>
      <c r="GZ447" s="177"/>
      <c r="HA447" s="177"/>
      <c r="HB447" s="177"/>
      <c r="HC447" s="177"/>
      <c r="HD447" s="177"/>
      <c r="HE447" s="177"/>
      <c r="HF447" s="177"/>
      <c r="HG447" s="177"/>
      <c r="HH447" s="177"/>
      <c r="HI447" s="177"/>
      <c r="HJ447" s="177"/>
      <c r="HK447" s="177"/>
      <c r="HL447" s="177"/>
      <c r="HM447" s="177"/>
      <c r="HN447" s="177"/>
      <c r="HO447" s="177"/>
      <c r="HP447" s="177"/>
      <c r="HQ447" s="177"/>
      <c r="HR447" s="177"/>
    </row>
    <row r="448" spans="1:226" s="181" customFormat="1" ht="18.75" x14ac:dyDescent="0.45">
      <c r="A448" s="388"/>
      <c r="B448" s="221"/>
      <c r="C448" s="221"/>
      <c r="D448" s="220">
        <v>1</v>
      </c>
      <c r="E448" s="221" t="s">
        <v>1442</v>
      </c>
      <c r="F448" s="221"/>
      <c r="G448" s="222"/>
      <c r="H448" s="223" t="s">
        <v>1314</v>
      </c>
      <c r="I448" s="223">
        <v>1</v>
      </c>
      <c r="J448" s="223"/>
      <c r="K448" s="223"/>
      <c r="L448" s="241"/>
    </row>
    <row r="449" spans="1:226" s="362" customFormat="1" ht="18.75" x14ac:dyDescent="0.45">
      <c r="A449" s="357"/>
      <c r="B449" s="177"/>
      <c r="C449" s="60">
        <v>39</v>
      </c>
      <c r="D449" s="755" t="s">
        <v>1448</v>
      </c>
      <c r="E449" s="177"/>
      <c r="F449" s="177"/>
      <c r="G449" s="178"/>
      <c r="H449" s="68"/>
      <c r="I449" s="68"/>
      <c r="J449" s="68"/>
      <c r="K449" s="68"/>
      <c r="L449" s="757" t="s">
        <v>1248</v>
      </c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177"/>
      <c r="BR449" s="177"/>
      <c r="BS449" s="177"/>
      <c r="BT449" s="177"/>
      <c r="BU449" s="177"/>
      <c r="BV449" s="177"/>
      <c r="BW449" s="177"/>
      <c r="BX449" s="177"/>
      <c r="BY449" s="177"/>
      <c r="BZ449" s="177"/>
      <c r="CA449" s="177"/>
      <c r="CB449" s="177"/>
      <c r="CC449" s="177"/>
      <c r="CD449" s="177"/>
      <c r="CE449" s="177"/>
      <c r="CF449" s="177"/>
      <c r="CG449" s="177"/>
      <c r="CH449" s="177"/>
      <c r="CI449" s="177"/>
      <c r="CJ449" s="177"/>
      <c r="CK449" s="177"/>
      <c r="CL449" s="177"/>
      <c r="CM449" s="177"/>
      <c r="CN449" s="177"/>
      <c r="CO449" s="177"/>
      <c r="CP449" s="177"/>
      <c r="CQ449" s="177"/>
      <c r="CR449" s="177"/>
      <c r="CS449" s="177"/>
      <c r="CT449" s="177"/>
      <c r="CU449" s="177"/>
      <c r="CV449" s="177"/>
      <c r="CW449" s="177"/>
      <c r="CX449" s="177"/>
      <c r="CY449" s="177"/>
      <c r="CZ449" s="177"/>
      <c r="DA449" s="177"/>
      <c r="DB449" s="177"/>
      <c r="DC449" s="177"/>
      <c r="DD449" s="177"/>
      <c r="DE449" s="177"/>
      <c r="DF449" s="177"/>
      <c r="DG449" s="177"/>
      <c r="DH449" s="177"/>
      <c r="DI449" s="177"/>
      <c r="DJ449" s="177"/>
      <c r="DK449" s="177"/>
      <c r="DL449" s="177"/>
      <c r="DM449" s="177"/>
      <c r="DN449" s="177"/>
      <c r="DO449" s="177"/>
      <c r="DP449" s="177"/>
      <c r="DQ449" s="177"/>
      <c r="DR449" s="177"/>
      <c r="DS449" s="177"/>
      <c r="DT449" s="177"/>
      <c r="DU449" s="177"/>
      <c r="DV449" s="177"/>
      <c r="DW449" s="177"/>
      <c r="DX449" s="177"/>
      <c r="DY449" s="177"/>
      <c r="DZ449" s="177"/>
      <c r="EA449" s="177"/>
      <c r="EB449" s="177"/>
      <c r="EC449" s="177"/>
      <c r="ED449" s="177"/>
      <c r="EE449" s="177"/>
      <c r="EF449" s="177"/>
      <c r="EG449" s="177"/>
      <c r="EH449" s="177"/>
      <c r="EI449" s="177"/>
      <c r="EJ449" s="177"/>
      <c r="EK449" s="177"/>
      <c r="EL449" s="177"/>
      <c r="EM449" s="177"/>
      <c r="EN449" s="177"/>
      <c r="EO449" s="177"/>
      <c r="EP449" s="177"/>
      <c r="EQ449" s="177"/>
      <c r="ER449" s="177"/>
      <c r="ES449" s="177"/>
      <c r="ET449" s="177"/>
      <c r="EU449" s="177"/>
      <c r="EV449" s="177"/>
      <c r="EW449" s="177"/>
      <c r="EX449" s="177"/>
      <c r="EY449" s="177"/>
      <c r="EZ449" s="177"/>
      <c r="FA449" s="177"/>
      <c r="FB449" s="177"/>
      <c r="FC449" s="177"/>
      <c r="FD449" s="177"/>
      <c r="FE449" s="177"/>
      <c r="FF449" s="177"/>
      <c r="FG449" s="177"/>
      <c r="FH449" s="177"/>
      <c r="FI449" s="177"/>
      <c r="FJ449" s="177"/>
      <c r="FK449" s="177"/>
      <c r="FL449" s="177"/>
      <c r="FM449" s="177"/>
      <c r="FN449" s="177"/>
      <c r="FO449" s="177"/>
      <c r="FP449" s="177"/>
      <c r="FQ449" s="177"/>
      <c r="FR449" s="177"/>
      <c r="FS449" s="177"/>
      <c r="FT449" s="177"/>
      <c r="FU449" s="177"/>
      <c r="FV449" s="177"/>
      <c r="FW449" s="177"/>
      <c r="FX449" s="177"/>
      <c r="FY449" s="177"/>
      <c r="FZ449" s="177"/>
      <c r="GA449" s="177"/>
      <c r="GB449" s="177"/>
      <c r="GC449" s="177"/>
      <c r="GD449" s="177"/>
      <c r="GE449" s="177"/>
      <c r="GF449" s="177"/>
      <c r="GG449" s="177"/>
      <c r="GH449" s="177"/>
      <c r="GI449" s="177"/>
      <c r="GJ449" s="177"/>
      <c r="GK449" s="177"/>
      <c r="GL449" s="177"/>
      <c r="GM449" s="177"/>
      <c r="GN449" s="177"/>
      <c r="GO449" s="177"/>
      <c r="GP449" s="177"/>
      <c r="GQ449" s="177"/>
      <c r="GR449" s="177"/>
      <c r="GS449" s="177"/>
      <c r="GT449" s="177"/>
      <c r="GU449" s="177"/>
      <c r="GV449" s="177"/>
      <c r="GW449" s="177"/>
      <c r="GX449" s="177"/>
      <c r="GY449" s="177"/>
      <c r="GZ449" s="177"/>
      <c r="HA449" s="177"/>
      <c r="HB449" s="177"/>
      <c r="HC449" s="177"/>
      <c r="HD449" s="177"/>
      <c r="HE449" s="177"/>
      <c r="HF449" s="177"/>
      <c r="HG449" s="177"/>
      <c r="HH449" s="177"/>
      <c r="HI449" s="177"/>
      <c r="HJ449" s="177"/>
      <c r="HK449" s="177"/>
      <c r="HL449" s="177"/>
      <c r="HM449" s="177"/>
      <c r="HN449" s="177"/>
      <c r="HO449" s="177"/>
      <c r="HP449" s="177"/>
      <c r="HQ449" s="177"/>
      <c r="HR449" s="177"/>
    </row>
    <row r="450" spans="1:226" s="73" customFormat="1" ht="18.75" x14ac:dyDescent="0.45">
      <c r="A450" s="58"/>
      <c r="B450" s="59"/>
      <c r="C450" s="60"/>
      <c r="D450" s="61" t="s">
        <v>19</v>
      </c>
      <c r="E450" s="59"/>
      <c r="F450" s="59"/>
      <c r="G450" s="62"/>
      <c r="H450" s="76"/>
      <c r="I450" s="64"/>
      <c r="J450" s="64"/>
      <c r="K450" s="64"/>
      <c r="L450" s="744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75"/>
      <c r="CL450" s="75"/>
      <c r="CM450" s="75"/>
      <c r="CN450" s="75"/>
      <c r="CO450" s="75"/>
      <c r="CP450" s="75"/>
      <c r="CQ450" s="75"/>
      <c r="CR450" s="75"/>
      <c r="CS450" s="75"/>
      <c r="CT450" s="75"/>
      <c r="CU450" s="75"/>
      <c r="CV450" s="75"/>
      <c r="CW450" s="75"/>
      <c r="CX450" s="75"/>
      <c r="CY450" s="75"/>
      <c r="CZ450" s="75"/>
      <c r="DA450" s="75"/>
      <c r="DB450" s="75"/>
      <c r="DC450" s="75"/>
      <c r="DD450" s="75"/>
      <c r="DE450" s="75"/>
      <c r="DF450" s="75"/>
      <c r="DG450" s="75"/>
      <c r="DH450" s="75"/>
      <c r="DI450" s="75"/>
      <c r="DJ450" s="75"/>
      <c r="DK450" s="75"/>
      <c r="DL450" s="75"/>
      <c r="DM450" s="75"/>
      <c r="DN450" s="75"/>
      <c r="DO450" s="75"/>
      <c r="DP450" s="75"/>
      <c r="DQ450" s="75"/>
      <c r="DR450" s="75"/>
      <c r="DS450" s="75"/>
      <c r="DT450" s="75"/>
      <c r="DU450" s="75"/>
      <c r="DV450" s="75"/>
      <c r="DW450" s="75"/>
      <c r="DX450" s="75"/>
      <c r="DY450" s="75"/>
      <c r="DZ450" s="75"/>
      <c r="EA450" s="75"/>
      <c r="EB450" s="75"/>
      <c r="EC450" s="75"/>
      <c r="ED450" s="75"/>
      <c r="EE450" s="75"/>
      <c r="EF450" s="75"/>
      <c r="EG450" s="75"/>
      <c r="EH450" s="75"/>
      <c r="EI450" s="75"/>
      <c r="EJ450" s="75"/>
      <c r="EK450" s="75"/>
      <c r="EL450" s="75"/>
      <c r="EM450" s="75"/>
      <c r="EN450" s="75"/>
      <c r="EO450" s="75"/>
      <c r="EP450" s="75"/>
      <c r="EQ450" s="75"/>
      <c r="ER450" s="75"/>
      <c r="ES450" s="75"/>
      <c r="ET450" s="75"/>
      <c r="EU450" s="75"/>
      <c r="EV450" s="75"/>
      <c r="EW450" s="75"/>
      <c r="EX450" s="75"/>
      <c r="EY450" s="75"/>
      <c r="EZ450" s="75"/>
      <c r="FA450" s="75"/>
      <c r="FB450" s="75"/>
      <c r="FC450" s="75"/>
      <c r="FD450" s="75"/>
      <c r="FE450" s="75"/>
      <c r="FF450" s="75"/>
      <c r="FG450" s="75"/>
      <c r="FH450" s="75"/>
      <c r="FI450" s="75"/>
      <c r="FJ450" s="75"/>
      <c r="FK450" s="75"/>
      <c r="FL450" s="75"/>
      <c r="FM450" s="75"/>
      <c r="FN450" s="75"/>
      <c r="FO450" s="75"/>
      <c r="FP450" s="75"/>
      <c r="FQ450" s="75"/>
      <c r="FR450" s="75"/>
      <c r="FS450" s="75"/>
      <c r="FT450" s="75"/>
      <c r="FU450" s="75"/>
      <c r="FV450" s="75"/>
      <c r="FW450" s="75"/>
      <c r="FX450" s="75"/>
      <c r="FY450" s="75"/>
      <c r="FZ450" s="75"/>
      <c r="GA450" s="75"/>
      <c r="GB450" s="75"/>
      <c r="GC450" s="75"/>
      <c r="GD450" s="75"/>
      <c r="GE450" s="75"/>
      <c r="GF450" s="75"/>
      <c r="GG450" s="75"/>
      <c r="GH450" s="75"/>
      <c r="GI450" s="75"/>
      <c r="GJ450" s="75"/>
      <c r="GK450" s="75"/>
      <c r="GL450" s="75"/>
      <c r="GM450" s="75"/>
      <c r="GN450" s="75"/>
      <c r="GO450" s="75"/>
      <c r="GP450" s="75"/>
      <c r="GQ450" s="75"/>
      <c r="GR450" s="75"/>
      <c r="GS450" s="75"/>
      <c r="GT450" s="75"/>
      <c r="GU450" s="75"/>
      <c r="GV450" s="75"/>
      <c r="GW450" s="75"/>
      <c r="GX450" s="75"/>
      <c r="GY450" s="75"/>
      <c r="GZ450" s="75"/>
      <c r="HA450" s="75"/>
      <c r="HB450" s="75"/>
      <c r="HC450" s="75"/>
      <c r="HD450" s="75"/>
      <c r="HE450" s="75"/>
      <c r="HF450" s="75"/>
      <c r="HG450" s="75"/>
      <c r="HH450" s="75"/>
      <c r="HI450" s="75"/>
      <c r="HJ450" s="75"/>
      <c r="HK450" s="75"/>
      <c r="HL450" s="75"/>
      <c r="HM450" s="75"/>
      <c r="HN450" s="75"/>
      <c r="HO450" s="75"/>
      <c r="HP450" s="75"/>
      <c r="HQ450" s="75"/>
      <c r="HR450" s="75"/>
    </row>
    <row r="451" spans="1:226" s="73" customFormat="1" ht="18.75" x14ac:dyDescent="0.45">
      <c r="A451" s="58"/>
      <c r="B451" s="59"/>
      <c r="C451" s="60"/>
      <c r="D451" s="81"/>
      <c r="E451" s="93" t="s">
        <v>1449</v>
      </c>
      <c r="F451" s="59"/>
      <c r="G451" s="62"/>
      <c r="H451" s="76"/>
      <c r="I451" s="64"/>
      <c r="J451" s="64"/>
      <c r="K451" s="64"/>
      <c r="L451" s="160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75"/>
      <c r="CL451" s="75"/>
      <c r="CM451" s="75"/>
      <c r="CN451" s="75"/>
      <c r="CO451" s="75"/>
      <c r="CP451" s="75"/>
      <c r="CQ451" s="75"/>
      <c r="CR451" s="75"/>
      <c r="CS451" s="75"/>
      <c r="CT451" s="75"/>
      <c r="CU451" s="75"/>
      <c r="CV451" s="75"/>
      <c r="CW451" s="75"/>
      <c r="CX451" s="75"/>
      <c r="CY451" s="75"/>
      <c r="CZ451" s="75"/>
      <c r="DA451" s="75"/>
      <c r="DB451" s="75"/>
      <c r="DC451" s="75"/>
      <c r="DD451" s="75"/>
      <c r="DE451" s="75"/>
      <c r="DF451" s="75"/>
      <c r="DG451" s="75"/>
      <c r="DH451" s="75"/>
      <c r="DI451" s="75"/>
      <c r="DJ451" s="75"/>
      <c r="DK451" s="75"/>
      <c r="DL451" s="75"/>
      <c r="DM451" s="75"/>
      <c r="DN451" s="75"/>
      <c r="DO451" s="75"/>
      <c r="DP451" s="75"/>
      <c r="DQ451" s="75"/>
      <c r="DR451" s="75"/>
      <c r="DS451" s="75"/>
      <c r="DT451" s="75"/>
      <c r="DU451" s="75"/>
      <c r="DV451" s="75"/>
      <c r="DW451" s="75"/>
      <c r="DX451" s="75"/>
      <c r="DY451" s="75"/>
      <c r="DZ451" s="75"/>
      <c r="EA451" s="75"/>
      <c r="EB451" s="75"/>
      <c r="EC451" s="75"/>
      <c r="ED451" s="75"/>
      <c r="EE451" s="75"/>
      <c r="EF451" s="75"/>
      <c r="EG451" s="75"/>
      <c r="EH451" s="75"/>
      <c r="EI451" s="75"/>
      <c r="EJ451" s="75"/>
      <c r="EK451" s="75"/>
      <c r="EL451" s="75"/>
      <c r="EM451" s="75"/>
      <c r="EN451" s="75"/>
      <c r="EO451" s="75"/>
      <c r="EP451" s="75"/>
      <c r="EQ451" s="75"/>
      <c r="ER451" s="75"/>
      <c r="ES451" s="75"/>
      <c r="ET451" s="75"/>
      <c r="EU451" s="75"/>
      <c r="EV451" s="75"/>
      <c r="EW451" s="75"/>
      <c r="EX451" s="75"/>
      <c r="EY451" s="75"/>
      <c r="EZ451" s="75"/>
      <c r="FA451" s="75"/>
      <c r="FB451" s="75"/>
      <c r="FC451" s="75"/>
      <c r="FD451" s="75"/>
      <c r="FE451" s="75"/>
      <c r="FF451" s="75"/>
      <c r="FG451" s="75"/>
      <c r="FH451" s="75"/>
      <c r="FI451" s="75"/>
      <c r="FJ451" s="75"/>
      <c r="FK451" s="75"/>
      <c r="FL451" s="75"/>
      <c r="FM451" s="75"/>
      <c r="FN451" s="75"/>
      <c r="FO451" s="75"/>
      <c r="FP451" s="75"/>
      <c r="FQ451" s="75"/>
      <c r="FR451" s="75"/>
      <c r="FS451" s="75"/>
      <c r="FT451" s="75"/>
      <c r="FU451" s="75"/>
      <c r="FV451" s="75"/>
      <c r="FW451" s="75"/>
      <c r="FX451" s="75"/>
      <c r="FY451" s="75"/>
      <c r="FZ451" s="75"/>
      <c r="GA451" s="75"/>
      <c r="GB451" s="75"/>
      <c r="GC451" s="75"/>
      <c r="GD451" s="75"/>
      <c r="GE451" s="75"/>
      <c r="GF451" s="75"/>
      <c r="GG451" s="75"/>
      <c r="GH451" s="75"/>
      <c r="GI451" s="75"/>
      <c r="GJ451" s="75"/>
      <c r="GK451" s="75"/>
      <c r="GL451" s="75"/>
      <c r="GM451" s="75"/>
      <c r="GN451" s="75"/>
      <c r="GO451" s="75"/>
      <c r="GP451" s="75"/>
      <c r="GQ451" s="75"/>
      <c r="GR451" s="75"/>
      <c r="GS451" s="75"/>
      <c r="GT451" s="75"/>
      <c r="GU451" s="75"/>
      <c r="GV451" s="75"/>
      <c r="GW451" s="75"/>
      <c r="GX451" s="75"/>
      <c r="GY451" s="75"/>
      <c r="GZ451" s="75"/>
      <c r="HA451" s="75"/>
      <c r="HB451" s="75"/>
      <c r="HC451" s="75"/>
      <c r="HD451" s="75"/>
      <c r="HE451" s="75"/>
      <c r="HF451" s="75"/>
      <c r="HG451" s="75"/>
      <c r="HH451" s="75"/>
      <c r="HI451" s="75"/>
      <c r="HJ451" s="75"/>
      <c r="HK451" s="75"/>
      <c r="HL451" s="75"/>
      <c r="HM451" s="75"/>
      <c r="HN451" s="75"/>
      <c r="HO451" s="75"/>
      <c r="HP451" s="75"/>
      <c r="HQ451" s="75"/>
      <c r="HR451" s="75"/>
    </row>
    <row r="452" spans="1:226" s="362" customFormat="1" ht="18.75" x14ac:dyDescent="0.45">
      <c r="A452" s="357"/>
      <c r="B452" s="177"/>
      <c r="C452" s="177"/>
      <c r="D452" s="177" t="s">
        <v>30</v>
      </c>
      <c r="E452" s="177"/>
      <c r="F452" s="177"/>
      <c r="G452" s="178"/>
      <c r="H452" s="68"/>
      <c r="I452" s="68"/>
      <c r="J452" s="68"/>
      <c r="K452" s="68"/>
      <c r="L452" s="160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177"/>
      <c r="BR452" s="177"/>
      <c r="BS452" s="177"/>
      <c r="BT452" s="177"/>
      <c r="BU452" s="177"/>
      <c r="BV452" s="177"/>
      <c r="BW452" s="177"/>
      <c r="BX452" s="177"/>
      <c r="BY452" s="177"/>
      <c r="BZ452" s="177"/>
      <c r="CA452" s="177"/>
      <c r="CB452" s="177"/>
      <c r="CC452" s="177"/>
      <c r="CD452" s="177"/>
      <c r="CE452" s="177"/>
      <c r="CF452" s="177"/>
      <c r="CG452" s="177"/>
      <c r="CH452" s="177"/>
      <c r="CI452" s="177"/>
      <c r="CJ452" s="177"/>
      <c r="CK452" s="177"/>
      <c r="CL452" s="177"/>
      <c r="CM452" s="177"/>
      <c r="CN452" s="177"/>
      <c r="CO452" s="177"/>
      <c r="CP452" s="177"/>
      <c r="CQ452" s="177"/>
      <c r="CR452" s="177"/>
      <c r="CS452" s="177"/>
      <c r="CT452" s="177"/>
      <c r="CU452" s="177"/>
      <c r="CV452" s="177"/>
      <c r="CW452" s="177"/>
      <c r="CX452" s="177"/>
      <c r="CY452" s="177"/>
      <c r="CZ452" s="177"/>
      <c r="DA452" s="177"/>
      <c r="DB452" s="177"/>
      <c r="DC452" s="177"/>
      <c r="DD452" s="177"/>
      <c r="DE452" s="177"/>
      <c r="DF452" s="177"/>
      <c r="DG452" s="177"/>
      <c r="DH452" s="177"/>
      <c r="DI452" s="177"/>
      <c r="DJ452" s="177"/>
      <c r="DK452" s="177"/>
      <c r="DL452" s="177"/>
      <c r="DM452" s="177"/>
      <c r="DN452" s="177"/>
      <c r="DO452" s="177"/>
      <c r="DP452" s="177"/>
      <c r="DQ452" s="177"/>
      <c r="DR452" s="177"/>
      <c r="DS452" s="177"/>
      <c r="DT452" s="177"/>
      <c r="DU452" s="177"/>
      <c r="DV452" s="177"/>
      <c r="DW452" s="177"/>
      <c r="DX452" s="177"/>
      <c r="DY452" s="177"/>
      <c r="DZ452" s="177"/>
      <c r="EA452" s="177"/>
      <c r="EB452" s="177"/>
      <c r="EC452" s="177"/>
      <c r="ED452" s="177"/>
      <c r="EE452" s="177"/>
      <c r="EF452" s="177"/>
      <c r="EG452" s="177"/>
      <c r="EH452" s="177"/>
      <c r="EI452" s="177"/>
      <c r="EJ452" s="177"/>
      <c r="EK452" s="177"/>
      <c r="EL452" s="177"/>
      <c r="EM452" s="177"/>
      <c r="EN452" s="177"/>
      <c r="EO452" s="177"/>
      <c r="EP452" s="177"/>
      <c r="EQ452" s="177"/>
      <c r="ER452" s="177"/>
      <c r="ES452" s="177"/>
      <c r="ET452" s="177"/>
      <c r="EU452" s="177"/>
      <c r="EV452" s="177"/>
      <c r="EW452" s="177"/>
      <c r="EX452" s="177"/>
      <c r="EY452" s="177"/>
      <c r="EZ452" s="177"/>
      <c r="FA452" s="177"/>
      <c r="FB452" s="177"/>
      <c r="FC452" s="177"/>
      <c r="FD452" s="177"/>
      <c r="FE452" s="177"/>
      <c r="FF452" s="177"/>
      <c r="FG452" s="177"/>
      <c r="FH452" s="177"/>
      <c r="FI452" s="177"/>
      <c r="FJ452" s="177"/>
      <c r="FK452" s="177"/>
      <c r="FL452" s="177"/>
      <c r="FM452" s="177"/>
      <c r="FN452" s="177"/>
      <c r="FO452" s="177"/>
      <c r="FP452" s="177"/>
      <c r="FQ452" s="177"/>
      <c r="FR452" s="177"/>
      <c r="FS452" s="177"/>
      <c r="FT452" s="177"/>
      <c r="FU452" s="177"/>
      <c r="FV452" s="177"/>
      <c r="FW452" s="177"/>
      <c r="FX452" s="177"/>
      <c r="FY452" s="177"/>
      <c r="FZ452" s="177"/>
      <c r="GA452" s="177"/>
      <c r="GB452" s="177"/>
      <c r="GC452" s="177"/>
      <c r="GD452" s="177"/>
      <c r="GE452" s="177"/>
      <c r="GF452" s="177"/>
      <c r="GG452" s="177"/>
      <c r="GH452" s="177"/>
      <c r="GI452" s="177"/>
      <c r="GJ452" s="177"/>
      <c r="GK452" s="177"/>
      <c r="GL452" s="177"/>
      <c r="GM452" s="177"/>
      <c r="GN452" s="177"/>
      <c r="GO452" s="177"/>
      <c r="GP452" s="177"/>
      <c r="GQ452" s="177"/>
      <c r="GR452" s="177"/>
      <c r="GS452" s="177"/>
      <c r="GT452" s="177"/>
      <c r="GU452" s="177"/>
      <c r="GV452" s="177"/>
      <c r="GW452" s="177"/>
      <c r="GX452" s="177"/>
      <c r="GY452" s="177"/>
      <c r="GZ452" s="177"/>
      <c r="HA452" s="177"/>
      <c r="HB452" s="177"/>
      <c r="HC452" s="177"/>
      <c r="HD452" s="177"/>
      <c r="HE452" s="177"/>
      <c r="HF452" s="177"/>
      <c r="HG452" s="177"/>
      <c r="HH452" s="177"/>
      <c r="HI452" s="177"/>
      <c r="HJ452" s="177"/>
      <c r="HK452" s="177"/>
      <c r="HL452" s="177"/>
      <c r="HM452" s="177"/>
      <c r="HN452" s="177"/>
      <c r="HO452" s="177"/>
      <c r="HP452" s="177"/>
      <c r="HQ452" s="177"/>
      <c r="HR452" s="177"/>
    </row>
    <row r="453" spans="1:226" s="181" customFormat="1" ht="18.75" x14ac:dyDescent="0.45">
      <c r="A453" s="385"/>
      <c r="C453" s="386"/>
      <c r="D453" s="81">
        <v>1</v>
      </c>
      <c r="E453" s="122" t="s">
        <v>1452</v>
      </c>
      <c r="F453" s="122"/>
      <c r="G453" s="182"/>
      <c r="H453" s="124" t="s">
        <v>1453</v>
      </c>
      <c r="I453" s="705" t="s">
        <v>1454</v>
      </c>
      <c r="J453" s="705"/>
      <c r="K453" s="705"/>
      <c r="L453" s="160"/>
    </row>
    <row r="454" spans="1:226" s="145" customFormat="1" ht="18.75" x14ac:dyDescent="0.45">
      <c r="A454" s="413"/>
      <c r="B454" s="414">
        <v>5.3</v>
      </c>
      <c r="C454" s="862" t="s">
        <v>1457</v>
      </c>
      <c r="D454" s="857"/>
      <c r="E454" s="416"/>
      <c r="F454" s="416"/>
      <c r="G454" s="417"/>
      <c r="H454" s="418"/>
      <c r="I454" s="418"/>
      <c r="J454" s="418"/>
      <c r="K454" s="418"/>
      <c r="L454" s="425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  <c r="CM454" s="144"/>
      <c r="CN454" s="144"/>
      <c r="CO454" s="144"/>
      <c r="CP454" s="144"/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44"/>
      <c r="DT454" s="144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44"/>
      <c r="EH454" s="144"/>
      <c r="EI454" s="144"/>
      <c r="EJ454" s="144"/>
      <c r="EK454" s="144"/>
      <c r="EL454" s="144"/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44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44"/>
      <c r="GD454" s="144"/>
      <c r="GE454" s="144"/>
      <c r="GF454" s="144"/>
      <c r="GG454" s="144"/>
      <c r="GH454" s="144"/>
      <c r="GI454" s="144"/>
      <c r="GJ454" s="144"/>
      <c r="GK454" s="144"/>
      <c r="GL454" s="144"/>
      <c r="GM454" s="144"/>
      <c r="GN454" s="144"/>
      <c r="GO454" s="144"/>
      <c r="GP454" s="144"/>
      <c r="GQ454" s="144"/>
      <c r="GR454" s="144"/>
      <c r="GS454" s="144"/>
      <c r="GT454" s="144"/>
      <c r="GU454" s="144"/>
      <c r="GV454" s="144"/>
      <c r="GW454" s="144"/>
      <c r="GX454" s="144"/>
      <c r="GY454" s="144"/>
      <c r="GZ454" s="144"/>
      <c r="HA454" s="144"/>
      <c r="HB454" s="144"/>
      <c r="HC454" s="144"/>
      <c r="HD454" s="144"/>
      <c r="HE454" s="144"/>
      <c r="HF454" s="144"/>
      <c r="HG454" s="144"/>
      <c r="HH454" s="144"/>
      <c r="HI454" s="144"/>
      <c r="HJ454" s="144"/>
      <c r="HK454" s="144"/>
      <c r="HL454" s="144"/>
      <c r="HM454" s="144"/>
      <c r="HN454" s="144"/>
      <c r="HO454" s="144"/>
      <c r="HP454" s="144"/>
      <c r="HQ454" s="144"/>
      <c r="HR454" s="144"/>
    </row>
    <row r="455" spans="1:226" s="145" customFormat="1" ht="18.75" x14ac:dyDescent="0.45">
      <c r="A455" s="242"/>
      <c r="B455" s="243"/>
      <c r="C455" s="772" t="s">
        <v>1458</v>
      </c>
      <c r="D455" s="809"/>
      <c r="E455" s="244"/>
      <c r="F455" s="244"/>
      <c r="G455" s="245"/>
      <c r="H455" s="246"/>
      <c r="I455" s="246"/>
      <c r="J455" s="246"/>
      <c r="K455" s="246"/>
      <c r="L455" s="287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  <c r="BG455" s="144"/>
      <c r="BH455" s="144"/>
      <c r="BI455" s="144"/>
      <c r="BJ455" s="144"/>
      <c r="BK455" s="144"/>
      <c r="BL455" s="144"/>
      <c r="BM455" s="144"/>
      <c r="BN455" s="144"/>
      <c r="BO455" s="144"/>
      <c r="BP455" s="144"/>
      <c r="BQ455" s="144"/>
      <c r="BR455" s="144"/>
      <c r="BS455" s="144"/>
      <c r="BT455" s="144"/>
      <c r="BU455" s="144"/>
      <c r="BV455" s="144"/>
      <c r="BW455" s="144"/>
      <c r="BX455" s="144"/>
      <c r="BY455" s="144"/>
      <c r="BZ455" s="144"/>
      <c r="CA455" s="144"/>
      <c r="CB455" s="144"/>
      <c r="CC455" s="144"/>
      <c r="CD455" s="144"/>
      <c r="CE455" s="144"/>
      <c r="CF455" s="144"/>
      <c r="CG455" s="144"/>
      <c r="CH455" s="144"/>
      <c r="CI455" s="144"/>
      <c r="CJ455" s="144"/>
      <c r="CK455" s="144"/>
      <c r="CL455" s="144"/>
      <c r="CM455" s="144"/>
      <c r="CN455" s="144"/>
      <c r="CO455" s="144"/>
      <c r="CP455" s="144"/>
      <c r="CQ455" s="144"/>
      <c r="CR455" s="144"/>
      <c r="CS455" s="144"/>
      <c r="CT455" s="144"/>
      <c r="CU455" s="144"/>
      <c r="CV455" s="144"/>
      <c r="CW455" s="144"/>
      <c r="CX455" s="144"/>
      <c r="CY455" s="144"/>
      <c r="CZ455" s="144"/>
      <c r="DA455" s="144"/>
      <c r="DB455" s="144"/>
      <c r="DC455" s="144"/>
      <c r="DD455" s="144"/>
      <c r="DE455" s="144"/>
      <c r="DF455" s="144"/>
      <c r="DG455" s="144"/>
      <c r="DH455" s="144"/>
      <c r="DI455" s="144"/>
      <c r="DJ455" s="144"/>
      <c r="DK455" s="144"/>
      <c r="DL455" s="144"/>
      <c r="DM455" s="144"/>
      <c r="DN455" s="144"/>
      <c r="DO455" s="144"/>
      <c r="DP455" s="144"/>
      <c r="DQ455" s="144"/>
      <c r="DR455" s="144"/>
      <c r="DS455" s="144"/>
      <c r="DT455" s="144"/>
      <c r="DU455" s="144"/>
      <c r="DV455" s="144"/>
      <c r="DW455" s="144"/>
      <c r="DX455" s="144"/>
      <c r="DY455" s="144"/>
      <c r="DZ455" s="144"/>
      <c r="EA455" s="144"/>
      <c r="EB455" s="144"/>
      <c r="EC455" s="144"/>
      <c r="ED455" s="144"/>
      <c r="EE455" s="144"/>
      <c r="EF455" s="144"/>
      <c r="EG455" s="144"/>
      <c r="EH455" s="144"/>
      <c r="EI455" s="144"/>
      <c r="EJ455" s="144"/>
      <c r="EK455" s="144"/>
      <c r="EL455" s="144"/>
      <c r="EM455" s="144"/>
      <c r="EN455" s="144"/>
      <c r="EO455" s="144"/>
      <c r="EP455" s="144"/>
      <c r="EQ455" s="144"/>
      <c r="ER455" s="144"/>
      <c r="ES455" s="144"/>
      <c r="ET455" s="144"/>
      <c r="EU455" s="144"/>
      <c r="EV455" s="144"/>
      <c r="EW455" s="144"/>
      <c r="EX455" s="144"/>
      <c r="EY455" s="144"/>
      <c r="EZ455" s="144"/>
      <c r="FA455" s="144"/>
      <c r="FB455" s="144"/>
      <c r="FC455" s="144"/>
      <c r="FD455" s="144"/>
      <c r="FE455" s="144"/>
      <c r="FF455" s="144"/>
      <c r="FG455" s="144"/>
      <c r="FH455" s="144"/>
      <c r="FI455" s="144"/>
      <c r="FJ455" s="144"/>
      <c r="FK455" s="144"/>
      <c r="FL455" s="144"/>
      <c r="FM455" s="144"/>
      <c r="FN455" s="144"/>
      <c r="FO455" s="144"/>
      <c r="FP455" s="144"/>
      <c r="FQ455" s="144"/>
      <c r="FR455" s="144"/>
      <c r="FS455" s="144"/>
      <c r="FT455" s="144"/>
      <c r="FU455" s="144"/>
      <c r="FV455" s="144"/>
      <c r="FW455" s="144"/>
      <c r="FX455" s="144"/>
      <c r="FY455" s="144"/>
      <c r="FZ455" s="144"/>
      <c r="GA455" s="144"/>
      <c r="GB455" s="144"/>
      <c r="GC455" s="144"/>
      <c r="GD455" s="144"/>
      <c r="GE455" s="144"/>
      <c r="GF455" s="144"/>
      <c r="GG455" s="144"/>
      <c r="GH455" s="144"/>
      <c r="GI455" s="144"/>
      <c r="GJ455" s="144"/>
      <c r="GK455" s="144"/>
      <c r="GL455" s="144"/>
      <c r="GM455" s="144"/>
      <c r="GN455" s="144"/>
      <c r="GO455" s="144"/>
      <c r="GP455" s="144"/>
      <c r="GQ455" s="144"/>
      <c r="GR455" s="144"/>
      <c r="GS455" s="144"/>
      <c r="GT455" s="144"/>
      <c r="GU455" s="144"/>
      <c r="GV455" s="144"/>
      <c r="GW455" s="144"/>
      <c r="GX455" s="144"/>
      <c r="GY455" s="144"/>
      <c r="GZ455" s="144"/>
      <c r="HA455" s="144"/>
      <c r="HB455" s="144"/>
      <c r="HC455" s="144"/>
      <c r="HD455" s="144"/>
      <c r="HE455" s="144"/>
      <c r="HF455" s="144"/>
      <c r="HG455" s="144"/>
      <c r="HH455" s="144"/>
      <c r="HI455" s="144"/>
      <c r="HJ455" s="144"/>
      <c r="HK455" s="144"/>
      <c r="HL455" s="144"/>
      <c r="HM455" s="144"/>
      <c r="HN455" s="144"/>
      <c r="HO455" s="144"/>
      <c r="HP455" s="144"/>
      <c r="HQ455" s="144"/>
      <c r="HR455" s="144"/>
    </row>
    <row r="456" spans="1:226" s="362" customFormat="1" ht="18.75" x14ac:dyDescent="0.45">
      <c r="A456" s="357"/>
      <c r="B456" s="177"/>
      <c r="C456" s="60">
        <v>40</v>
      </c>
      <c r="D456" s="177" t="s">
        <v>1459</v>
      </c>
      <c r="E456" s="177"/>
      <c r="F456" s="177"/>
      <c r="G456" s="178"/>
      <c r="H456" s="68"/>
      <c r="I456" s="68"/>
      <c r="J456" s="68"/>
      <c r="K456" s="68"/>
      <c r="L456" s="742" t="s">
        <v>1248</v>
      </c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7"/>
      <c r="AC456" s="177"/>
      <c r="AD456" s="177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7"/>
      <c r="BN456" s="177"/>
      <c r="BO456" s="177"/>
      <c r="BP456" s="177"/>
      <c r="BQ456" s="177"/>
      <c r="BR456" s="177"/>
      <c r="BS456" s="177"/>
      <c r="BT456" s="177"/>
      <c r="BU456" s="177"/>
      <c r="BV456" s="177"/>
      <c r="BW456" s="177"/>
      <c r="BX456" s="177"/>
      <c r="BY456" s="177"/>
      <c r="BZ456" s="177"/>
      <c r="CA456" s="177"/>
      <c r="CB456" s="177"/>
      <c r="CC456" s="177"/>
      <c r="CD456" s="177"/>
      <c r="CE456" s="177"/>
      <c r="CF456" s="177"/>
      <c r="CG456" s="177"/>
      <c r="CH456" s="177"/>
      <c r="CI456" s="177"/>
      <c r="CJ456" s="177"/>
      <c r="CK456" s="177"/>
      <c r="CL456" s="177"/>
      <c r="CM456" s="177"/>
      <c r="CN456" s="177"/>
      <c r="CO456" s="177"/>
      <c r="CP456" s="177"/>
      <c r="CQ456" s="177"/>
      <c r="CR456" s="177"/>
      <c r="CS456" s="177"/>
      <c r="CT456" s="177"/>
      <c r="CU456" s="177"/>
      <c r="CV456" s="177"/>
      <c r="CW456" s="177"/>
      <c r="CX456" s="177"/>
      <c r="CY456" s="177"/>
      <c r="CZ456" s="177"/>
      <c r="DA456" s="177"/>
      <c r="DB456" s="177"/>
      <c r="DC456" s="177"/>
      <c r="DD456" s="177"/>
      <c r="DE456" s="177"/>
      <c r="DF456" s="177"/>
      <c r="DG456" s="177"/>
      <c r="DH456" s="177"/>
      <c r="DI456" s="177"/>
      <c r="DJ456" s="177"/>
      <c r="DK456" s="177"/>
      <c r="DL456" s="177"/>
      <c r="DM456" s="177"/>
      <c r="DN456" s="177"/>
      <c r="DO456" s="177"/>
      <c r="DP456" s="177"/>
      <c r="DQ456" s="177"/>
      <c r="DR456" s="177"/>
      <c r="DS456" s="177"/>
      <c r="DT456" s="177"/>
      <c r="DU456" s="177"/>
      <c r="DV456" s="177"/>
      <c r="DW456" s="177"/>
      <c r="DX456" s="177"/>
      <c r="DY456" s="177"/>
      <c r="DZ456" s="177"/>
      <c r="EA456" s="177"/>
      <c r="EB456" s="177"/>
      <c r="EC456" s="177"/>
      <c r="ED456" s="177"/>
      <c r="EE456" s="177"/>
      <c r="EF456" s="177"/>
      <c r="EG456" s="177"/>
      <c r="EH456" s="177"/>
      <c r="EI456" s="177"/>
      <c r="EJ456" s="177"/>
      <c r="EK456" s="177"/>
      <c r="EL456" s="177"/>
      <c r="EM456" s="177"/>
      <c r="EN456" s="177"/>
      <c r="EO456" s="177"/>
      <c r="EP456" s="177"/>
      <c r="EQ456" s="177"/>
      <c r="ER456" s="177"/>
      <c r="ES456" s="177"/>
      <c r="ET456" s="177"/>
      <c r="EU456" s="177"/>
      <c r="EV456" s="177"/>
      <c r="EW456" s="177"/>
      <c r="EX456" s="177"/>
      <c r="EY456" s="177"/>
      <c r="EZ456" s="177"/>
      <c r="FA456" s="177"/>
      <c r="FB456" s="177"/>
      <c r="FC456" s="177"/>
      <c r="FD456" s="177"/>
      <c r="FE456" s="177"/>
      <c r="FF456" s="177"/>
      <c r="FG456" s="177"/>
      <c r="FH456" s="177"/>
      <c r="FI456" s="177"/>
      <c r="FJ456" s="177"/>
      <c r="FK456" s="177"/>
      <c r="FL456" s="177"/>
      <c r="FM456" s="177"/>
      <c r="FN456" s="177"/>
      <c r="FO456" s="177"/>
      <c r="FP456" s="177"/>
      <c r="FQ456" s="177"/>
      <c r="FR456" s="177"/>
      <c r="FS456" s="177"/>
      <c r="FT456" s="177"/>
      <c r="FU456" s="177"/>
      <c r="FV456" s="177"/>
      <c r="FW456" s="177"/>
      <c r="FX456" s="177"/>
      <c r="FY456" s="177"/>
      <c r="FZ456" s="177"/>
      <c r="GA456" s="177"/>
      <c r="GB456" s="177"/>
      <c r="GC456" s="177"/>
      <c r="GD456" s="177"/>
      <c r="GE456" s="177"/>
      <c r="GF456" s="177"/>
      <c r="GG456" s="177"/>
      <c r="GH456" s="177"/>
      <c r="GI456" s="177"/>
      <c r="GJ456" s="177"/>
      <c r="GK456" s="177"/>
      <c r="GL456" s="177"/>
      <c r="GM456" s="177"/>
      <c r="GN456" s="177"/>
      <c r="GO456" s="177"/>
      <c r="GP456" s="177"/>
      <c r="GQ456" s="177"/>
      <c r="GR456" s="177"/>
      <c r="GS456" s="177"/>
      <c r="GT456" s="177"/>
      <c r="GU456" s="177"/>
      <c r="GV456" s="177"/>
      <c r="GW456" s="177"/>
      <c r="GX456" s="177"/>
      <c r="GY456" s="177"/>
      <c r="GZ456" s="177"/>
      <c r="HA456" s="177"/>
      <c r="HB456" s="177"/>
      <c r="HC456" s="177"/>
      <c r="HD456" s="177"/>
      <c r="HE456" s="177"/>
      <c r="HF456" s="177"/>
      <c r="HG456" s="177"/>
      <c r="HH456" s="177"/>
      <c r="HI456" s="177"/>
      <c r="HJ456" s="177"/>
      <c r="HK456" s="177"/>
      <c r="HL456" s="177"/>
      <c r="HM456" s="177"/>
      <c r="HN456" s="177"/>
      <c r="HO456" s="177"/>
      <c r="HP456" s="177"/>
      <c r="HQ456" s="177"/>
      <c r="HR456" s="177"/>
    </row>
    <row r="457" spans="1:226" s="362" customFormat="1" ht="18.75" x14ac:dyDescent="0.45">
      <c r="A457" s="357"/>
      <c r="B457" s="177"/>
      <c r="C457" s="60"/>
      <c r="D457" s="177" t="s">
        <v>1460</v>
      </c>
      <c r="E457" s="177"/>
      <c r="F457" s="177"/>
      <c r="G457" s="178"/>
      <c r="H457" s="68"/>
      <c r="I457" s="68"/>
      <c r="J457" s="68"/>
      <c r="K457" s="68"/>
      <c r="L457" s="744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177"/>
      <c r="BR457" s="177"/>
      <c r="BS457" s="177"/>
      <c r="BT457" s="177"/>
      <c r="BU457" s="177"/>
      <c r="BV457" s="177"/>
      <c r="BW457" s="177"/>
      <c r="BX457" s="177"/>
      <c r="BY457" s="177"/>
      <c r="BZ457" s="177"/>
      <c r="CA457" s="177"/>
      <c r="CB457" s="177"/>
      <c r="CC457" s="177"/>
      <c r="CD457" s="177"/>
      <c r="CE457" s="177"/>
      <c r="CF457" s="177"/>
      <c r="CG457" s="177"/>
      <c r="CH457" s="177"/>
      <c r="CI457" s="177"/>
      <c r="CJ457" s="177"/>
      <c r="CK457" s="177"/>
      <c r="CL457" s="177"/>
      <c r="CM457" s="177"/>
      <c r="CN457" s="177"/>
      <c r="CO457" s="177"/>
      <c r="CP457" s="177"/>
      <c r="CQ457" s="177"/>
      <c r="CR457" s="177"/>
      <c r="CS457" s="177"/>
      <c r="CT457" s="177"/>
      <c r="CU457" s="177"/>
      <c r="CV457" s="177"/>
      <c r="CW457" s="177"/>
      <c r="CX457" s="177"/>
      <c r="CY457" s="177"/>
      <c r="CZ457" s="177"/>
      <c r="DA457" s="177"/>
      <c r="DB457" s="177"/>
      <c r="DC457" s="177"/>
      <c r="DD457" s="177"/>
      <c r="DE457" s="177"/>
      <c r="DF457" s="177"/>
      <c r="DG457" s="177"/>
      <c r="DH457" s="177"/>
      <c r="DI457" s="177"/>
      <c r="DJ457" s="177"/>
      <c r="DK457" s="177"/>
      <c r="DL457" s="177"/>
      <c r="DM457" s="177"/>
      <c r="DN457" s="177"/>
      <c r="DO457" s="177"/>
      <c r="DP457" s="177"/>
      <c r="DQ457" s="177"/>
      <c r="DR457" s="177"/>
      <c r="DS457" s="177"/>
      <c r="DT457" s="177"/>
      <c r="DU457" s="177"/>
      <c r="DV457" s="177"/>
      <c r="DW457" s="177"/>
      <c r="DX457" s="177"/>
      <c r="DY457" s="177"/>
      <c r="DZ457" s="177"/>
      <c r="EA457" s="177"/>
      <c r="EB457" s="177"/>
      <c r="EC457" s="177"/>
      <c r="ED457" s="177"/>
      <c r="EE457" s="177"/>
      <c r="EF457" s="177"/>
      <c r="EG457" s="177"/>
      <c r="EH457" s="177"/>
      <c r="EI457" s="177"/>
      <c r="EJ457" s="177"/>
      <c r="EK457" s="177"/>
      <c r="EL457" s="177"/>
      <c r="EM457" s="177"/>
      <c r="EN457" s="177"/>
      <c r="EO457" s="177"/>
      <c r="EP457" s="177"/>
      <c r="EQ457" s="177"/>
      <c r="ER457" s="177"/>
      <c r="ES457" s="177"/>
      <c r="ET457" s="177"/>
      <c r="EU457" s="177"/>
      <c r="EV457" s="177"/>
      <c r="EW457" s="177"/>
      <c r="EX457" s="177"/>
      <c r="EY457" s="177"/>
      <c r="EZ457" s="177"/>
      <c r="FA457" s="177"/>
      <c r="FB457" s="177"/>
      <c r="FC457" s="177"/>
      <c r="FD457" s="177"/>
      <c r="FE457" s="177"/>
      <c r="FF457" s="177"/>
      <c r="FG457" s="177"/>
      <c r="FH457" s="177"/>
      <c r="FI457" s="177"/>
      <c r="FJ457" s="177"/>
      <c r="FK457" s="177"/>
      <c r="FL457" s="177"/>
      <c r="FM457" s="177"/>
      <c r="FN457" s="177"/>
      <c r="FO457" s="177"/>
      <c r="FP457" s="177"/>
      <c r="FQ457" s="177"/>
      <c r="FR457" s="177"/>
      <c r="FS457" s="177"/>
      <c r="FT457" s="177"/>
      <c r="FU457" s="177"/>
      <c r="FV457" s="177"/>
      <c r="FW457" s="177"/>
      <c r="FX457" s="177"/>
      <c r="FY457" s="177"/>
      <c r="FZ457" s="177"/>
      <c r="GA457" s="177"/>
      <c r="GB457" s="177"/>
      <c r="GC457" s="177"/>
      <c r="GD457" s="177"/>
      <c r="GE457" s="177"/>
      <c r="GF457" s="177"/>
      <c r="GG457" s="177"/>
      <c r="GH457" s="177"/>
      <c r="GI457" s="177"/>
      <c r="GJ457" s="177"/>
      <c r="GK457" s="177"/>
      <c r="GL457" s="177"/>
      <c r="GM457" s="177"/>
      <c r="GN457" s="177"/>
      <c r="GO457" s="177"/>
      <c r="GP457" s="177"/>
      <c r="GQ457" s="177"/>
      <c r="GR457" s="177"/>
      <c r="GS457" s="177"/>
      <c r="GT457" s="177"/>
      <c r="GU457" s="177"/>
      <c r="GV457" s="177"/>
      <c r="GW457" s="177"/>
      <c r="GX457" s="177"/>
      <c r="GY457" s="177"/>
      <c r="GZ457" s="177"/>
      <c r="HA457" s="177"/>
      <c r="HB457" s="177"/>
      <c r="HC457" s="177"/>
      <c r="HD457" s="177"/>
      <c r="HE457" s="177"/>
      <c r="HF457" s="177"/>
      <c r="HG457" s="177"/>
      <c r="HH457" s="177"/>
      <c r="HI457" s="177"/>
      <c r="HJ457" s="177"/>
      <c r="HK457" s="177"/>
      <c r="HL457" s="177"/>
      <c r="HM457" s="177"/>
      <c r="HN457" s="177"/>
      <c r="HO457" s="177"/>
      <c r="HP457" s="177"/>
      <c r="HQ457" s="177"/>
      <c r="HR457" s="177"/>
    </row>
    <row r="458" spans="1:226" s="73" customFormat="1" ht="18.75" x14ac:dyDescent="0.45">
      <c r="A458" s="58"/>
      <c r="B458" s="59"/>
      <c r="C458" s="60"/>
      <c r="D458" s="61" t="s">
        <v>19</v>
      </c>
      <c r="E458" s="59"/>
      <c r="F458" s="59"/>
      <c r="G458" s="62"/>
      <c r="H458" s="76"/>
      <c r="I458" s="64"/>
      <c r="J458" s="64"/>
      <c r="K458" s="64"/>
      <c r="L458" s="194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75"/>
      <c r="CL458" s="75"/>
      <c r="CM458" s="75"/>
      <c r="CN458" s="75"/>
      <c r="CO458" s="75"/>
      <c r="CP458" s="75"/>
      <c r="CQ458" s="75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5"/>
      <c r="DC458" s="75"/>
      <c r="DD458" s="75"/>
      <c r="DE458" s="75"/>
      <c r="DF458" s="75"/>
      <c r="DG458" s="75"/>
      <c r="DH458" s="75"/>
      <c r="DI458" s="75"/>
      <c r="DJ458" s="75"/>
      <c r="DK458" s="75"/>
      <c r="DL458" s="75"/>
      <c r="DM458" s="75"/>
      <c r="DN458" s="75"/>
      <c r="DO458" s="75"/>
      <c r="DP458" s="75"/>
      <c r="DQ458" s="75"/>
      <c r="DR458" s="75"/>
      <c r="DS458" s="75"/>
      <c r="DT458" s="75"/>
      <c r="DU458" s="75"/>
      <c r="DV458" s="75"/>
      <c r="DW458" s="75"/>
      <c r="DX458" s="75"/>
      <c r="DY458" s="75"/>
      <c r="DZ458" s="75"/>
      <c r="EA458" s="75"/>
      <c r="EB458" s="75"/>
      <c r="EC458" s="75"/>
      <c r="ED458" s="75"/>
      <c r="EE458" s="75"/>
      <c r="EF458" s="75"/>
      <c r="EG458" s="75"/>
      <c r="EH458" s="75"/>
      <c r="EI458" s="75"/>
      <c r="EJ458" s="75"/>
      <c r="EK458" s="75"/>
      <c r="EL458" s="75"/>
      <c r="EM458" s="75"/>
      <c r="EN458" s="75"/>
      <c r="EO458" s="75"/>
      <c r="EP458" s="75"/>
      <c r="EQ458" s="75"/>
      <c r="ER458" s="75"/>
      <c r="ES458" s="75"/>
      <c r="ET458" s="75"/>
      <c r="EU458" s="75"/>
      <c r="EV458" s="75"/>
      <c r="EW458" s="75"/>
      <c r="EX458" s="75"/>
      <c r="EY458" s="75"/>
      <c r="EZ458" s="75"/>
      <c r="FA458" s="75"/>
      <c r="FB458" s="75"/>
      <c r="FC458" s="75"/>
      <c r="FD458" s="75"/>
      <c r="FE458" s="75"/>
      <c r="FF458" s="75"/>
      <c r="FG458" s="75"/>
      <c r="FH458" s="75"/>
      <c r="FI458" s="75"/>
      <c r="FJ458" s="75"/>
      <c r="FK458" s="75"/>
      <c r="FL458" s="75"/>
      <c r="FM458" s="75"/>
      <c r="FN458" s="75"/>
      <c r="FO458" s="75"/>
      <c r="FP458" s="75"/>
      <c r="FQ458" s="75"/>
      <c r="FR458" s="75"/>
      <c r="FS458" s="75"/>
      <c r="FT458" s="75"/>
      <c r="FU458" s="75"/>
      <c r="FV458" s="75"/>
      <c r="FW458" s="75"/>
      <c r="FX458" s="75"/>
      <c r="FY458" s="75"/>
      <c r="FZ458" s="75"/>
      <c r="GA458" s="75"/>
      <c r="GB458" s="75"/>
      <c r="GC458" s="75"/>
      <c r="GD458" s="75"/>
      <c r="GE458" s="75"/>
      <c r="GF458" s="75"/>
      <c r="GG458" s="75"/>
      <c r="GH458" s="75"/>
      <c r="GI458" s="75"/>
      <c r="GJ458" s="75"/>
      <c r="GK458" s="75"/>
      <c r="GL458" s="75"/>
      <c r="GM458" s="75"/>
      <c r="GN458" s="75"/>
      <c r="GO458" s="75"/>
      <c r="GP458" s="75"/>
      <c r="GQ458" s="75"/>
      <c r="GR458" s="75"/>
      <c r="GS458" s="75"/>
      <c r="GT458" s="75"/>
      <c r="GU458" s="75"/>
      <c r="GV458" s="75"/>
      <c r="GW458" s="75"/>
      <c r="GX458" s="75"/>
      <c r="GY458" s="75"/>
      <c r="GZ458" s="75"/>
      <c r="HA458" s="75"/>
      <c r="HB458" s="75"/>
      <c r="HC458" s="75"/>
      <c r="HD458" s="75"/>
      <c r="HE458" s="75"/>
      <c r="HF458" s="75"/>
      <c r="HG458" s="75"/>
      <c r="HH458" s="75"/>
      <c r="HI458" s="75"/>
      <c r="HJ458" s="75"/>
      <c r="HK458" s="75"/>
      <c r="HL458" s="75"/>
      <c r="HM458" s="75"/>
      <c r="HN458" s="75"/>
      <c r="HO458" s="75"/>
      <c r="HP458" s="75"/>
      <c r="HQ458" s="75"/>
      <c r="HR458" s="75"/>
    </row>
    <row r="459" spans="1:226" s="73" customFormat="1" ht="18.75" x14ac:dyDescent="0.45">
      <c r="A459" s="58"/>
      <c r="B459" s="59"/>
      <c r="C459" s="60"/>
      <c r="D459" s="81"/>
      <c r="E459" s="93" t="s">
        <v>1462</v>
      </c>
      <c r="F459" s="59"/>
      <c r="G459" s="62"/>
      <c r="H459" s="76"/>
      <c r="I459" s="64"/>
      <c r="J459" s="64"/>
      <c r="K459" s="64"/>
      <c r="L459" s="194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75"/>
      <c r="CL459" s="75"/>
      <c r="CM459" s="75"/>
      <c r="CN459" s="75"/>
      <c r="CO459" s="75"/>
      <c r="CP459" s="75"/>
      <c r="CQ459" s="75"/>
      <c r="CR459" s="75"/>
      <c r="CS459" s="75"/>
      <c r="CT459" s="75"/>
      <c r="CU459" s="75"/>
      <c r="CV459" s="75"/>
      <c r="CW459" s="75"/>
      <c r="CX459" s="75"/>
      <c r="CY459" s="75"/>
      <c r="CZ459" s="75"/>
      <c r="DA459" s="75"/>
      <c r="DB459" s="75"/>
      <c r="DC459" s="75"/>
      <c r="DD459" s="75"/>
      <c r="DE459" s="75"/>
      <c r="DF459" s="75"/>
      <c r="DG459" s="75"/>
      <c r="DH459" s="75"/>
      <c r="DI459" s="75"/>
      <c r="DJ459" s="75"/>
      <c r="DK459" s="75"/>
      <c r="DL459" s="75"/>
      <c r="DM459" s="75"/>
      <c r="DN459" s="75"/>
      <c r="DO459" s="75"/>
      <c r="DP459" s="75"/>
      <c r="DQ459" s="75"/>
      <c r="DR459" s="75"/>
      <c r="DS459" s="75"/>
      <c r="DT459" s="75"/>
      <c r="DU459" s="75"/>
      <c r="DV459" s="75"/>
      <c r="DW459" s="75"/>
      <c r="DX459" s="75"/>
      <c r="DY459" s="75"/>
      <c r="DZ459" s="75"/>
      <c r="EA459" s="75"/>
      <c r="EB459" s="75"/>
      <c r="EC459" s="75"/>
      <c r="ED459" s="75"/>
      <c r="EE459" s="75"/>
      <c r="EF459" s="75"/>
      <c r="EG459" s="75"/>
      <c r="EH459" s="75"/>
      <c r="EI459" s="75"/>
      <c r="EJ459" s="75"/>
      <c r="EK459" s="75"/>
      <c r="EL459" s="75"/>
      <c r="EM459" s="75"/>
      <c r="EN459" s="75"/>
      <c r="EO459" s="75"/>
      <c r="EP459" s="75"/>
      <c r="EQ459" s="75"/>
      <c r="ER459" s="75"/>
      <c r="ES459" s="75"/>
      <c r="ET459" s="75"/>
      <c r="EU459" s="75"/>
      <c r="EV459" s="75"/>
      <c r="EW459" s="75"/>
      <c r="EX459" s="75"/>
      <c r="EY459" s="75"/>
      <c r="EZ459" s="75"/>
      <c r="FA459" s="75"/>
      <c r="FB459" s="75"/>
      <c r="FC459" s="75"/>
      <c r="FD459" s="75"/>
      <c r="FE459" s="75"/>
      <c r="FF459" s="75"/>
      <c r="FG459" s="75"/>
      <c r="FH459" s="75"/>
      <c r="FI459" s="75"/>
      <c r="FJ459" s="75"/>
      <c r="FK459" s="75"/>
      <c r="FL459" s="75"/>
      <c r="FM459" s="75"/>
      <c r="FN459" s="75"/>
      <c r="FO459" s="75"/>
      <c r="FP459" s="75"/>
      <c r="FQ459" s="75"/>
      <c r="FR459" s="75"/>
      <c r="FS459" s="75"/>
      <c r="FT459" s="75"/>
      <c r="FU459" s="75"/>
      <c r="FV459" s="75"/>
      <c r="FW459" s="75"/>
      <c r="FX459" s="75"/>
      <c r="FY459" s="75"/>
      <c r="FZ459" s="75"/>
      <c r="GA459" s="75"/>
      <c r="GB459" s="75"/>
      <c r="GC459" s="75"/>
      <c r="GD459" s="75"/>
      <c r="GE459" s="75"/>
      <c r="GF459" s="75"/>
      <c r="GG459" s="75"/>
      <c r="GH459" s="75"/>
      <c r="GI459" s="75"/>
      <c r="GJ459" s="75"/>
      <c r="GK459" s="75"/>
      <c r="GL459" s="75"/>
      <c r="GM459" s="75"/>
      <c r="GN459" s="75"/>
      <c r="GO459" s="75"/>
      <c r="GP459" s="75"/>
      <c r="GQ459" s="75"/>
      <c r="GR459" s="75"/>
      <c r="GS459" s="75"/>
      <c r="GT459" s="75"/>
      <c r="GU459" s="75"/>
      <c r="GV459" s="75"/>
      <c r="GW459" s="75"/>
      <c r="GX459" s="75"/>
      <c r="GY459" s="75"/>
      <c r="GZ459" s="75"/>
      <c r="HA459" s="75"/>
      <c r="HB459" s="75"/>
      <c r="HC459" s="75"/>
      <c r="HD459" s="75"/>
      <c r="HE459" s="75"/>
      <c r="HF459" s="75"/>
      <c r="HG459" s="75"/>
      <c r="HH459" s="75"/>
      <c r="HI459" s="75"/>
      <c r="HJ459" s="75"/>
      <c r="HK459" s="75"/>
      <c r="HL459" s="75"/>
      <c r="HM459" s="75"/>
      <c r="HN459" s="75"/>
      <c r="HO459" s="75"/>
      <c r="HP459" s="75"/>
      <c r="HQ459" s="75"/>
      <c r="HR459" s="75"/>
    </row>
    <row r="460" spans="1:226" s="362" customFormat="1" ht="18.75" x14ac:dyDescent="0.45">
      <c r="A460" s="357"/>
      <c r="B460" s="177"/>
      <c r="C460" s="60"/>
      <c r="D460" s="177"/>
      <c r="E460" s="181" t="s">
        <v>1465</v>
      </c>
      <c r="F460" s="177"/>
      <c r="G460" s="178"/>
      <c r="H460" s="68"/>
      <c r="I460" s="68"/>
      <c r="J460" s="68"/>
      <c r="K460" s="68"/>
      <c r="L460" s="194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177"/>
      <c r="BR460" s="177"/>
      <c r="BS460" s="177"/>
      <c r="BT460" s="177"/>
      <c r="BU460" s="177"/>
      <c r="BV460" s="177"/>
      <c r="BW460" s="177"/>
      <c r="BX460" s="177"/>
      <c r="BY460" s="177"/>
      <c r="BZ460" s="177"/>
      <c r="CA460" s="177"/>
      <c r="CB460" s="177"/>
      <c r="CC460" s="177"/>
      <c r="CD460" s="177"/>
      <c r="CE460" s="177"/>
      <c r="CF460" s="177"/>
      <c r="CG460" s="177"/>
      <c r="CH460" s="177"/>
      <c r="CI460" s="177"/>
      <c r="CJ460" s="177"/>
      <c r="CK460" s="177"/>
      <c r="CL460" s="177"/>
      <c r="CM460" s="177"/>
      <c r="CN460" s="177"/>
      <c r="CO460" s="177"/>
      <c r="CP460" s="177"/>
      <c r="CQ460" s="177"/>
      <c r="CR460" s="177"/>
      <c r="CS460" s="177"/>
      <c r="CT460" s="177"/>
      <c r="CU460" s="177"/>
      <c r="CV460" s="177"/>
      <c r="CW460" s="177"/>
      <c r="CX460" s="177"/>
      <c r="CY460" s="177"/>
      <c r="CZ460" s="177"/>
      <c r="DA460" s="177"/>
      <c r="DB460" s="177"/>
      <c r="DC460" s="177"/>
      <c r="DD460" s="177"/>
      <c r="DE460" s="177"/>
      <c r="DF460" s="177"/>
      <c r="DG460" s="177"/>
      <c r="DH460" s="177"/>
      <c r="DI460" s="177"/>
      <c r="DJ460" s="177"/>
      <c r="DK460" s="177"/>
      <c r="DL460" s="177"/>
      <c r="DM460" s="177"/>
      <c r="DN460" s="177"/>
      <c r="DO460" s="177"/>
      <c r="DP460" s="177"/>
      <c r="DQ460" s="177"/>
      <c r="DR460" s="177"/>
      <c r="DS460" s="177"/>
      <c r="DT460" s="177"/>
      <c r="DU460" s="177"/>
      <c r="DV460" s="177"/>
      <c r="DW460" s="177"/>
      <c r="DX460" s="177"/>
      <c r="DY460" s="177"/>
      <c r="DZ460" s="177"/>
      <c r="EA460" s="177"/>
      <c r="EB460" s="177"/>
      <c r="EC460" s="177"/>
      <c r="ED460" s="177"/>
      <c r="EE460" s="177"/>
      <c r="EF460" s="177"/>
      <c r="EG460" s="177"/>
      <c r="EH460" s="177"/>
      <c r="EI460" s="177"/>
      <c r="EJ460" s="177"/>
      <c r="EK460" s="177"/>
      <c r="EL460" s="177"/>
      <c r="EM460" s="177"/>
      <c r="EN460" s="177"/>
      <c r="EO460" s="177"/>
      <c r="EP460" s="177"/>
      <c r="EQ460" s="177"/>
      <c r="ER460" s="177"/>
      <c r="ES460" s="177"/>
      <c r="ET460" s="177"/>
      <c r="EU460" s="177"/>
      <c r="EV460" s="177"/>
      <c r="EW460" s="177"/>
      <c r="EX460" s="177"/>
      <c r="EY460" s="177"/>
      <c r="EZ460" s="177"/>
      <c r="FA460" s="177"/>
      <c r="FB460" s="177"/>
      <c r="FC460" s="177"/>
      <c r="FD460" s="177"/>
      <c r="FE460" s="177"/>
      <c r="FF460" s="177"/>
      <c r="FG460" s="177"/>
      <c r="FH460" s="177"/>
      <c r="FI460" s="177"/>
      <c r="FJ460" s="177"/>
      <c r="FK460" s="177"/>
      <c r="FL460" s="177"/>
      <c r="FM460" s="177"/>
      <c r="FN460" s="177"/>
      <c r="FO460" s="177"/>
      <c r="FP460" s="177"/>
      <c r="FQ460" s="177"/>
      <c r="FR460" s="177"/>
      <c r="FS460" s="177"/>
      <c r="FT460" s="177"/>
      <c r="FU460" s="177"/>
      <c r="FV460" s="177"/>
      <c r="FW460" s="177"/>
      <c r="FX460" s="177"/>
      <c r="FY460" s="177"/>
      <c r="FZ460" s="177"/>
      <c r="GA460" s="177"/>
      <c r="GB460" s="177"/>
      <c r="GC460" s="177"/>
      <c r="GD460" s="177"/>
      <c r="GE460" s="177"/>
      <c r="GF460" s="177"/>
      <c r="GG460" s="177"/>
      <c r="GH460" s="177"/>
      <c r="GI460" s="177"/>
      <c r="GJ460" s="177"/>
      <c r="GK460" s="177"/>
      <c r="GL460" s="177"/>
      <c r="GM460" s="177"/>
      <c r="GN460" s="177"/>
      <c r="GO460" s="177"/>
      <c r="GP460" s="177"/>
      <c r="GQ460" s="177"/>
      <c r="GR460" s="177"/>
      <c r="GS460" s="177"/>
      <c r="GT460" s="177"/>
      <c r="GU460" s="177"/>
      <c r="GV460" s="177"/>
      <c r="GW460" s="177"/>
      <c r="GX460" s="177"/>
      <c r="GY460" s="177"/>
      <c r="GZ460" s="177"/>
      <c r="HA460" s="177"/>
      <c r="HB460" s="177"/>
      <c r="HC460" s="177"/>
      <c r="HD460" s="177"/>
      <c r="HE460" s="177"/>
      <c r="HF460" s="177"/>
      <c r="HG460" s="177"/>
      <c r="HH460" s="177"/>
      <c r="HI460" s="177"/>
      <c r="HJ460" s="177"/>
      <c r="HK460" s="177"/>
      <c r="HL460" s="177"/>
      <c r="HM460" s="177"/>
      <c r="HN460" s="177"/>
      <c r="HO460" s="177"/>
      <c r="HP460" s="177"/>
      <c r="HQ460" s="177"/>
      <c r="HR460" s="177"/>
    </row>
    <row r="461" spans="1:226" s="362" customFormat="1" ht="18.75" x14ac:dyDescent="0.45">
      <c r="A461" s="357"/>
      <c r="B461" s="177"/>
      <c r="C461" s="177"/>
      <c r="D461" s="177" t="s">
        <v>30</v>
      </c>
      <c r="E461" s="177"/>
      <c r="F461" s="177"/>
      <c r="G461" s="178"/>
      <c r="H461" s="68"/>
      <c r="I461" s="68"/>
      <c r="J461" s="68"/>
      <c r="K461" s="68"/>
      <c r="L461" s="160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77"/>
      <c r="BN461" s="177"/>
      <c r="BO461" s="177"/>
      <c r="BP461" s="177"/>
      <c r="BQ461" s="177"/>
      <c r="BR461" s="177"/>
      <c r="BS461" s="177"/>
      <c r="BT461" s="177"/>
      <c r="BU461" s="177"/>
      <c r="BV461" s="177"/>
      <c r="BW461" s="177"/>
      <c r="BX461" s="177"/>
      <c r="BY461" s="177"/>
      <c r="BZ461" s="177"/>
      <c r="CA461" s="177"/>
      <c r="CB461" s="177"/>
      <c r="CC461" s="177"/>
      <c r="CD461" s="177"/>
      <c r="CE461" s="177"/>
      <c r="CF461" s="177"/>
      <c r="CG461" s="177"/>
      <c r="CH461" s="177"/>
      <c r="CI461" s="177"/>
      <c r="CJ461" s="177"/>
      <c r="CK461" s="177"/>
      <c r="CL461" s="177"/>
      <c r="CM461" s="177"/>
      <c r="CN461" s="177"/>
      <c r="CO461" s="177"/>
      <c r="CP461" s="177"/>
      <c r="CQ461" s="177"/>
      <c r="CR461" s="177"/>
      <c r="CS461" s="177"/>
      <c r="CT461" s="177"/>
      <c r="CU461" s="177"/>
      <c r="CV461" s="177"/>
      <c r="CW461" s="177"/>
      <c r="CX461" s="177"/>
      <c r="CY461" s="177"/>
      <c r="CZ461" s="177"/>
      <c r="DA461" s="177"/>
      <c r="DB461" s="177"/>
      <c r="DC461" s="177"/>
      <c r="DD461" s="177"/>
      <c r="DE461" s="177"/>
      <c r="DF461" s="177"/>
      <c r="DG461" s="177"/>
      <c r="DH461" s="177"/>
      <c r="DI461" s="177"/>
      <c r="DJ461" s="177"/>
      <c r="DK461" s="177"/>
      <c r="DL461" s="177"/>
      <c r="DM461" s="177"/>
      <c r="DN461" s="177"/>
      <c r="DO461" s="177"/>
      <c r="DP461" s="177"/>
      <c r="DQ461" s="177"/>
      <c r="DR461" s="177"/>
      <c r="DS461" s="177"/>
      <c r="DT461" s="177"/>
      <c r="DU461" s="177"/>
      <c r="DV461" s="177"/>
      <c r="DW461" s="177"/>
      <c r="DX461" s="177"/>
      <c r="DY461" s="177"/>
      <c r="DZ461" s="177"/>
      <c r="EA461" s="177"/>
      <c r="EB461" s="177"/>
      <c r="EC461" s="177"/>
      <c r="ED461" s="177"/>
      <c r="EE461" s="177"/>
      <c r="EF461" s="177"/>
      <c r="EG461" s="177"/>
      <c r="EH461" s="177"/>
      <c r="EI461" s="177"/>
      <c r="EJ461" s="177"/>
      <c r="EK461" s="177"/>
      <c r="EL461" s="177"/>
      <c r="EM461" s="177"/>
      <c r="EN461" s="177"/>
      <c r="EO461" s="177"/>
      <c r="EP461" s="177"/>
      <c r="EQ461" s="177"/>
      <c r="ER461" s="177"/>
      <c r="ES461" s="177"/>
      <c r="ET461" s="177"/>
      <c r="EU461" s="177"/>
      <c r="EV461" s="177"/>
      <c r="EW461" s="177"/>
      <c r="EX461" s="177"/>
      <c r="EY461" s="177"/>
      <c r="EZ461" s="177"/>
      <c r="FA461" s="177"/>
      <c r="FB461" s="177"/>
      <c r="FC461" s="177"/>
      <c r="FD461" s="177"/>
      <c r="FE461" s="177"/>
      <c r="FF461" s="177"/>
      <c r="FG461" s="177"/>
      <c r="FH461" s="177"/>
      <c r="FI461" s="177"/>
      <c r="FJ461" s="177"/>
      <c r="FK461" s="177"/>
      <c r="FL461" s="177"/>
      <c r="FM461" s="177"/>
      <c r="FN461" s="177"/>
      <c r="FO461" s="177"/>
      <c r="FP461" s="177"/>
      <c r="FQ461" s="177"/>
      <c r="FR461" s="177"/>
      <c r="FS461" s="177"/>
      <c r="FT461" s="177"/>
      <c r="FU461" s="177"/>
      <c r="FV461" s="177"/>
      <c r="FW461" s="177"/>
      <c r="FX461" s="177"/>
      <c r="FY461" s="177"/>
      <c r="FZ461" s="177"/>
      <c r="GA461" s="177"/>
      <c r="GB461" s="177"/>
      <c r="GC461" s="177"/>
      <c r="GD461" s="177"/>
      <c r="GE461" s="177"/>
      <c r="GF461" s="177"/>
      <c r="GG461" s="177"/>
      <c r="GH461" s="177"/>
      <c r="GI461" s="177"/>
      <c r="GJ461" s="177"/>
      <c r="GK461" s="177"/>
      <c r="GL461" s="177"/>
      <c r="GM461" s="177"/>
      <c r="GN461" s="177"/>
      <c r="GO461" s="177"/>
      <c r="GP461" s="177"/>
      <c r="GQ461" s="177"/>
      <c r="GR461" s="177"/>
      <c r="GS461" s="177"/>
      <c r="GT461" s="177"/>
      <c r="GU461" s="177"/>
      <c r="GV461" s="177"/>
      <c r="GW461" s="177"/>
      <c r="GX461" s="177"/>
      <c r="GY461" s="177"/>
      <c r="GZ461" s="177"/>
      <c r="HA461" s="177"/>
      <c r="HB461" s="177"/>
      <c r="HC461" s="177"/>
      <c r="HD461" s="177"/>
      <c r="HE461" s="177"/>
      <c r="HF461" s="177"/>
      <c r="HG461" s="177"/>
      <c r="HH461" s="177"/>
      <c r="HI461" s="177"/>
      <c r="HJ461" s="177"/>
      <c r="HK461" s="177"/>
      <c r="HL461" s="177"/>
      <c r="HM461" s="177"/>
      <c r="HN461" s="177"/>
      <c r="HO461" s="177"/>
      <c r="HP461" s="177"/>
      <c r="HQ461" s="177"/>
      <c r="HR461" s="177"/>
    </row>
    <row r="462" spans="1:226" s="181" customFormat="1" ht="18.75" x14ac:dyDescent="0.45">
      <c r="A462" s="385"/>
      <c r="C462" s="386"/>
      <c r="D462" s="81">
        <v>1</v>
      </c>
      <c r="E462" s="181" t="s">
        <v>1468</v>
      </c>
      <c r="G462" s="182"/>
      <c r="H462" s="158" t="s">
        <v>1469</v>
      </c>
      <c r="I462" s="158">
        <v>5</v>
      </c>
      <c r="J462" s="158"/>
      <c r="K462" s="158"/>
      <c r="L462" s="160"/>
    </row>
    <row r="463" spans="1:226" s="806" customFormat="1" ht="18.75" x14ac:dyDescent="0.45">
      <c r="A463" s="856"/>
      <c r="B463" s="414">
        <v>5.4</v>
      </c>
      <c r="C463" s="857" t="s">
        <v>1474</v>
      </c>
      <c r="D463" s="857"/>
      <c r="E463" s="864"/>
      <c r="F463" s="864"/>
      <c r="G463" s="865"/>
      <c r="H463" s="858"/>
      <c r="I463" s="858"/>
      <c r="J463" s="858"/>
      <c r="K463" s="858"/>
      <c r="L463" s="425"/>
      <c r="M463" s="800"/>
      <c r="N463" s="800"/>
      <c r="O463" s="800"/>
      <c r="P463" s="800"/>
      <c r="Q463" s="800"/>
      <c r="R463" s="800"/>
      <c r="S463" s="800"/>
      <c r="T463" s="800"/>
      <c r="U463" s="800"/>
      <c r="V463" s="800"/>
      <c r="W463" s="800"/>
      <c r="X463" s="800"/>
      <c r="Y463" s="800"/>
      <c r="Z463" s="800"/>
      <c r="AA463" s="800"/>
      <c r="AB463" s="800"/>
      <c r="AC463" s="800"/>
      <c r="AD463" s="800"/>
      <c r="AE463" s="800"/>
      <c r="AF463" s="800"/>
      <c r="AG463" s="800"/>
      <c r="AH463" s="800"/>
      <c r="AI463" s="800"/>
      <c r="AJ463" s="800"/>
      <c r="AK463" s="800"/>
      <c r="AL463" s="800"/>
      <c r="AM463" s="800"/>
      <c r="AN463" s="800"/>
      <c r="AO463" s="800"/>
      <c r="AP463" s="800"/>
      <c r="AQ463" s="800"/>
      <c r="AR463" s="800"/>
      <c r="AS463" s="800"/>
      <c r="AT463" s="800"/>
      <c r="AU463" s="800"/>
      <c r="AV463" s="800"/>
      <c r="AW463" s="800"/>
      <c r="AX463" s="800"/>
      <c r="AY463" s="800"/>
      <c r="AZ463" s="800"/>
      <c r="BA463" s="800"/>
      <c r="BB463" s="800"/>
      <c r="BC463" s="800"/>
      <c r="BD463" s="800"/>
      <c r="BE463" s="800"/>
      <c r="BF463" s="800"/>
      <c r="BG463" s="800"/>
      <c r="BH463" s="800"/>
      <c r="BI463" s="800"/>
      <c r="BJ463" s="800"/>
      <c r="BK463" s="800"/>
      <c r="BL463" s="800"/>
      <c r="BM463" s="800"/>
      <c r="BN463" s="800"/>
      <c r="BO463" s="800"/>
      <c r="BP463" s="800"/>
      <c r="BQ463" s="800"/>
      <c r="BR463" s="800"/>
      <c r="BS463" s="800"/>
      <c r="BT463" s="800"/>
      <c r="BU463" s="800"/>
      <c r="BV463" s="800"/>
      <c r="BW463" s="800"/>
      <c r="BX463" s="800"/>
      <c r="BY463" s="800"/>
      <c r="BZ463" s="800"/>
      <c r="CA463" s="800"/>
      <c r="CB463" s="800"/>
      <c r="CC463" s="800"/>
      <c r="CD463" s="800"/>
      <c r="CE463" s="800"/>
      <c r="CF463" s="800"/>
      <c r="CG463" s="800"/>
      <c r="CH463" s="800"/>
      <c r="CI463" s="800"/>
      <c r="CJ463" s="800"/>
      <c r="CK463" s="800"/>
      <c r="CL463" s="800"/>
      <c r="CM463" s="800"/>
      <c r="CN463" s="800"/>
      <c r="CO463" s="800"/>
      <c r="CP463" s="800"/>
      <c r="CQ463" s="800"/>
      <c r="CR463" s="800"/>
      <c r="CS463" s="800"/>
      <c r="CT463" s="800"/>
      <c r="CU463" s="800"/>
      <c r="CV463" s="800"/>
      <c r="CW463" s="800"/>
      <c r="CX463" s="800"/>
      <c r="CY463" s="800"/>
      <c r="CZ463" s="800"/>
      <c r="DA463" s="800"/>
      <c r="DB463" s="800"/>
      <c r="DC463" s="800"/>
      <c r="DD463" s="800"/>
      <c r="DE463" s="800"/>
      <c r="DF463" s="800"/>
      <c r="DG463" s="800"/>
      <c r="DH463" s="800"/>
      <c r="DI463" s="800"/>
      <c r="DJ463" s="800"/>
      <c r="DK463" s="800"/>
      <c r="DL463" s="800"/>
      <c r="DM463" s="800"/>
      <c r="DN463" s="800"/>
      <c r="DO463" s="800"/>
      <c r="DP463" s="800"/>
      <c r="DQ463" s="800"/>
      <c r="DR463" s="800"/>
      <c r="DS463" s="800"/>
      <c r="DT463" s="800"/>
      <c r="DU463" s="800"/>
      <c r="DV463" s="800"/>
      <c r="DW463" s="800"/>
      <c r="DX463" s="800"/>
      <c r="DY463" s="800"/>
      <c r="DZ463" s="800"/>
      <c r="EA463" s="800"/>
      <c r="EB463" s="800"/>
      <c r="EC463" s="800"/>
      <c r="ED463" s="800"/>
      <c r="EE463" s="800"/>
      <c r="EF463" s="800"/>
      <c r="EG463" s="800"/>
      <c r="EH463" s="800"/>
      <c r="EI463" s="800"/>
      <c r="EJ463" s="800"/>
      <c r="EK463" s="800"/>
      <c r="EL463" s="800"/>
      <c r="EM463" s="800"/>
      <c r="EN463" s="800"/>
      <c r="EO463" s="800"/>
      <c r="EP463" s="800"/>
      <c r="EQ463" s="800"/>
      <c r="ER463" s="800"/>
      <c r="ES463" s="800"/>
      <c r="ET463" s="800"/>
      <c r="EU463" s="800"/>
      <c r="EV463" s="800"/>
      <c r="EW463" s="800"/>
      <c r="EX463" s="800"/>
      <c r="EY463" s="800"/>
      <c r="EZ463" s="800"/>
      <c r="FA463" s="800"/>
      <c r="FB463" s="800"/>
      <c r="FC463" s="800"/>
      <c r="FD463" s="800"/>
      <c r="FE463" s="800"/>
      <c r="FF463" s="800"/>
      <c r="FG463" s="800"/>
      <c r="FH463" s="800"/>
      <c r="FI463" s="800"/>
      <c r="FJ463" s="800"/>
      <c r="FK463" s="800"/>
      <c r="FL463" s="800"/>
      <c r="FM463" s="800"/>
      <c r="FN463" s="800"/>
      <c r="FO463" s="800"/>
      <c r="FP463" s="800"/>
      <c r="FQ463" s="800"/>
      <c r="FR463" s="800"/>
      <c r="FS463" s="800"/>
      <c r="FT463" s="800"/>
      <c r="FU463" s="800"/>
      <c r="FV463" s="800"/>
      <c r="FW463" s="800"/>
      <c r="FX463" s="800"/>
      <c r="FY463" s="800"/>
      <c r="FZ463" s="800"/>
      <c r="GA463" s="800"/>
      <c r="GB463" s="800"/>
      <c r="GC463" s="800"/>
      <c r="GD463" s="800"/>
      <c r="GE463" s="800"/>
      <c r="GF463" s="800"/>
      <c r="GG463" s="800"/>
      <c r="GH463" s="800"/>
      <c r="GI463" s="800"/>
      <c r="GJ463" s="800"/>
      <c r="GK463" s="800"/>
      <c r="GL463" s="800"/>
      <c r="GM463" s="800"/>
      <c r="GN463" s="800"/>
      <c r="GO463" s="800"/>
      <c r="GP463" s="800"/>
      <c r="GQ463" s="800"/>
      <c r="GR463" s="800"/>
      <c r="GS463" s="800"/>
      <c r="GT463" s="800"/>
      <c r="GU463" s="800"/>
      <c r="GV463" s="800"/>
      <c r="GW463" s="800"/>
      <c r="GX463" s="800"/>
      <c r="GY463" s="800"/>
      <c r="GZ463" s="800"/>
      <c r="HA463" s="800"/>
      <c r="HB463" s="800"/>
      <c r="HC463" s="800"/>
      <c r="HD463" s="800"/>
      <c r="HE463" s="800"/>
      <c r="HF463" s="800"/>
      <c r="HG463" s="800"/>
      <c r="HH463" s="800"/>
      <c r="HI463" s="800"/>
      <c r="HJ463" s="800"/>
      <c r="HK463" s="800"/>
      <c r="HL463" s="800"/>
      <c r="HM463" s="800"/>
      <c r="HN463" s="800"/>
      <c r="HO463" s="800"/>
      <c r="HP463" s="800"/>
      <c r="HQ463" s="800"/>
      <c r="HR463" s="800"/>
    </row>
    <row r="464" spans="1:226" s="145" customFormat="1" ht="18.75" x14ac:dyDescent="0.45">
      <c r="A464" s="242"/>
      <c r="B464" s="243"/>
      <c r="C464" s="809" t="s">
        <v>1475</v>
      </c>
      <c r="D464" s="809"/>
      <c r="E464" s="244"/>
      <c r="F464" s="244"/>
      <c r="G464" s="245"/>
      <c r="H464" s="246"/>
      <c r="I464" s="246"/>
      <c r="J464" s="246"/>
      <c r="K464" s="246"/>
      <c r="L464" s="287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  <c r="BG464" s="144"/>
      <c r="BH464" s="144"/>
      <c r="BI464" s="144"/>
      <c r="BJ464" s="144"/>
      <c r="BK464" s="144"/>
      <c r="BL464" s="144"/>
      <c r="BM464" s="144"/>
      <c r="BN464" s="144"/>
      <c r="BO464" s="144"/>
      <c r="BP464" s="144"/>
      <c r="BQ464" s="144"/>
      <c r="BR464" s="144"/>
      <c r="BS464" s="144"/>
      <c r="BT464" s="144"/>
      <c r="BU464" s="144"/>
      <c r="BV464" s="144"/>
      <c r="BW464" s="144"/>
      <c r="BX464" s="144"/>
      <c r="BY464" s="144"/>
      <c r="BZ464" s="144"/>
      <c r="CA464" s="144"/>
      <c r="CB464" s="144"/>
      <c r="CC464" s="144"/>
      <c r="CD464" s="144"/>
      <c r="CE464" s="144"/>
      <c r="CF464" s="144"/>
      <c r="CG464" s="144"/>
      <c r="CH464" s="144"/>
      <c r="CI464" s="144"/>
      <c r="CJ464" s="144"/>
      <c r="CK464" s="144"/>
      <c r="CL464" s="144"/>
      <c r="CM464" s="144"/>
      <c r="CN464" s="144"/>
      <c r="CO464" s="144"/>
      <c r="CP464" s="144"/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44"/>
      <c r="DT464" s="144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44"/>
      <c r="EH464" s="144"/>
      <c r="EI464" s="144"/>
      <c r="EJ464" s="144"/>
      <c r="EK464" s="144"/>
      <c r="EL464" s="144"/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44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44"/>
      <c r="GD464" s="144"/>
      <c r="GE464" s="144"/>
      <c r="GF464" s="144"/>
      <c r="GG464" s="144"/>
      <c r="GH464" s="144"/>
      <c r="GI464" s="144"/>
      <c r="GJ464" s="144"/>
      <c r="GK464" s="144"/>
      <c r="GL464" s="144"/>
      <c r="GM464" s="144"/>
      <c r="GN464" s="144"/>
      <c r="GO464" s="144"/>
      <c r="GP464" s="144"/>
      <c r="GQ464" s="144"/>
      <c r="GR464" s="144"/>
      <c r="GS464" s="144"/>
      <c r="GT464" s="144"/>
      <c r="GU464" s="144"/>
      <c r="GV464" s="144"/>
      <c r="GW464" s="144"/>
      <c r="GX464" s="144"/>
      <c r="GY464" s="144"/>
      <c r="GZ464" s="144"/>
      <c r="HA464" s="144"/>
      <c r="HB464" s="144"/>
      <c r="HC464" s="144"/>
      <c r="HD464" s="144"/>
      <c r="HE464" s="144"/>
      <c r="HF464" s="144"/>
      <c r="HG464" s="144"/>
      <c r="HH464" s="144"/>
      <c r="HI464" s="144"/>
      <c r="HJ464" s="144"/>
      <c r="HK464" s="144"/>
      <c r="HL464" s="144"/>
      <c r="HM464" s="144"/>
      <c r="HN464" s="144"/>
      <c r="HO464" s="144"/>
      <c r="HP464" s="144"/>
      <c r="HQ464" s="144"/>
      <c r="HR464" s="144"/>
    </row>
    <row r="465" spans="1:226" s="362" customFormat="1" ht="18.75" x14ac:dyDescent="0.45">
      <c r="A465" s="357"/>
      <c r="B465" s="177"/>
      <c r="C465" s="60">
        <v>41</v>
      </c>
      <c r="D465" s="755" t="s">
        <v>1476</v>
      </c>
      <c r="E465" s="177"/>
      <c r="F465" s="177"/>
      <c r="G465" s="178"/>
      <c r="H465" s="68"/>
      <c r="I465" s="68"/>
      <c r="J465" s="68"/>
      <c r="K465" s="68"/>
      <c r="L465" s="742" t="s">
        <v>1248</v>
      </c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177"/>
      <c r="BR465" s="177"/>
      <c r="BS465" s="177"/>
      <c r="BT465" s="177"/>
      <c r="BU465" s="177"/>
      <c r="BV465" s="177"/>
      <c r="BW465" s="177"/>
      <c r="BX465" s="177"/>
      <c r="BY465" s="177"/>
      <c r="BZ465" s="177"/>
      <c r="CA465" s="177"/>
      <c r="CB465" s="177"/>
      <c r="CC465" s="177"/>
      <c r="CD465" s="177"/>
      <c r="CE465" s="177"/>
      <c r="CF465" s="177"/>
      <c r="CG465" s="177"/>
      <c r="CH465" s="177"/>
      <c r="CI465" s="177"/>
      <c r="CJ465" s="177"/>
      <c r="CK465" s="177"/>
      <c r="CL465" s="177"/>
      <c r="CM465" s="177"/>
      <c r="CN465" s="177"/>
      <c r="CO465" s="177"/>
      <c r="CP465" s="177"/>
      <c r="CQ465" s="177"/>
      <c r="CR465" s="177"/>
      <c r="CS465" s="177"/>
      <c r="CT465" s="177"/>
      <c r="CU465" s="177"/>
      <c r="CV465" s="177"/>
      <c r="CW465" s="177"/>
      <c r="CX465" s="177"/>
      <c r="CY465" s="177"/>
      <c r="CZ465" s="177"/>
      <c r="DA465" s="177"/>
      <c r="DB465" s="177"/>
      <c r="DC465" s="177"/>
      <c r="DD465" s="177"/>
      <c r="DE465" s="177"/>
      <c r="DF465" s="177"/>
      <c r="DG465" s="177"/>
      <c r="DH465" s="177"/>
      <c r="DI465" s="177"/>
      <c r="DJ465" s="177"/>
      <c r="DK465" s="177"/>
      <c r="DL465" s="177"/>
      <c r="DM465" s="177"/>
      <c r="DN465" s="177"/>
      <c r="DO465" s="177"/>
      <c r="DP465" s="177"/>
      <c r="DQ465" s="177"/>
      <c r="DR465" s="177"/>
      <c r="DS465" s="177"/>
      <c r="DT465" s="177"/>
      <c r="DU465" s="177"/>
      <c r="DV465" s="177"/>
      <c r="DW465" s="177"/>
      <c r="DX465" s="177"/>
      <c r="DY465" s="177"/>
      <c r="DZ465" s="177"/>
      <c r="EA465" s="177"/>
      <c r="EB465" s="177"/>
      <c r="EC465" s="177"/>
      <c r="ED465" s="177"/>
      <c r="EE465" s="177"/>
      <c r="EF465" s="177"/>
      <c r="EG465" s="177"/>
      <c r="EH465" s="177"/>
      <c r="EI465" s="177"/>
      <c r="EJ465" s="177"/>
      <c r="EK465" s="177"/>
      <c r="EL465" s="177"/>
      <c r="EM465" s="177"/>
      <c r="EN465" s="177"/>
      <c r="EO465" s="177"/>
      <c r="EP465" s="177"/>
      <c r="EQ465" s="177"/>
      <c r="ER465" s="177"/>
      <c r="ES465" s="177"/>
      <c r="ET465" s="177"/>
      <c r="EU465" s="177"/>
      <c r="EV465" s="177"/>
      <c r="EW465" s="177"/>
      <c r="EX465" s="177"/>
      <c r="EY465" s="177"/>
      <c r="EZ465" s="177"/>
      <c r="FA465" s="177"/>
      <c r="FB465" s="177"/>
      <c r="FC465" s="177"/>
      <c r="FD465" s="177"/>
      <c r="FE465" s="177"/>
      <c r="FF465" s="177"/>
      <c r="FG465" s="177"/>
      <c r="FH465" s="177"/>
      <c r="FI465" s="177"/>
      <c r="FJ465" s="177"/>
      <c r="FK465" s="177"/>
      <c r="FL465" s="177"/>
      <c r="FM465" s="177"/>
      <c r="FN465" s="177"/>
      <c r="FO465" s="177"/>
      <c r="FP465" s="177"/>
      <c r="FQ465" s="177"/>
      <c r="FR465" s="177"/>
      <c r="FS465" s="177"/>
      <c r="FT465" s="177"/>
      <c r="FU465" s="177"/>
      <c r="FV465" s="177"/>
      <c r="FW465" s="177"/>
      <c r="FX465" s="177"/>
      <c r="FY465" s="177"/>
      <c r="FZ465" s="177"/>
      <c r="GA465" s="177"/>
      <c r="GB465" s="177"/>
      <c r="GC465" s="177"/>
      <c r="GD465" s="177"/>
      <c r="GE465" s="177"/>
      <c r="GF465" s="177"/>
      <c r="GG465" s="177"/>
      <c r="GH465" s="177"/>
      <c r="GI465" s="177"/>
      <c r="GJ465" s="177"/>
      <c r="GK465" s="177"/>
      <c r="GL465" s="177"/>
      <c r="GM465" s="177"/>
      <c r="GN465" s="177"/>
      <c r="GO465" s="177"/>
      <c r="GP465" s="177"/>
      <c r="GQ465" s="177"/>
      <c r="GR465" s="177"/>
      <c r="GS465" s="177"/>
      <c r="GT465" s="177"/>
      <c r="GU465" s="177"/>
      <c r="GV465" s="177"/>
      <c r="GW465" s="177"/>
      <c r="GX465" s="177"/>
      <c r="GY465" s="177"/>
      <c r="GZ465" s="177"/>
      <c r="HA465" s="177"/>
      <c r="HB465" s="177"/>
      <c r="HC465" s="177"/>
      <c r="HD465" s="177"/>
      <c r="HE465" s="177"/>
      <c r="HF465" s="177"/>
      <c r="HG465" s="177"/>
      <c r="HH465" s="177"/>
      <c r="HI465" s="177"/>
      <c r="HJ465" s="177"/>
      <c r="HK465" s="177"/>
      <c r="HL465" s="177"/>
      <c r="HM465" s="177"/>
      <c r="HN465" s="177"/>
      <c r="HO465" s="177"/>
      <c r="HP465" s="177"/>
      <c r="HQ465" s="177"/>
      <c r="HR465" s="177"/>
    </row>
    <row r="466" spans="1:226" s="73" customFormat="1" ht="18.75" x14ac:dyDescent="0.45">
      <c r="A466" s="58"/>
      <c r="B466" s="59"/>
      <c r="C466" s="60"/>
      <c r="D466" s="61" t="s">
        <v>19</v>
      </c>
      <c r="E466" s="59"/>
      <c r="F466" s="59"/>
      <c r="G466" s="62"/>
      <c r="H466" s="76"/>
      <c r="I466" s="64"/>
      <c r="J466" s="64"/>
      <c r="K466" s="64"/>
      <c r="L466" s="744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75"/>
      <c r="CL466" s="75"/>
      <c r="CM466" s="75"/>
      <c r="CN466" s="75"/>
      <c r="CO466" s="75"/>
      <c r="CP466" s="75"/>
      <c r="CQ466" s="75"/>
      <c r="CR466" s="75"/>
      <c r="CS466" s="75"/>
      <c r="CT466" s="75"/>
      <c r="CU466" s="75"/>
      <c r="CV466" s="75"/>
      <c r="CW466" s="75"/>
      <c r="CX466" s="75"/>
      <c r="CY466" s="75"/>
      <c r="CZ466" s="75"/>
      <c r="DA466" s="75"/>
      <c r="DB466" s="75"/>
      <c r="DC466" s="75"/>
      <c r="DD466" s="75"/>
      <c r="DE466" s="75"/>
      <c r="DF466" s="75"/>
      <c r="DG466" s="75"/>
      <c r="DH466" s="75"/>
      <c r="DI466" s="75"/>
      <c r="DJ466" s="75"/>
      <c r="DK466" s="75"/>
      <c r="DL466" s="75"/>
      <c r="DM466" s="75"/>
      <c r="DN466" s="75"/>
      <c r="DO466" s="75"/>
      <c r="DP466" s="75"/>
      <c r="DQ466" s="75"/>
      <c r="DR466" s="75"/>
      <c r="DS466" s="75"/>
      <c r="DT466" s="75"/>
      <c r="DU466" s="75"/>
      <c r="DV466" s="75"/>
      <c r="DW466" s="75"/>
      <c r="DX466" s="75"/>
      <c r="DY466" s="75"/>
      <c r="DZ466" s="75"/>
      <c r="EA466" s="75"/>
      <c r="EB466" s="75"/>
      <c r="EC466" s="75"/>
      <c r="ED466" s="75"/>
      <c r="EE466" s="75"/>
      <c r="EF466" s="75"/>
      <c r="EG466" s="75"/>
      <c r="EH466" s="75"/>
      <c r="EI466" s="75"/>
      <c r="EJ466" s="75"/>
      <c r="EK466" s="75"/>
      <c r="EL466" s="75"/>
      <c r="EM466" s="75"/>
      <c r="EN466" s="75"/>
      <c r="EO466" s="75"/>
      <c r="EP466" s="75"/>
      <c r="EQ466" s="75"/>
      <c r="ER466" s="75"/>
      <c r="ES466" s="75"/>
      <c r="ET466" s="75"/>
      <c r="EU466" s="75"/>
      <c r="EV466" s="75"/>
      <c r="EW466" s="75"/>
      <c r="EX466" s="75"/>
      <c r="EY466" s="75"/>
      <c r="EZ466" s="75"/>
      <c r="FA466" s="75"/>
      <c r="FB466" s="75"/>
      <c r="FC466" s="75"/>
      <c r="FD466" s="75"/>
      <c r="FE466" s="75"/>
      <c r="FF466" s="75"/>
      <c r="FG466" s="75"/>
      <c r="FH466" s="75"/>
      <c r="FI466" s="75"/>
      <c r="FJ466" s="75"/>
      <c r="FK466" s="75"/>
      <c r="FL466" s="75"/>
      <c r="FM466" s="75"/>
      <c r="FN466" s="75"/>
      <c r="FO466" s="75"/>
      <c r="FP466" s="75"/>
      <c r="FQ466" s="75"/>
      <c r="FR466" s="75"/>
      <c r="FS466" s="75"/>
      <c r="FT466" s="75"/>
      <c r="FU466" s="75"/>
      <c r="FV466" s="75"/>
      <c r="FW466" s="75"/>
      <c r="FX466" s="75"/>
      <c r="FY466" s="75"/>
      <c r="FZ466" s="75"/>
      <c r="GA466" s="75"/>
      <c r="GB466" s="75"/>
      <c r="GC466" s="75"/>
      <c r="GD466" s="75"/>
      <c r="GE466" s="75"/>
      <c r="GF466" s="75"/>
      <c r="GG466" s="75"/>
      <c r="GH466" s="75"/>
      <c r="GI466" s="75"/>
      <c r="GJ466" s="75"/>
      <c r="GK466" s="75"/>
      <c r="GL466" s="75"/>
      <c r="GM466" s="75"/>
      <c r="GN466" s="75"/>
      <c r="GO466" s="75"/>
      <c r="GP466" s="75"/>
      <c r="GQ466" s="75"/>
      <c r="GR466" s="75"/>
      <c r="GS466" s="75"/>
      <c r="GT466" s="75"/>
      <c r="GU466" s="75"/>
      <c r="GV466" s="75"/>
      <c r="GW466" s="75"/>
      <c r="GX466" s="75"/>
      <c r="GY466" s="75"/>
      <c r="GZ466" s="75"/>
      <c r="HA466" s="75"/>
      <c r="HB466" s="75"/>
      <c r="HC466" s="75"/>
      <c r="HD466" s="75"/>
      <c r="HE466" s="75"/>
      <c r="HF466" s="75"/>
      <c r="HG466" s="75"/>
      <c r="HH466" s="75"/>
      <c r="HI466" s="75"/>
      <c r="HJ466" s="75"/>
      <c r="HK466" s="75"/>
      <c r="HL466" s="75"/>
      <c r="HM466" s="75"/>
      <c r="HN466" s="75"/>
      <c r="HO466" s="75"/>
      <c r="HP466" s="75"/>
      <c r="HQ466" s="75"/>
      <c r="HR466" s="75"/>
    </row>
    <row r="467" spans="1:226" s="73" customFormat="1" ht="18.75" x14ac:dyDescent="0.45">
      <c r="A467" s="58"/>
      <c r="B467" s="59"/>
      <c r="C467" s="60"/>
      <c r="D467" s="81"/>
      <c r="E467" s="93" t="s">
        <v>1477</v>
      </c>
      <c r="F467" s="59"/>
      <c r="G467" s="62"/>
      <c r="H467" s="76"/>
      <c r="I467" s="64"/>
      <c r="J467" s="64"/>
      <c r="K467" s="64"/>
      <c r="L467" s="194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75"/>
      <c r="CL467" s="75"/>
      <c r="CM467" s="75"/>
      <c r="CN467" s="75"/>
      <c r="CO467" s="75"/>
      <c r="CP467" s="75"/>
      <c r="CQ467" s="75"/>
      <c r="CR467" s="75"/>
      <c r="CS467" s="75"/>
      <c r="CT467" s="75"/>
      <c r="CU467" s="75"/>
      <c r="CV467" s="75"/>
      <c r="CW467" s="75"/>
      <c r="CX467" s="75"/>
      <c r="CY467" s="75"/>
      <c r="CZ467" s="75"/>
      <c r="DA467" s="75"/>
      <c r="DB467" s="75"/>
      <c r="DC467" s="75"/>
      <c r="DD467" s="75"/>
      <c r="DE467" s="75"/>
      <c r="DF467" s="75"/>
      <c r="DG467" s="75"/>
      <c r="DH467" s="75"/>
      <c r="DI467" s="75"/>
      <c r="DJ467" s="75"/>
      <c r="DK467" s="75"/>
      <c r="DL467" s="75"/>
      <c r="DM467" s="75"/>
      <c r="DN467" s="75"/>
      <c r="DO467" s="75"/>
      <c r="DP467" s="75"/>
      <c r="DQ467" s="75"/>
      <c r="DR467" s="75"/>
      <c r="DS467" s="75"/>
      <c r="DT467" s="75"/>
      <c r="DU467" s="75"/>
      <c r="DV467" s="75"/>
      <c r="DW467" s="75"/>
      <c r="DX467" s="75"/>
      <c r="DY467" s="75"/>
      <c r="DZ467" s="75"/>
      <c r="EA467" s="75"/>
      <c r="EB467" s="75"/>
      <c r="EC467" s="75"/>
      <c r="ED467" s="75"/>
      <c r="EE467" s="75"/>
      <c r="EF467" s="75"/>
      <c r="EG467" s="75"/>
      <c r="EH467" s="75"/>
      <c r="EI467" s="75"/>
      <c r="EJ467" s="75"/>
      <c r="EK467" s="75"/>
      <c r="EL467" s="75"/>
      <c r="EM467" s="75"/>
      <c r="EN467" s="75"/>
      <c r="EO467" s="75"/>
      <c r="EP467" s="75"/>
      <c r="EQ467" s="75"/>
      <c r="ER467" s="75"/>
      <c r="ES467" s="75"/>
      <c r="ET467" s="75"/>
      <c r="EU467" s="75"/>
      <c r="EV467" s="75"/>
      <c r="EW467" s="75"/>
      <c r="EX467" s="75"/>
      <c r="EY467" s="75"/>
      <c r="EZ467" s="75"/>
      <c r="FA467" s="75"/>
      <c r="FB467" s="75"/>
      <c r="FC467" s="75"/>
      <c r="FD467" s="75"/>
      <c r="FE467" s="75"/>
      <c r="FF467" s="75"/>
      <c r="FG467" s="75"/>
      <c r="FH467" s="75"/>
      <c r="FI467" s="75"/>
      <c r="FJ467" s="75"/>
      <c r="FK467" s="75"/>
      <c r="FL467" s="75"/>
      <c r="FM467" s="75"/>
      <c r="FN467" s="75"/>
      <c r="FO467" s="75"/>
      <c r="FP467" s="75"/>
      <c r="FQ467" s="75"/>
      <c r="FR467" s="75"/>
      <c r="FS467" s="75"/>
      <c r="FT467" s="75"/>
      <c r="FU467" s="75"/>
      <c r="FV467" s="75"/>
      <c r="FW467" s="75"/>
      <c r="FX467" s="75"/>
      <c r="FY467" s="75"/>
      <c r="FZ467" s="75"/>
      <c r="GA467" s="75"/>
      <c r="GB467" s="75"/>
      <c r="GC467" s="75"/>
      <c r="GD467" s="75"/>
      <c r="GE467" s="75"/>
      <c r="GF467" s="75"/>
      <c r="GG467" s="75"/>
      <c r="GH467" s="75"/>
      <c r="GI467" s="75"/>
      <c r="GJ467" s="75"/>
      <c r="GK467" s="75"/>
      <c r="GL467" s="75"/>
      <c r="GM467" s="75"/>
      <c r="GN467" s="75"/>
      <c r="GO467" s="75"/>
      <c r="GP467" s="75"/>
      <c r="GQ467" s="75"/>
      <c r="GR467" s="75"/>
      <c r="GS467" s="75"/>
      <c r="GT467" s="75"/>
      <c r="GU467" s="75"/>
      <c r="GV467" s="75"/>
      <c r="GW467" s="75"/>
      <c r="GX467" s="75"/>
      <c r="GY467" s="75"/>
      <c r="GZ467" s="75"/>
      <c r="HA467" s="75"/>
      <c r="HB467" s="75"/>
      <c r="HC467" s="75"/>
      <c r="HD467" s="75"/>
      <c r="HE467" s="75"/>
      <c r="HF467" s="75"/>
      <c r="HG467" s="75"/>
      <c r="HH467" s="75"/>
      <c r="HI467" s="75"/>
      <c r="HJ467" s="75"/>
      <c r="HK467" s="75"/>
      <c r="HL467" s="75"/>
      <c r="HM467" s="75"/>
      <c r="HN467" s="75"/>
      <c r="HO467" s="75"/>
      <c r="HP467" s="75"/>
      <c r="HQ467" s="75"/>
      <c r="HR467" s="75"/>
    </row>
    <row r="468" spans="1:226" s="362" customFormat="1" ht="18.75" x14ac:dyDescent="0.45">
      <c r="A468" s="357"/>
      <c r="B468" s="177"/>
      <c r="C468" s="177"/>
      <c r="D468" s="177" t="s">
        <v>30</v>
      </c>
      <c r="E468" s="177"/>
      <c r="F468" s="177"/>
      <c r="G468" s="178"/>
      <c r="H468" s="68"/>
      <c r="I468" s="68"/>
      <c r="J468" s="68"/>
      <c r="K468" s="68"/>
      <c r="L468" s="160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177"/>
      <c r="BR468" s="177"/>
      <c r="BS468" s="177"/>
      <c r="BT468" s="177"/>
      <c r="BU468" s="177"/>
      <c r="BV468" s="177"/>
      <c r="BW468" s="177"/>
      <c r="BX468" s="177"/>
      <c r="BY468" s="177"/>
      <c r="BZ468" s="177"/>
      <c r="CA468" s="177"/>
      <c r="CB468" s="177"/>
      <c r="CC468" s="177"/>
      <c r="CD468" s="177"/>
      <c r="CE468" s="177"/>
      <c r="CF468" s="177"/>
      <c r="CG468" s="177"/>
      <c r="CH468" s="177"/>
      <c r="CI468" s="177"/>
      <c r="CJ468" s="177"/>
      <c r="CK468" s="177"/>
      <c r="CL468" s="177"/>
      <c r="CM468" s="177"/>
      <c r="CN468" s="177"/>
      <c r="CO468" s="177"/>
      <c r="CP468" s="177"/>
      <c r="CQ468" s="177"/>
      <c r="CR468" s="177"/>
      <c r="CS468" s="177"/>
      <c r="CT468" s="177"/>
      <c r="CU468" s="177"/>
      <c r="CV468" s="177"/>
      <c r="CW468" s="177"/>
      <c r="CX468" s="177"/>
      <c r="CY468" s="177"/>
      <c r="CZ468" s="177"/>
      <c r="DA468" s="177"/>
      <c r="DB468" s="177"/>
      <c r="DC468" s="177"/>
      <c r="DD468" s="177"/>
      <c r="DE468" s="177"/>
      <c r="DF468" s="177"/>
      <c r="DG468" s="177"/>
      <c r="DH468" s="177"/>
      <c r="DI468" s="177"/>
      <c r="DJ468" s="177"/>
      <c r="DK468" s="177"/>
      <c r="DL468" s="177"/>
      <c r="DM468" s="177"/>
      <c r="DN468" s="177"/>
      <c r="DO468" s="177"/>
      <c r="DP468" s="177"/>
      <c r="DQ468" s="177"/>
      <c r="DR468" s="177"/>
      <c r="DS468" s="177"/>
      <c r="DT468" s="177"/>
      <c r="DU468" s="177"/>
      <c r="DV468" s="177"/>
      <c r="DW468" s="177"/>
      <c r="DX468" s="177"/>
      <c r="DY468" s="177"/>
      <c r="DZ468" s="177"/>
      <c r="EA468" s="177"/>
      <c r="EB468" s="177"/>
      <c r="EC468" s="177"/>
      <c r="ED468" s="177"/>
      <c r="EE468" s="177"/>
      <c r="EF468" s="177"/>
      <c r="EG468" s="177"/>
      <c r="EH468" s="177"/>
      <c r="EI468" s="177"/>
      <c r="EJ468" s="177"/>
      <c r="EK468" s="177"/>
      <c r="EL468" s="177"/>
      <c r="EM468" s="177"/>
      <c r="EN468" s="177"/>
      <c r="EO468" s="177"/>
      <c r="EP468" s="177"/>
      <c r="EQ468" s="177"/>
      <c r="ER468" s="177"/>
      <c r="ES468" s="177"/>
      <c r="ET468" s="177"/>
      <c r="EU468" s="177"/>
      <c r="EV468" s="177"/>
      <c r="EW468" s="177"/>
      <c r="EX468" s="177"/>
      <c r="EY468" s="177"/>
      <c r="EZ468" s="177"/>
      <c r="FA468" s="177"/>
      <c r="FB468" s="177"/>
      <c r="FC468" s="177"/>
      <c r="FD468" s="177"/>
      <c r="FE468" s="177"/>
      <c r="FF468" s="177"/>
      <c r="FG468" s="177"/>
      <c r="FH468" s="177"/>
      <c r="FI468" s="177"/>
      <c r="FJ468" s="177"/>
      <c r="FK468" s="177"/>
      <c r="FL468" s="177"/>
      <c r="FM468" s="177"/>
      <c r="FN468" s="177"/>
      <c r="FO468" s="177"/>
      <c r="FP468" s="177"/>
      <c r="FQ468" s="177"/>
      <c r="FR468" s="177"/>
      <c r="FS468" s="177"/>
      <c r="FT468" s="177"/>
      <c r="FU468" s="177"/>
      <c r="FV468" s="177"/>
      <c r="FW468" s="177"/>
      <c r="FX468" s="177"/>
      <c r="FY468" s="177"/>
      <c r="FZ468" s="177"/>
      <c r="GA468" s="177"/>
      <c r="GB468" s="177"/>
      <c r="GC468" s="177"/>
      <c r="GD468" s="177"/>
      <c r="GE468" s="177"/>
      <c r="GF468" s="177"/>
      <c r="GG468" s="177"/>
      <c r="GH468" s="177"/>
      <c r="GI468" s="177"/>
      <c r="GJ468" s="177"/>
      <c r="GK468" s="177"/>
      <c r="GL468" s="177"/>
      <c r="GM468" s="177"/>
      <c r="GN468" s="177"/>
      <c r="GO468" s="177"/>
      <c r="GP468" s="177"/>
      <c r="GQ468" s="177"/>
      <c r="GR468" s="177"/>
      <c r="GS468" s="177"/>
      <c r="GT468" s="177"/>
      <c r="GU468" s="177"/>
      <c r="GV468" s="177"/>
      <c r="GW468" s="177"/>
      <c r="GX468" s="177"/>
      <c r="GY468" s="177"/>
      <c r="GZ468" s="177"/>
      <c r="HA468" s="177"/>
      <c r="HB468" s="177"/>
      <c r="HC468" s="177"/>
      <c r="HD468" s="177"/>
      <c r="HE468" s="177"/>
      <c r="HF468" s="177"/>
      <c r="HG468" s="177"/>
      <c r="HH468" s="177"/>
      <c r="HI468" s="177"/>
      <c r="HJ468" s="177"/>
      <c r="HK468" s="177"/>
      <c r="HL468" s="177"/>
      <c r="HM468" s="177"/>
      <c r="HN468" s="177"/>
      <c r="HO468" s="177"/>
      <c r="HP468" s="177"/>
      <c r="HQ468" s="177"/>
      <c r="HR468" s="177"/>
    </row>
    <row r="469" spans="1:226" s="181" customFormat="1" ht="18.75" x14ac:dyDescent="0.45">
      <c r="A469" s="385"/>
      <c r="D469" s="81">
        <v>1</v>
      </c>
      <c r="E469" s="122" t="s">
        <v>1482</v>
      </c>
      <c r="F469" s="122"/>
      <c r="G469" s="123"/>
      <c r="H469" s="124" t="s">
        <v>75</v>
      </c>
      <c r="I469" s="125">
        <v>2</v>
      </c>
      <c r="J469" s="125"/>
      <c r="K469" s="125"/>
      <c r="L469" s="868"/>
    </row>
    <row r="470" spans="1:226" s="181" customFormat="1" ht="18.75" x14ac:dyDescent="0.45">
      <c r="A470" s="385"/>
      <c r="D470" s="81"/>
      <c r="E470" s="181" t="s">
        <v>1049</v>
      </c>
      <c r="G470" s="123"/>
      <c r="H470" s="124"/>
      <c r="I470" s="125"/>
      <c r="J470" s="125"/>
      <c r="K470" s="125"/>
      <c r="L470" s="165"/>
    </row>
    <row r="471" spans="1:226" s="181" customFormat="1" ht="18.75" x14ac:dyDescent="0.45">
      <c r="A471" s="385"/>
      <c r="E471" s="869" t="s">
        <v>77</v>
      </c>
      <c r="F471" s="123" t="s">
        <v>1487</v>
      </c>
      <c r="G471" s="123"/>
      <c r="H471" s="124"/>
      <c r="I471" s="125"/>
      <c r="J471" s="125"/>
      <c r="K471" s="125"/>
      <c r="L471" s="194"/>
    </row>
    <row r="472" spans="1:226" s="181" customFormat="1" ht="18.75" x14ac:dyDescent="0.45">
      <c r="A472" s="385"/>
      <c r="D472" s="81"/>
      <c r="E472" s="869" t="s">
        <v>80</v>
      </c>
      <c r="F472" s="123" t="s">
        <v>1489</v>
      </c>
      <c r="G472" s="123"/>
      <c r="H472" s="124"/>
      <c r="I472" s="125"/>
      <c r="J472" s="125"/>
      <c r="K472" s="125"/>
      <c r="L472" s="160"/>
    </row>
    <row r="473" spans="1:226" s="181" customFormat="1" ht="18.75" x14ac:dyDescent="0.45">
      <c r="A473" s="388"/>
      <c r="B473" s="221"/>
      <c r="C473" s="221"/>
      <c r="D473" s="220">
        <v>2</v>
      </c>
      <c r="E473" s="221" t="s">
        <v>1491</v>
      </c>
      <c r="F473" s="221"/>
      <c r="G473" s="795"/>
      <c r="H473" s="223" t="s">
        <v>117</v>
      </c>
      <c r="I473" s="223">
        <v>200</v>
      </c>
      <c r="J473" s="223"/>
      <c r="K473" s="223"/>
      <c r="L473" s="323"/>
    </row>
    <row r="474" spans="1:226" s="362" customFormat="1" ht="18.75" x14ac:dyDescent="0.45">
      <c r="A474" s="357"/>
      <c r="B474" s="177"/>
      <c r="C474" s="60">
        <v>42</v>
      </c>
      <c r="D474" s="755" t="s">
        <v>1492</v>
      </c>
      <c r="E474" s="177"/>
      <c r="F474" s="177"/>
      <c r="G474" s="178"/>
      <c r="H474" s="68"/>
      <c r="I474" s="68"/>
      <c r="J474" s="68"/>
      <c r="K474" s="68"/>
      <c r="L474" s="757" t="s">
        <v>1248</v>
      </c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177"/>
      <c r="BR474" s="177"/>
      <c r="BS474" s="177"/>
      <c r="BT474" s="177"/>
      <c r="BU474" s="177"/>
      <c r="BV474" s="177"/>
      <c r="BW474" s="177"/>
      <c r="BX474" s="177"/>
      <c r="BY474" s="177"/>
      <c r="BZ474" s="177"/>
      <c r="CA474" s="177"/>
      <c r="CB474" s="177"/>
      <c r="CC474" s="177"/>
      <c r="CD474" s="177"/>
      <c r="CE474" s="177"/>
      <c r="CF474" s="177"/>
      <c r="CG474" s="177"/>
      <c r="CH474" s="177"/>
      <c r="CI474" s="177"/>
      <c r="CJ474" s="177"/>
      <c r="CK474" s="177"/>
      <c r="CL474" s="177"/>
      <c r="CM474" s="177"/>
      <c r="CN474" s="177"/>
      <c r="CO474" s="177"/>
      <c r="CP474" s="177"/>
      <c r="CQ474" s="177"/>
      <c r="CR474" s="177"/>
      <c r="CS474" s="177"/>
      <c r="CT474" s="177"/>
      <c r="CU474" s="177"/>
      <c r="CV474" s="177"/>
      <c r="CW474" s="177"/>
      <c r="CX474" s="177"/>
      <c r="CY474" s="177"/>
      <c r="CZ474" s="177"/>
      <c r="DA474" s="177"/>
      <c r="DB474" s="177"/>
      <c r="DC474" s="177"/>
      <c r="DD474" s="177"/>
      <c r="DE474" s="177"/>
      <c r="DF474" s="177"/>
      <c r="DG474" s="177"/>
      <c r="DH474" s="177"/>
      <c r="DI474" s="177"/>
      <c r="DJ474" s="177"/>
      <c r="DK474" s="177"/>
      <c r="DL474" s="177"/>
      <c r="DM474" s="177"/>
      <c r="DN474" s="177"/>
      <c r="DO474" s="177"/>
      <c r="DP474" s="177"/>
      <c r="DQ474" s="177"/>
      <c r="DR474" s="177"/>
      <c r="DS474" s="177"/>
      <c r="DT474" s="177"/>
      <c r="DU474" s="177"/>
      <c r="DV474" s="177"/>
      <c r="DW474" s="177"/>
      <c r="DX474" s="177"/>
      <c r="DY474" s="177"/>
      <c r="DZ474" s="177"/>
      <c r="EA474" s="177"/>
      <c r="EB474" s="177"/>
      <c r="EC474" s="177"/>
      <c r="ED474" s="177"/>
      <c r="EE474" s="177"/>
      <c r="EF474" s="177"/>
      <c r="EG474" s="177"/>
      <c r="EH474" s="177"/>
      <c r="EI474" s="177"/>
      <c r="EJ474" s="177"/>
      <c r="EK474" s="177"/>
      <c r="EL474" s="177"/>
      <c r="EM474" s="177"/>
      <c r="EN474" s="177"/>
      <c r="EO474" s="177"/>
      <c r="EP474" s="177"/>
      <c r="EQ474" s="177"/>
      <c r="ER474" s="177"/>
      <c r="ES474" s="177"/>
      <c r="ET474" s="177"/>
      <c r="EU474" s="177"/>
      <c r="EV474" s="177"/>
      <c r="EW474" s="177"/>
      <c r="EX474" s="177"/>
      <c r="EY474" s="177"/>
      <c r="EZ474" s="177"/>
      <c r="FA474" s="177"/>
      <c r="FB474" s="177"/>
      <c r="FC474" s="177"/>
      <c r="FD474" s="177"/>
      <c r="FE474" s="177"/>
      <c r="FF474" s="177"/>
      <c r="FG474" s="177"/>
      <c r="FH474" s="177"/>
      <c r="FI474" s="177"/>
      <c r="FJ474" s="177"/>
      <c r="FK474" s="177"/>
      <c r="FL474" s="177"/>
      <c r="FM474" s="177"/>
      <c r="FN474" s="177"/>
      <c r="FO474" s="177"/>
      <c r="FP474" s="177"/>
      <c r="FQ474" s="177"/>
      <c r="FR474" s="177"/>
      <c r="FS474" s="177"/>
      <c r="FT474" s="177"/>
      <c r="FU474" s="177"/>
      <c r="FV474" s="177"/>
      <c r="FW474" s="177"/>
      <c r="FX474" s="177"/>
      <c r="FY474" s="177"/>
      <c r="FZ474" s="177"/>
      <c r="GA474" s="177"/>
      <c r="GB474" s="177"/>
      <c r="GC474" s="177"/>
      <c r="GD474" s="177"/>
      <c r="GE474" s="177"/>
      <c r="GF474" s="177"/>
      <c r="GG474" s="177"/>
      <c r="GH474" s="177"/>
      <c r="GI474" s="177"/>
      <c r="GJ474" s="177"/>
      <c r="GK474" s="177"/>
      <c r="GL474" s="177"/>
      <c r="GM474" s="177"/>
      <c r="GN474" s="177"/>
      <c r="GO474" s="177"/>
      <c r="GP474" s="177"/>
      <c r="GQ474" s="177"/>
      <c r="GR474" s="177"/>
      <c r="GS474" s="177"/>
      <c r="GT474" s="177"/>
      <c r="GU474" s="177"/>
      <c r="GV474" s="177"/>
      <c r="GW474" s="177"/>
      <c r="GX474" s="177"/>
      <c r="GY474" s="177"/>
      <c r="GZ474" s="177"/>
      <c r="HA474" s="177"/>
      <c r="HB474" s="177"/>
      <c r="HC474" s="177"/>
      <c r="HD474" s="177"/>
      <c r="HE474" s="177"/>
      <c r="HF474" s="177"/>
      <c r="HG474" s="177"/>
      <c r="HH474" s="177"/>
      <c r="HI474" s="177"/>
      <c r="HJ474" s="177"/>
      <c r="HK474" s="177"/>
      <c r="HL474" s="177"/>
      <c r="HM474" s="177"/>
      <c r="HN474" s="177"/>
      <c r="HO474" s="177"/>
      <c r="HP474" s="177"/>
      <c r="HQ474" s="177"/>
      <c r="HR474" s="177"/>
    </row>
    <row r="475" spans="1:226" s="73" customFormat="1" ht="18.75" x14ac:dyDescent="0.45">
      <c r="A475" s="58"/>
      <c r="B475" s="59"/>
      <c r="C475" s="60"/>
      <c r="D475" s="61" t="s">
        <v>19</v>
      </c>
      <c r="E475" s="59"/>
      <c r="F475" s="59"/>
      <c r="G475" s="62"/>
      <c r="H475" s="76"/>
      <c r="I475" s="64"/>
      <c r="J475" s="64"/>
      <c r="K475" s="64"/>
      <c r="L475" s="744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75"/>
      <c r="CL475" s="75"/>
      <c r="CM475" s="75"/>
      <c r="CN475" s="75"/>
      <c r="CO475" s="75"/>
      <c r="CP475" s="75"/>
      <c r="CQ475" s="75"/>
      <c r="CR475" s="75"/>
      <c r="CS475" s="75"/>
      <c r="CT475" s="75"/>
      <c r="CU475" s="75"/>
      <c r="CV475" s="75"/>
      <c r="CW475" s="75"/>
      <c r="CX475" s="75"/>
      <c r="CY475" s="75"/>
      <c r="CZ475" s="75"/>
      <c r="DA475" s="75"/>
      <c r="DB475" s="75"/>
      <c r="DC475" s="75"/>
      <c r="DD475" s="75"/>
      <c r="DE475" s="75"/>
      <c r="DF475" s="75"/>
      <c r="DG475" s="75"/>
      <c r="DH475" s="75"/>
      <c r="DI475" s="75"/>
      <c r="DJ475" s="75"/>
      <c r="DK475" s="75"/>
      <c r="DL475" s="75"/>
      <c r="DM475" s="75"/>
      <c r="DN475" s="75"/>
      <c r="DO475" s="75"/>
      <c r="DP475" s="75"/>
      <c r="DQ475" s="75"/>
      <c r="DR475" s="75"/>
      <c r="DS475" s="75"/>
      <c r="DT475" s="75"/>
      <c r="DU475" s="75"/>
      <c r="DV475" s="75"/>
      <c r="DW475" s="75"/>
      <c r="DX475" s="75"/>
      <c r="DY475" s="75"/>
      <c r="DZ475" s="75"/>
      <c r="EA475" s="75"/>
      <c r="EB475" s="75"/>
      <c r="EC475" s="75"/>
      <c r="ED475" s="75"/>
      <c r="EE475" s="75"/>
      <c r="EF475" s="75"/>
      <c r="EG475" s="75"/>
      <c r="EH475" s="75"/>
      <c r="EI475" s="75"/>
      <c r="EJ475" s="75"/>
      <c r="EK475" s="75"/>
      <c r="EL475" s="75"/>
      <c r="EM475" s="75"/>
      <c r="EN475" s="75"/>
      <c r="EO475" s="75"/>
      <c r="EP475" s="75"/>
      <c r="EQ475" s="75"/>
      <c r="ER475" s="75"/>
      <c r="ES475" s="75"/>
      <c r="ET475" s="75"/>
      <c r="EU475" s="75"/>
      <c r="EV475" s="75"/>
      <c r="EW475" s="75"/>
      <c r="EX475" s="75"/>
      <c r="EY475" s="75"/>
      <c r="EZ475" s="75"/>
      <c r="FA475" s="75"/>
      <c r="FB475" s="75"/>
      <c r="FC475" s="75"/>
      <c r="FD475" s="75"/>
      <c r="FE475" s="75"/>
      <c r="FF475" s="75"/>
      <c r="FG475" s="75"/>
      <c r="FH475" s="75"/>
      <c r="FI475" s="75"/>
      <c r="FJ475" s="75"/>
      <c r="FK475" s="75"/>
      <c r="FL475" s="75"/>
      <c r="FM475" s="75"/>
      <c r="FN475" s="75"/>
      <c r="FO475" s="75"/>
      <c r="FP475" s="75"/>
      <c r="FQ475" s="75"/>
      <c r="FR475" s="75"/>
      <c r="FS475" s="75"/>
      <c r="FT475" s="75"/>
      <c r="FU475" s="75"/>
      <c r="FV475" s="75"/>
      <c r="FW475" s="75"/>
      <c r="FX475" s="75"/>
      <c r="FY475" s="75"/>
      <c r="FZ475" s="75"/>
      <c r="GA475" s="75"/>
      <c r="GB475" s="75"/>
      <c r="GC475" s="75"/>
      <c r="GD475" s="75"/>
      <c r="GE475" s="75"/>
      <c r="GF475" s="75"/>
      <c r="GG475" s="75"/>
      <c r="GH475" s="75"/>
      <c r="GI475" s="75"/>
      <c r="GJ475" s="75"/>
      <c r="GK475" s="75"/>
      <c r="GL475" s="75"/>
      <c r="GM475" s="75"/>
      <c r="GN475" s="75"/>
      <c r="GO475" s="75"/>
      <c r="GP475" s="75"/>
      <c r="GQ475" s="75"/>
      <c r="GR475" s="75"/>
      <c r="GS475" s="75"/>
      <c r="GT475" s="75"/>
      <c r="GU475" s="75"/>
      <c r="GV475" s="75"/>
      <c r="GW475" s="75"/>
      <c r="GX475" s="75"/>
      <c r="GY475" s="75"/>
      <c r="GZ475" s="75"/>
      <c r="HA475" s="75"/>
      <c r="HB475" s="75"/>
      <c r="HC475" s="75"/>
      <c r="HD475" s="75"/>
      <c r="HE475" s="75"/>
      <c r="HF475" s="75"/>
      <c r="HG475" s="75"/>
      <c r="HH475" s="75"/>
      <c r="HI475" s="75"/>
      <c r="HJ475" s="75"/>
      <c r="HK475" s="75"/>
      <c r="HL475" s="75"/>
      <c r="HM475" s="75"/>
      <c r="HN475" s="75"/>
      <c r="HO475" s="75"/>
      <c r="HP475" s="75"/>
      <c r="HQ475" s="75"/>
      <c r="HR475" s="75"/>
    </row>
    <row r="476" spans="1:226" s="73" customFormat="1" ht="18.75" x14ac:dyDescent="0.45">
      <c r="A476" s="58"/>
      <c r="B476" s="59"/>
      <c r="C476" s="60"/>
      <c r="D476" s="81"/>
      <c r="E476" s="93" t="s">
        <v>1493</v>
      </c>
      <c r="F476" s="59"/>
      <c r="G476" s="62"/>
      <c r="H476" s="76"/>
      <c r="I476" s="64"/>
      <c r="J476" s="64"/>
      <c r="K476" s="64"/>
      <c r="L476" s="868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75"/>
      <c r="CL476" s="75"/>
      <c r="CM476" s="75"/>
      <c r="CN476" s="75"/>
      <c r="CO476" s="75"/>
      <c r="CP476" s="75"/>
      <c r="CQ476" s="75"/>
      <c r="CR476" s="75"/>
      <c r="CS476" s="75"/>
      <c r="CT476" s="75"/>
      <c r="CU476" s="75"/>
      <c r="CV476" s="75"/>
      <c r="CW476" s="75"/>
      <c r="CX476" s="75"/>
      <c r="CY476" s="75"/>
      <c r="CZ476" s="75"/>
      <c r="DA476" s="75"/>
      <c r="DB476" s="75"/>
      <c r="DC476" s="75"/>
      <c r="DD476" s="75"/>
      <c r="DE476" s="75"/>
      <c r="DF476" s="75"/>
      <c r="DG476" s="75"/>
      <c r="DH476" s="75"/>
      <c r="DI476" s="75"/>
      <c r="DJ476" s="75"/>
      <c r="DK476" s="75"/>
      <c r="DL476" s="75"/>
      <c r="DM476" s="75"/>
      <c r="DN476" s="75"/>
      <c r="DO476" s="75"/>
      <c r="DP476" s="75"/>
      <c r="DQ476" s="75"/>
      <c r="DR476" s="75"/>
      <c r="DS476" s="75"/>
      <c r="DT476" s="75"/>
      <c r="DU476" s="75"/>
      <c r="DV476" s="75"/>
      <c r="DW476" s="75"/>
      <c r="DX476" s="75"/>
      <c r="DY476" s="75"/>
      <c r="DZ476" s="75"/>
      <c r="EA476" s="75"/>
      <c r="EB476" s="75"/>
      <c r="EC476" s="75"/>
      <c r="ED476" s="75"/>
      <c r="EE476" s="75"/>
      <c r="EF476" s="75"/>
      <c r="EG476" s="75"/>
      <c r="EH476" s="75"/>
      <c r="EI476" s="75"/>
      <c r="EJ476" s="75"/>
      <c r="EK476" s="75"/>
      <c r="EL476" s="75"/>
      <c r="EM476" s="75"/>
      <c r="EN476" s="75"/>
      <c r="EO476" s="75"/>
      <c r="EP476" s="75"/>
      <c r="EQ476" s="75"/>
      <c r="ER476" s="75"/>
      <c r="ES476" s="75"/>
      <c r="ET476" s="75"/>
      <c r="EU476" s="75"/>
      <c r="EV476" s="75"/>
      <c r="EW476" s="75"/>
      <c r="EX476" s="75"/>
      <c r="EY476" s="75"/>
      <c r="EZ476" s="75"/>
      <c r="FA476" s="75"/>
      <c r="FB476" s="75"/>
      <c r="FC476" s="75"/>
      <c r="FD476" s="75"/>
      <c r="FE476" s="75"/>
      <c r="FF476" s="75"/>
      <c r="FG476" s="75"/>
      <c r="FH476" s="75"/>
      <c r="FI476" s="75"/>
      <c r="FJ476" s="75"/>
      <c r="FK476" s="75"/>
      <c r="FL476" s="75"/>
      <c r="FM476" s="75"/>
      <c r="FN476" s="75"/>
      <c r="FO476" s="75"/>
      <c r="FP476" s="75"/>
      <c r="FQ476" s="75"/>
      <c r="FR476" s="75"/>
      <c r="FS476" s="75"/>
      <c r="FT476" s="75"/>
      <c r="FU476" s="75"/>
      <c r="FV476" s="75"/>
      <c r="FW476" s="75"/>
      <c r="FX476" s="75"/>
      <c r="FY476" s="75"/>
      <c r="FZ476" s="75"/>
      <c r="GA476" s="75"/>
      <c r="GB476" s="75"/>
      <c r="GC476" s="75"/>
      <c r="GD476" s="75"/>
      <c r="GE476" s="75"/>
      <c r="GF476" s="75"/>
      <c r="GG476" s="75"/>
      <c r="GH476" s="75"/>
      <c r="GI476" s="75"/>
      <c r="GJ476" s="75"/>
      <c r="GK476" s="75"/>
      <c r="GL476" s="75"/>
      <c r="GM476" s="75"/>
      <c r="GN476" s="75"/>
      <c r="GO476" s="75"/>
      <c r="GP476" s="75"/>
      <c r="GQ476" s="75"/>
      <c r="GR476" s="75"/>
      <c r="GS476" s="75"/>
      <c r="GT476" s="75"/>
      <c r="GU476" s="75"/>
      <c r="GV476" s="75"/>
      <c r="GW476" s="75"/>
      <c r="GX476" s="75"/>
      <c r="GY476" s="75"/>
      <c r="GZ476" s="75"/>
      <c r="HA476" s="75"/>
      <c r="HB476" s="75"/>
      <c r="HC476" s="75"/>
      <c r="HD476" s="75"/>
      <c r="HE476" s="75"/>
      <c r="HF476" s="75"/>
      <c r="HG476" s="75"/>
      <c r="HH476" s="75"/>
      <c r="HI476" s="75"/>
      <c r="HJ476" s="75"/>
      <c r="HK476" s="75"/>
      <c r="HL476" s="75"/>
      <c r="HM476" s="75"/>
      <c r="HN476" s="75"/>
      <c r="HO476" s="75"/>
      <c r="HP476" s="75"/>
      <c r="HQ476" s="75"/>
      <c r="HR476" s="75"/>
    </row>
    <row r="477" spans="1:226" s="75" customFormat="1" ht="18.75" x14ac:dyDescent="0.45">
      <c r="A477" s="58"/>
      <c r="B477" s="59"/>
      <c r="C477" s="60"/>
      <c r="D477" s="81"/>
      <c r="E477" s="93" t="s">
        <v>1496</v>
      </c>
      <c r="F477" s="59"/>
      <c r="G477" s="62"/>
      <c r="H477" s="76"/>
      <c r="I477" s="64"/>
      <c r="J477" s="64"/>
      <c r="K477" s="64"/>
      <c r="L477" s="868"/>
    </row>
    <row r="478" spans="1:226" s="362" customFormat="1" ht="18.75" x14ac:dyDescent="0.45">
      <c r="A478" s="357"/>
      <c r="B478" s="177"/>
      <c r="C478" s="177"/>
      <c r="D478" s="177" t="s">
        <v>30</v>
      </c>
      <c r="E478" s="177"/>
      <c r="F478" s="177"/>
      <c r="G478" s="178"/>
      <c r="H478" s="68"/>
      <c r="I478" s="68"/>
      <c r="J478" s="68"/>
      <c r="K478" s="68"/>
      <c r="L478" s="194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  <c r="AB478" s="177"/>
      <c r="AC478" s="177"/>
      <c r="AD478" s="177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177"/>
      <c r="BR478" s="177"/>
      <c r="BS478" s="177"/>
      <c r="BT478" s="177"/>
      <c r="BU478" s="177"/>
      <c r="BV478" s="177"/>
      <c r="BW478" s="177"/>
      <c r="BX478" s="177"/>
      <c r="BY478" s="177"/>
      <c r="BZ478" s="177"/>
      <c r="CA478" s="177"/>
      <c r="CB478" s="177"/>
      <c r="CC478" s="177"/>
      <c r="CD478" s="177"/>
      <c r="CE478" s="177"/>
      <c r="CF478" s="177"/>
      <c r="CG478" s="177"/>
      <c r="CH478" s="177"/>
      <c r="CI478" s="177"/>
      <c r="CJ478" s="177"/>
      <c r="CK478" s="177"/>
      <c r="CL478" s="177"/>
      <c r="CM478" s="177"/>
      <c r="CN478" s="177"/>
      <c r="CO478" s="177"/>
      <c r="CP478" s="177"/>
      <c r="CQ478" s="177"/>
      <c r="CR478" s="177"/>
      <c r="CS478" s="177"/>
      <c r="CT478" s="177"/>
      <c r="CU478" s="177"/>
      <c r="CV478" s="177"/>
      <c r="CW478" s="177"/>
      <c r="CX478" s="177"/>
      <c r="CY478" s="177"/>
      <c r="CZ478" s="177"/>
      <c r="DA478" s="177"/>
      <c r="DB478" s="177"/>
      <c r="DC478" s="177"/>
      <c r="DD478" s="177"/>
      <c r="DE478" s="177"/>
      <c r="DF478" s="177"/>
      <c r="DG478" s="177"/>
      <c r="DH478" s="177"/>
      <c r="DI478" s="177"/>
      <c r="DJ478" s="177"/>
      <c r="DK478" s="177"/>
      <c r="DL478" s="177"/>
      <c r="DM478" s="177"/>
      <c r="DN478" s="177"/>
      <c r="DO478" s="177"/>
      <c r="DP478" s="177"/>
      <c r="DQ478" s="177"/>
      <c r="DR478" s="177"/>
      <c r="DS478" s="177"/>
      <c r="DT478" s="177"/>
      <c r="DU478" s="177"/>
      <c r="DV478" s="177"/>
      <c r="DW478" s="177"/>
      <c r="DX478" s="177"/>
      <c r="DY478" s="177"/>
      <c r="DZ478" s="177"/>
      <c r="EA478" s="177"/>
      <c r="EB478" s="177"/>
      <c r="EC478" s="177"/>
      <c r="ED478" s="177"/>
      <c r="EE478" s="177"/>
      <c r="EF478" s="177"/>
      <c r="EG478" s="177"/>
      <c r="EH478" s="177"/>
      <c r="EI478" s="177"/>
      <c r="EJ478" s="177"/>
      <c r="EK478" s="177"/>
      <c r="EL478" s="177"/>
      <c r="EM478" s="177"/>
      <c r="EN478" s="177"/>
      <c r="EO478" s="177"/>
      <c r="EP478" s="177"/>
      <c r="EQ478" s="177"/>
      <c r="ER478" s="177"/>
      <c r="ES478" s="177"/>
      <c r="ET478" s="177"/>
      <c r="EU478" s="177"/>
      <c r="EV478" s="177"/>
      <c r="EW478" s="177"/>
      <c r="EX478" s="177"/>
      <c r="EY478" s="177"/>
      <c r="EZ478" s="177"/>
      <c r="FA478" s="177"/>
      <c r="FB478" s="177"/>
      <c r="FC478" s="177"/>
      <c r="FD478" s="177"/>
      <c r="FE478" s="177"/>
      <c r="FF478" s="177"/>
      <c r="FG478" s="177"/>
      <c r="FH478" s="177"/>
      <c r="FI478" s="177"/>
      <c r="FJ478" s="177"/>
      <c r="FK478" s="177"/>
      <c r="FL478" s="177"/>
      <c r="FM478" s="177"/>
      <c r="FN478" s="177"/>
      <c r="FO478" s="177"/>
      <c r="FP478" s="177"/>
      <c r="FQ478" s="177"/>
      <c r="FR478" s="177"/>
      <c r="FS478" s="177"/>
      <c r="FT478" s="177"/>
      <c r="FU478" s="177"/>
      <c r="FV478" s="177"/>
      <c r="FW478" s="177"/>
      <c r="FX478" s="177"/>
      <c r="FY478" s="177"/>
      <c r="FZ478" s="177"/>
      <c r="GA478" s="177"/>
      <c r="GB478" s="177"/>
      <c r="GC478" s="177"/>
      <c r="GD478" s="177"/>
      <c r="GE478" s="177"/>
      <c r="GF478" s="177"/>
      <c r="GG478" s="177"/>
      <c r="GH478" s="177"/>
      <c r="GI478" s="177"/>
      <c r="GJ478" s="177"/>
      <c r="GK478" s="177"/>
      <c r="GL478" s="177"/>
      <c r="GM478" s="177"/>
      <c r="GN478" s="177"/>
      <c r="GO478" s="177"/>
      <c r="GP478" s="177"/>
      <c r="GQ478" s="177"/>
      <c r="GR478" s="177"/>
      <c r="GS478" s="177"/>
      <c r="GT478" s="177"/>
      <c r="GU478" s="177"/>
      <c r="GV478" s="177"/>
      <c r="GW478" s="177"/>
      <c r="GX478" s="177"/>
      <c r="GY478" s="177"/>
      <c r="GZ478" s="177"/>
      <c r="HA478" s="177"/>
      <c r="HB478" s="177"/>
      <c r="HC478" s="177"/>
      <c r="HD478" s="177"/>
      <c r="HE478" s="177"/>
      <c r="HF478" s="177"/>
      <c r="HG478" s="177"/>
      <c r="HH478" s="177"/>
      <c r="HI478" s="177"/>
      <c r="HJ478" s="177"/>
      <c r="HK478" s="177"/>
      <c r="HL478" s="177"/>
      <c r="HM478" s="177"/>
      <c r="HN478" s="177"/>
      <c r="HO478" s="177"/>
      <c r="HP478" s="177"/>
      <c r="HQ478" s="177"/>
      <c r="HR478" s="177"/>
    </row>
    <row r="479" spans="1:226" s="181" customFormat="1" ht="18.75" x14ac:dyDescent="0.45">
      <c r="A479" s="385"/>
      <c r="D479" s="81">
        <v>1</v>
      </c>
      <c r="E479" s="181" t="s">
        <v>1500</v>
      </c>
      <c r="G479" s="182"/>
      <c r="H479" s="158" t="s">
        <v>119</v>
      </c>
      <c r="I479" s="158" t="s">
        <v>120</v>
      </c>
      <c r="J479" s="158"/>
      <c r="K479" s="158"/>
      <c r="L479" s="194"/>
    </row>
    <row r="480" spans="1:226" s="181" customFormat="1" ht="18.75" x14ac:dyDescent="0.45">
      <c r="A480" s="388"/>
      <c r="B480" s="221"/>
      <c r="C480" s="221"/>
      <c r="D480" s="220">
        <v>2</v>
      </c>
      <c r="E480" s="221" t="s">
        <v>1503</v>
      </c>
      <c r="F480" s="221"/>
      <c r="G480" s="795"/>
      <c r="H480" s="223" t="s">
        <v>336</v>
      </c>
      <c r="I480" s="223">
        <v>5</v>
      </c>
      <c r="J480" s="223"/>
      <c r="K480" s="223"/>
      <c r="L480" s="310"/>
    </row>
    <row r="481" spans="1:226" s="362" customFormat="1" ht="18.75" x14ac:dyDescent="0.45">
      <c r="A481" s="357"/>
      <c r="B481" s="177"/>
      <c r="C481" s="60">
        <v>43</v>
      </c>
      <c r="D481" s="810" t="s">
        <v>1516</v>
      </c>
      <c r="E481" s="177"/>
      <c r="F481" s="177"/>
      <c r="G481" s="178"/>
      <c r="H481" s="68"/>
      <c r="I481" s="68"/>
      <c r="J481" s="68"/>
      <c r="K481" s="68"/>
      <c r="L481" s="757" t="s">
        <v>1248</v>
      </c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  <c r="AB481" s="177"/>
      <c r="AC481" s="177"/>
      <c r="AD481" s="177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7"/>
      <c r="BN481" s="177"/>
      <c r="BO481" s="177"/>
      <c r="BP481" s="177"/>
      <c r="BQ481" s="177"/>
      <c r="BR481" s="177"/>
      <c r="BS481" s="177"/>
      <c r="BT481" s="177"/>
      <c r="BU481" s="177"/>
      <c r="BV481" s="177"/>
      <c r="BW481" s="177"/>
      <c r="BX481" s="177"/>
      <c r="BY481" s="177"/>
      <c r="BZ481" s="177"/>
      <c r="CA481" s="177"/>
      <c r="CB481" s="177"/>
      <c r="CC481" s="177"/>
      <c r="CD481" s="177"/>
      <c r="CE481" s="177"/>
      <c r="CF481" s="177"/>
      <c r="CG481" s="177"/>
      <c r="CH481" s="177"/>
      <c r="CI481" s="177"/>
      <c r="CJ481" s="177"/>
      <c r="CK481" s="177"/>
      <c r="CL481" s="177"/>
      <c r="CM481" s="177"/>
      <c r="CN481" s="177"/>
      <c r="CO481" s="177"/>
      <c r="CP481" s="177"/>
      <c r="CQ481" s="177"/>
      <c r="CR481" s="177"/>
      <c r="CS481" s="177"/>
      <c r="CT481" s="177"/>
      <c r="CU481" s="177"/>
      <c r="CV481" s="177"/>
      <c r="CW481" s="177"/>
      <c r="CX481" s="177"/>
      <c r="CY481" s="177"/>
      <c r="CZ481" s="177"/>
      <c r="DA481" s="177"/>
      <c r="DB481" s="177"/>
      <c r="DC481" s="177"/>
      <c r="DD481" s="177"/>
      <c r="DE481" s="177"/>
      <c r="DF481" s="177"/>
      <c r="DG481" s="177"/>
      <c r="DH481" s="177"/>
      <c r="DI481" s="177"/>
      <c r="DJ481" s="177"/>
      <c r="DK481" s="177"/>
      <c r="DL481" s="177"/>
      <c r="DM481" s="177"/>
      <c r="DN481" s="177"/>
      <c r="DO481" s="177"/>
      <c r="DP481" s="177"/>
      <c r="DQ481" s="177"/>
      <c r="DR481" s="177"/>
      <c r="DS481" s="177"/>
      <c r="DT481" s="177"/>
      <c r="DU481" s="177"/>
      <c r="DV481" s="177"/>
      <c r="DW481" s="177"/>
      <c r="DX481" s="177"/>
      <c r="DY481" s="177"/>
      <c r="DZ481" s="177"/>
      <c r="EA481" s="177"/>
      <c r="EB481" s="177"/>
      <c r="EC481" s="177"/>
      <c r="ED481" s="177"/>
      <c r="EE481" s="177"/>
      <c r="EF481" s="177"/>
      <c r="EG481" s="177"/>
      <c r="EH481" s="177"/>
      <c r="EI481" s="177"/>
      <c r="EJ481" s="177"/>
      <c r="EK481" s="177"/>
      <c r="EL481" s="177"/>
      <c r="EM481" s="177"/>
      <c r="EN481" s="177"/>
      <c r="EO481" s="177"/>
      <c r="EP481" s="177"/>
      <c r="EQ481" s="177"/>
      <c r="ER481" s="177"/>
      <c r="ES481" s="177"/>
      <c r="ET481" s="177"/>
      <c r="EU481" s="177"/>
      <c r="EV481" s="177"/>
      <c r="EW481" s="177"/>
      <c r="EX481" s="177"/>
      <c r="EY481" s="177"/>
      <c r="EZ481" s="177"/>
      <c r="FA481" s="177"/>
      <c r="FB481" s="177"/>
      <c r="FC481" s="177"/>
      <c r="FD481" s="177"/>
      <c r="FE481" s="177"/>
      <c r="FF481" s="177"/>
      <c r="FG481" s="177"/>
      <c r="FH481" s="177"/>
      <c r="FI481" s="177"/>
      <c r="FJ481" s="177"/>
      <c r="FK481" s="177"/>
      <c r="FL481" s="177"/>
      <c r="FM481" s="177"/>
      <c r="FN481" s="177"/>
      <c r="FO481" s="177"/>
      <c r="FP481" s="177"/>
      <c r="FQ481" s="177"/>
      <c r="FR481" s="177"/>
      <c r="FS481" s="177"/>
      <c r="FT481" s="177"/>
      <c r="FU481" s="177"/>
      <c r="FV481" s="177"/>
      <c r="FW481" s="177"/>
      <c r="FX481" s="177"/>
      <c r="FY481" s="177"/>
      <c r="FZ481" s="177"/>
      <c r="GA481" s="177"/>
      <c r="GB481" s="177"/>
      <c r="GC481" s="177"/>
      <c r="GD481" s="177"/>
      <c r="GE481" s="177"/>
      <c r="GF481" s="177"/>
      <c r="GG481" s="177"/>
      <c r="GH481" s="177"/>
      <c r="GI481" s="177"/>
      <c r="GJ481" s="177"/>
      <c r="GK481" s="177"/>
      <c r="GL481" s="177"/>
      <c r="GM481" s="177"/>
      <c r="GN481" s="177"/>
      <c r="GO481" s="177"/>
      <c r="GP481" s="177"/>
      <c r="GQ481" s="177"/>
      <c r="GR481" s="177"/>
      <c r="GS481" s="177"/>
      <c r="GT481" s="177"/>
      <c r="GU481" s="177"/>
      <c r="GV481" s="177"/>
      <c r="GW481" s="177"/>
      <c r="GX481" s="177"/>
      <c r="GY481" s="177"/>
      <c r="GZ481" s="177"/>
      <c r="HA481" s="177"/>
      <c r="HB481" s="177"/>
      <c r="HC481" s="177"/>
      <c r="HD481" s="177"/>
      <c r="HE481" s="177"/>
      <c r="HF481" s="177"/>
      <c r="HG481" s="177"/>
      <c r="HH481" s="177"/>
      <c r="HI481" s="177"/>
      <c r="HJ481" s="177"/>
      <c r="HK481" s="177"/>
      <c r="HL481" s="177"/>
      <c r="HM481" s="177"/>
      <c r="HN481" s="177"/>
      <c r="HO481" s="177"/>
      <c r="HP481" s="177"/>
      <c r="HQ481" s="177"/>
      <c r="HR481" s="177"/>
    </row>
    <row r="482" spans="1:226" s="73" customFormat="1" ht="18.75" x14ac:dyDescent="0.45">
      <c r="A482" s="58"/>
      <c r="B482" s="59"/>
      <c r="C482" s="60"/>
      <c r="D482" s="61" t="s">
        <v>19</v>
      </c>
      <c r="E482" s="59"/>
      <c r="F482" s="59"/>
      <c r="G482" s="62"/>
      <c r="H482" s="76"/>
      <c r="I482" s="64"/>
      <c r="J482" s="64"/>
      <c r="K482" s="64"/>
      <c r="L482" s="744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75"/>
      <c r="CL482" s="75"/>
      <c r="CM482" s="75"/>
      <c r="CN482" s="75"/>
      <c r="CO482" s="75"/>
      <c r="CP482" s="75"/>
      <c r="CQ482" s="75"/>
      <c r="CR482" s="75"/>
      <c r="CS482" s="75"/>
      <c r="CT482" s="75"/>
      <c r="CU482" s="75"/>
      <c r="CV482" s="75"/>
      <c r="CW482" s="75"/>
      <c r="CX482" s="75"/>
      <c r="CY482" s="75"/>
      <c r="CZ482" s="75"/>
      <c r="DA482" s="75"/>
      <c r="DB482" s="75"/>
      <c r="DC482" s="75"/>
      <c r="DD482" s="75"/>
      <c r="DE482" s="75"/>
      <c r="DF482" s="75"/>
      <c r="DG482" s="75"/>
      <c r="DH482" s="75"/>
      <c r="DI482" s="75"/>
      <c r="DJ482" s="75"/>
      <c r="DK482" s="75"/>
      <c r="DL482" s="75"/>
      <c r="DM482" s="75"/>
      <c r="DN482" s="75"/>
      <c r="DO482" s="75"/>
      <c r="DP482" s="75"/>
      <c r="DQ482" s="75"/>
      <c r="DR482" s="75"/>
      <c r="DS482" s="75"/>
      <c r="DT482" s="75"/>
      <c r="DU482" s="75"/>
      <c r="DV482" s="75"/>
      <c r="DW482" s="75"/>
      <c r="DX482" s="75"/>
      <c r="DY482" s="75"/>
      <c r="DZ482" s="75"/>
      <c r="EA482" s="75"/>
      <c r="EB482" s="75"/>
      <c r="EC482" s="75"/>
      <c r="ED482" s="75"/>
      <c r="EE482" s="75"/>
      <c r="EF482" s="75"/>
      <c r="EG482" s="75"/>
      <c r="EH482" s="75"/>
      <c r="EI482" s="75"/>
      <c r="EJ482" s="75"/>
      <c r="EK482" s="75"/>
      <c r="EL482" s="75"/>
      <c r="EM482" s="75"/>
      <c r="EN482" s="75"/>
      <c r="EO482" s="75"/>
      <c r="EP482" s="75"/>
      <c r="EQ482" s="75"/>
      <c r="ER482" s="75"/>
      <c r="ES482" s="75"/>
      <c r="ET482" s="75"/>
      <c r="EU482" s="75"/>
      <c r="EV482" s="75"/>
      <c r="EW482" s="75"/>
      <c r="EX482" s="75"/>
      <c r="EY482" s="75"/>
      <c r="EZ482" s="75"/>
      <c r="FA482" s="75"/>
      <c r="FB482" s="75"/>
      <c r="FC482" s="75"/>
      <c r="FD482" s="75"/>
      <c r="FE482" s="75"/>
      <c r="FF482" s="75"/>
      <c r="FG482" s="75"/>
      <c r="FH482" s="75"/>
      <c r="FI482" s="75"/>
      <c r="FJ482" s="75"/>
      <c r="FK482" s="75"/>
      <c r="FL482" s="75"/>
      <c r="FM482" s="75"/>
      <c r="FN482" s="75"/>
      <c r="FO482" s="75"/>
      <c r="FP482" s="75"/>
      <c r="FQ482" s="75"/>
      <c r="FR482" s="75"/>
      <c r="FS482" s="75"/>
      <c r="FT482" s="75"/>
      <c r="FU482" s="75"/>
      <c r="FV482" s="75"/>
      <c r="FW482" s="75"/>
      <c r="FX482" s="75"/>
      <c r="FY482" s="75"/>
      <c r="FZ482" s="75"/>
      <c r="GA482" s="75"/>
      <c r="GB482" s="75"/>
      <c r="GC482" s="75"/>
      <c r="GD482" s="75"/>
      <c r="GE482" s="75"/>
      <c r="GF482" s="75"/>
      <c r="GG482" s="75"/>
      <c r="GH482" s="75"/>
      <c r="GI482" s="75"/>
      <c r="GJ482" s="75"/>
      <c r="GK482" s="75"/>
      <c r="GL482" s="75"/>
      <c r="GM482" s="75"/>
      <c r="GN482" s="75"/>
      <c r="GO482" s="75"/>
      <c r="GP482" s="75"/>
      <c r="GQ482" s="75"/>
      <c r="GR482" s="75"/>
      <c r="GS482" s="75"/>
      <c r="GT482" s="75"/>
      <c r="GU482" s="75"/>
      <c r="GV482" s="75"/>
      <c r="GW482" s="75"/>
      <c r="GX482" s="75"/>
      <c r="GY482" s="75"/>
      <c r="GZ482" s="75"/>
      <c r="HA482" s="75"/>
      <c r="HB482" s="75"/>
      <c r="HC482" s="75"/>
      <c r="HD482" s="75"/>
      <c r="HE482" s="75"/>
      <c r="HF482" s="75"/>
      <c r="HG482" s="75"/>
      <c r="HH482" s="75"/>
      <c r="HI482" s="75"/>
      <c r="HJ482" s="75"/>
      <c r="HK482" s="75"/>
      <c r="HL482" s="75"/>
      <c r="HM482" s="75"/>
      <c r="HN482" s="75"/>
      <c r="HO482" s="75"/>
      <c r="HP482" s="75"/>
      <c r="HQ482" s="75"/>
      <c r="HR482" s="75"/>
    </row>
    <row r="483" spans="1:226" s="73" customFormat="1" ht="18.75" x14ac:dyDescent="0.45">
      <c r="A483" s="58"/>
      <c r="B483" s="59"/>
      <c r="C483" s="60"/>
      <c r="D483" s="81">
        <v>1</v>
      </c>
      <c r="E483" s="93" t="s">
        <v>1517</v>
      </c>
      <c r="F483" s="59"/>
      <c r="G483" s="62"/>
      <c r="H483" s="76"/>
      <c r="I483" s="64"/>
      <c r="J483" s="62"/>
      <c r="K483" s="62"/>
      <c r="L483" s="294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75"/>
      <c r="CL483" s="75"/>
      <c r="CM483" s="75"/>
      <c r="CN483" s="75"/>
      <c r="CO483" s="75"/>
      <c r="CP483" s="75"/>
      <c r="CQ483" s="75"/>
      <c r="CR483" s="75"/>
      <c r="CS483" s="75"/>
      <c r="CT483" s="75"/>
      <c r="CU483" s="75"/>
      <c r="CV483" s="75"/>
      <c r="CW483" s="75"/>
      <c r="CX483" s="75"/>
      <c r="CY483" s="75"/>
      <c r="CZ483" s="75"/>
      <c r="DA483" s="75"/>
      <c r="DB483" s="75"/>
      <c r="DC483" s="75"/>
      <c r="DD483" s="75"/>
      <c r="DE483" s="75"/>
      <c r="DF483" s="75"/>
      <c r="DG483" s="75"/>
      <c r="DH483" s="75"/>
      <c r="DI483" s="75"/>
      <c r="DJ483" s="75"/>
      <c r="DK483" s="75"/>
      <c r="DL483" s="75"/>
      <c r="DM483" s="75"/>
      <c r="DN483" s="75"/>
      <c r="DO483" s="75"/>
      <c r="DP483" s="75"/>
      <c r="DQ483" s="75"/>
      <c r="DR483" s="75"/>
      <c r="DS483" s="75"/>
      <c r="DT483" s="75"/>
      <c r="DU483" s="75"/>
      <c r="DV483" s="75"/>
      <c r="DW483" s="75"/>
      <c r="DX483" s="75"/>
      <c r="DY483" s="75"/>
      <c r="DZ483" s="75"/>
      <c r="EA483" s="75"/>
      <c r="EB483" s="75"/>
      <c r="EC483" s="75"/>
      <c r="ED483" s="75"/>
      <c r="EE483" s="75"/>
      <c r="EF483" s="75"/>
      <c r="EG483" s="75"/>
      <c r="EH483" s="75"/>
      <c r="EI483" s="75"/>
      <c r="EJ483" s="75"/>
      <c r="EK483" s="75"/>
      <c r="EL483" s="75"/>
      <c r="EM483" s="75"/>
      <c r="EN483" s="75"/>
      <c r="EO483" s="75"/>
      <c r="EP483" s="75"/>
      <c r="EQ483" s="75"/>
      <c r="ER483" s="75"/>
      <c r="ES483" s="75"/>
      <c r="ET483" s="75"/>
      <c r="EU483" s="75"/>
      <c r="EV483" s="75"/>
      <c r="EW483" s="75"/>
      <c r="EX483" s="75"/>
      <c r="EY483" s="75"/>
      <c r="EZ483" s="75"/>
      <c r="FA483" s="75"/>
      <c r="FB483" s="75"/>
      <c r="FC483" s="75"/>
      <c r="FD483" s="75"/>
      <c r="FE483" s="75"/>
      <c r="FF483" s="75"/>
      <c r="FG483" s="75"/>
      <c r="FH483" s="75"/>
      <c r="FI483" s="75"/>
      <c r="FJ483" s="75"/>
      <c r="FK483" s="75"/>
      <c r="FL483" s="75"/>
      <c r="FM483" s="75"/>
      <c r="FN483" s="75"/>
      <c r="FO483" s="75"/>
      <c r="FP483" s="75"/>
      <c r="FQ483" s="75"/>
      <c r="FR483" s="75"/>
      <c r="FS483" s="75"/>
      <c r="FT483" s="75"/>
      <c r="FU483" s="75"/>
      <c r="FV483" s="75"/>
      <c r="FW483" s="75"/>
      <c r="FX483" s="75"/>
      <c r="FY483" s="75"/>
      <c r="FZ483" s="75"/>
      <c r="GA483" s="75"/>
      <c r="GB483" s="75"/>
      <c r="GC483" s="75"/>
      <c r="GD483" s="75"/>
      <c r="GE483" s="75"/>
      <c r="GF483" s="75"/>
      <c r="GG483" s="75"/>
      <c r="GH483" s="75"/>
      <c r="GI483" s="75"/>
      <c r="GJ483" s="75"/>
      <c r="GK483" s="75"/>
      <c r="GL483" s="75"/>
      <c r="GM483" s="75"/>
      <c r="GN483" s="75"/>
      <c r="GO483" s="75"/>
      <c r="GP483" s="75"/>
      <c r="GQ483" s="75"/>
      <c r="GR483" s="75"/>
      <c r="GS483" s="75"/>
      <c r="GT483" s="75"/>
      <c r="GU483" s="75"/>
      <c r="GV483" s="75"/>
      <c r="GW483" s="75"/>
      <c r="GX483" s="75"/>
      <c r="GY483" s="75"/>
      <c r="GZ483" s="75"/>
      <c r="HA483" s="75"/>
      <c r="HB483" s="75"/>
      <c r="HC483" s="75"/>
      <c r="HD483" s="75"/>
      <c r="HE483" s="75"/>
      <c r="HF483" s="75"/>
      <c r="HG483" s="75"/>
      <c r="HH483" s="75"/>
      <c r="HI483" s="75"/>
      <c r="HJ483" s="75"/>
      <c r="HK483" s="75"/>
      <c r="HL483" s="75"/>
      <c r="HM483" s="75"/>
      <c r="HN483" s="75"/>
      <c r="HO483" s="75"/>
      <c r="HP483" s="75"/>
      <c r="HQ483" s="75"/>
      <c r="HR483" s="75"/>
    </row>
    <row r="484" spans="1:226" s="75" customFormat="1" ht="18.75" x14ac:dyDescent="0.45">
      <c r="A484" s="58"/>
      <c r="B484" s="59"/>
      <c r="C484" s="60"/>
      <c r="D484" s="81">
        <v>2</v>
      </c>
      <c r="E484" s="93" t="s">
        <v>1519</v>
      </c>
      <c r="F484" s="59"/>
      <c r="G484" s="62"/>
      <c r="H484" s="76"/>
      <c r="I484" s="64"/>
      <c r="J484" s="62"/>
      <c r="K484" s="62"/>
      <c r="L484" s="294"/>
    </row>
    <row r="485" spans="1:226" s="75" customFormat="1" ht="18.75" x14ac:dyDescent="0.45">
      <c r="A485" s="58"/>
      <c r="B485" s="59"/>
      <c r="C485" s="60"/>
      <c r="D485" s="81">
        <v>3</v>
      </c>
      <c r="E485" s="93" t="s">
        <v>1521</v>
      </c>
      <c r="F485" s="59"/>
      <c r="G485" s="62"/>
      <c r="H485" s="76"/>
      <c r="I485" s="64"/>
      <c r="J485" s="64"/>
      <c r="K485" s="64"/>
      <c r="L485" s="194"/>
    </row>
    <row r="486" spans="1:226" s="75" customFormat="1" ht="18.75" x14ac:dyDescent="0.45">
      <c r="A486" s="58"/>
      <c r="B486" s="59"/>
      <c r="C486" s="60"/>
      <c r="D486" s="81"/>
      <c r="E486" s="93" t="s">
        <v>1523</v>
      </c>
      <c r="F486" s="59"/>
      <c r="G486" s="62"/>
      <c r="H486" s="76"/>
      <c r="I486" s="64"/>
      <c r="J486" s="64"/>
      <c r="K486" s="64"/>
      <c r="L486" s="160"/>
    </row>
    <row r="487" spans="1:226" s="75" customFormat="1" ht="18.75" x14ac:dyDescent="0.45">
      <c r="A487" s="58"/>
      <c r="B487" s="59"/>
      <c r="C487" s="60"/>
      <c r="D487" s="81">
        <v>4</v>
      </c>
      <c r="E487" s="93" t="s">
        <v>1526</v>
      </c>
      <c r="F487" s="59"/>
      <c r="G487" s="62"/>
      <c r="H487" s="76"/>
      <c r="I487" s="64"/>
      <c r="J487" s="64"/>
      <c r="K487" s="64"/>
      <c r="L487" s="165"/>
    </row>
    <row r="488" spans="1:226" s="362" customFormat="1" ht="18.75" x14ac:dyDescent="0.45">
      <c r="A488" s="357"/>
      <c r="B488" s="177"/>
      <c r="C488" s="177"/>
      <c r="D488" s="177" t="s">
        <v>30</v>
      </c>
      <c r="E488" s="177"/>
      <c r="F488" s="177"/>
      <c r="G488" s="178"/>
      <c r="H488" s="68"/>
      <c r="I488" s="68"/>
      <c r="J488" s="252"/>
      <c r="K488" s="252"/>
      <c r="L488" s="162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177"/>
      <c r="BR488" s="177"/>
      <c r="BS488" s="177"/>
      <c r="BT488" s="177"/>
      <c r="BU488" s="177"/>
      <c r="BV488" s="177"/>
      <c r="BW488" s="177"/>
      <c r="BX488" s="177"/>
      <c r="BY488" s="177"/>
      <c r="BZ488" s="177"/>
      <c r="CA488" s="177"/>
      <c r="CB488" s="177"/>
      <c r="CC488" s="177"/>
      <c r="CD488" s="177"/>
      <c r="CE488" s="177"/>
      <c r="CF488" s="177"/>
      <c r="CG488" s="177"/>
      <c r="CH488" s="177"/>
      <c r="CI488" s="177"/>
      <c r="CJ488" s="177"/>
      <c r="CK488" s="177"/>
      <c r="CL488" s="177"/>
      <c r="CM488" s="177"/>
      <c r="CN488" s="177"/>
      <c r="CO488" s="177"/>
      <c r="CP488" s="177"/>
      <c r="CQ488" s="177"/>
      <c r="CR488" s="177"/>
      <c r="CS488" s="177"/>
      <c r="CT488" s="177"/>
      <c r="CU488" s="177"/>
      <c r="CV488" s="177"/>
      <c r="CW488" s="177"/>
      <c r="CX488" s="177"/>
      <c r="CY488" s="177"/>
      <c r="CZ488" s="177"/>
      <c r="DA488" s="177"/>
      <c r="DB488" s="177"/>
      <c r="DC488" s="177"/>
      <c r="DD488" s="177"/>
      <c r="DE488" s="177"/>
      <c r="DF488" s="177"/>
      <c r="DG488" s="177"/>
      <c r="DH488" s="177"/>
      <c r="DI488" s="177"/>
      <c r="DJ488" s="177"/>
      <c r="DK488" s="177"/>
      <c r="DL488" s="177"/>
      <c r="DM488" s="177"/>
      <c r="DN488" s="177"/>
      <c r="DO488" s="177"/>
      <c r="DP488" s="177"/>
      <c r="DQ488" s="177"/>
      <c r="DR488" s="177"/>
      <c r="DS488" s="177"/>
      <c r="DT488" s="177"/>
      <c r="DU488" s="177"/>
      <c r="DV488" s="177"/>
      <c r="DW488" s="177"/>
      <c r="DX488" s="177"/>
      <c r="DY488" s="177"/>
      <c r="DZ488" s="177"/>
      <c r="EA488" s="177"/>
      <c r="EB488" s="177"/>
      <c r="EC488" s="177"/>
      <c r="ED488" s="177"/>
      <c r="EE488" s="177"/>
      <c r="EF488" s="177"/>
      <c r="EG488" s="177"/>
      <c r="EH488" s="177"/>
      <c r="EI488" s="177"/>
      <c r="EJ488" s="177"/>
      <c r="EK488" s="177"/>
      <c r="EL488" s="177"/>
      <c r="EM488" s="177"/>
      <c r="EN488" s="177"/>
      <c r="EO488" s="177"/>
      <c r="EP488" s="177"/>
      <c r="EQ488" s="177"/>
      <c r="ER488" s="177"/>
      <c r="ES488" s="177"/>
      <c r="ET488" s="177"/>
      <c r="EU488" s="177"/>
      <c r="EV488" s="177"/>
      <c r="EW488" s="177"/>
      <c r="EX488" s="177"/>
      <c r="EY488" s="177"/>
      <c r="EZ488" s="177"/>
      <c r="FA488" s="177"/>
      <c r="FB488" s="177"/>
      <c r="FC488" s="177"/>
      <c r="FD488" s="177"/>
      <c r="FE488" s="177"/>
      <c r="FF488" s="177"/>
      <c r="FG488" s="177"/>
      <c r="FH488" s="177"/>
      <c r="FI488" s="177"/>
      <c r="FJ488" s="177"/>
      <c r="FK488" s="177"/>
      <c r="FL488" s="177"/>
      <c r="FM488" s="177"/>
      <c r="FN488" s="177"/>
      <c r="FO488" s="177"/>
      <c r="FP488" s="177"/>
      <c r="FQ488" s="177"/>
      <c r="FR488" s="177"/>
      <c r="FS488" s="177"/>
      <c r="FT488" s="177"/>
      <c r="FU488" s="177"/>
      <c r="FV488" s="177"/>
      <c r="FW488" s="177"/>
      <c r="FX488" s="177"/>
      <c r="FY488" s="177"/>
      <c r="FZ488" s="177"/>
      <c r="GA488" s="177"/>
      <c r="GB488" s="177"/>
      <c r="GC488" s="177"/>
      <c r="GD488" s="177"/>
      <c r="GE488" s="177"/>
      <c r="GF488" s="177"/>
      <c r="GG488" s="177"/>
      <c r="GH488" s="177"/>
      <c r="GI488" s="177"/>
      <c r="GJ488" s="177"/>
      <c r="GK488" s="177"/>
      <c r="GL488" s="177"/>
      <c r="GM488" s="177"/>
      <c r="GN488" s="177"/>
      <c r="GO488" s="177"/>
      <c r="GP488" s="177"/>
      <c r="GQ488" s="177"/>
      <c r="GR488" s="177"/>
      <c r="GS488" s="177"/>
      <c r="GT488" s="177"/>
      <c r="GU488" s="177"/>
      <c r="GV488" s="177"/>
      <c r="GW488" s="177"/>
      <c r="GX488" s="177"/>
      <c r="GY488" s="177"/>
      <c r="GZ488" s="177"/>
      <c r="HA488" s="177"/>
      <c r="HB488" s="177"/>
      <c r="HC488" s="177"/>
      <c r="HD488" s="177"/>
      <c r="HE488" s="177"/>
      <c r="HF488" s="177"/>
      <c r="HG488" s="177"/>
      <c r="HH488" s="177"/>
      <c r="HI488" s="177"/>
      <c r="HJ488" s="177"/>
      <c r="HK488" s="177"/>
      <c r="HL488" s="177"/>
      <c r="HM488" s="177"/>
      <c r="HN488" s="177"/>
      <c r="HO488" s="177"/>
      <c r="HP488" s="177"/>
      <c r="HQ488" s="177"/>
      <c r="HR488" s="177"/>
    </row>
    <row r="489" spans="1:226" s="181" customFormat="1" ht="18.75" x14ac:dyDescent="0.45">
      <c r="A489" s="385"/>
      <c r="D489" s="81">
        <v>1</v>
      </c>
      <c r="E489" s="122" t="s">
        <v>1530</v>
      </c>
      <c r="F489" s="122"/>
      <c r="G489" s="123"/>
      <c r="H489" s="124" t="s">
        <v>1531</v>
      </c>
      <c r="I489" s="125">
        <v>2</v>
      </c>
      <c r="J489" s="944"/>
      <c r="K489" s="944"/>
      <c r="L489" s="294"/>
    </row>
    <row r="490" spans="1:226" s="181" customFormat="1" ht="18.75" x14ac:dyDescent="0.45">
      <c r="A490" s="385"/>
      <c r="D490" s="81">
        <v>2</v>
      </c>
      <c r="E490" s="122" t="s">
        <v>1533</v>
      </c>
      <c r="F490" s="122"/>
      <c r="G490" s="123"/>
      <c r="H490" s="124" t="s">
        <v>117</v>
      </c>
      <c r="I490" s="125">
        <v>3000</v>
      </c>
      <c r="J490" s="944"/>
      <c r="K490" s="944"/>
      <c r="L490" s="294"/>
    </row>
    <row r="491" spans="1:226" s="181" customFormat="1" ht="18.75" x14ac:dyDescent="0.45">
      <c r="A491" s="385"/>
      <c r="D491" s="81">
        <v>3</v>
      </c>
      <c r="E491" s="181" t="s">
        <v>1536</v>
      </c>
      <c r="G491" s="182"/>
      <c r="H491" s="158" t="s">
        <v>119</v>
      </c>
      <c r="I491" s="158" t="s">
        <v>120</v>
      </c>
      <c r="J491" s="397"/>
      <c r="K491" s="397"/>
      <c r="L491" s="294"/>
    </row>
    <row r="492" spans="1:226" s="729" customFormat="1" ht="18.75" x14ac:dyDescent="0.45">
      <c r="A492" s="831">
        <v>6</v>
      </c>
      <c r="B492" s="873" t="s">
        <v>1540</v>
      </c>
      <c r="C492" s="874"/>
      <c r="D492" s="874"/>
      <c r="E492" s="874"/>
      <c r="F492" s="874"/>
      <c r="G492" s="875"/>
      <c r="H492" s="876"/>
      <c r="I492" s="876"/>
      <c r="J492" s="876"/>
      <c r="K492" s="876"/>
      <c r="L492" s="880"/>
      <c r="M492" s="728"/>
      <c r="N492" s="728"/>
      <c r="O492" s="728"/>
      <c r="P492" s="728"/>
      <c r="Q492" s="728"/>
      <c r="R492" s="728"/>
      <c r="S492" s="728"/>
      <c r="T492" s="728"/>
      <c r="U492" s="728"/>
      <c r="V492" s="728"/>
      <c r="W492" s="728"/>
      <c r="X492" s="728"/>
      <c r="Y492" s="728"/>
      <c r="Z492" s="728"/>
      <c r="AA492" s="728"/>
      <c r="AB492" s="728"/>
      <c r="AC492" s="728"/>
      <c r="AD492" s="728"/>
      <c r="AE492" s="728"/>
      <c r="AF492" s="728"/>
      <c r="AG492" s="728"/>
      <c r="AH492" s="728"/>
      <c r="AI492" s="728"/>
      <c r="AJ492" s="728"/>
      <c r="AK492" s="728"/>
      <c r="AL492" s="728"/>
      <c r="AM492" s="728"/>
      <c r="AN492" s="728"/>
      <c r="AO492" s="728"/>
      <c r="AP492" s="728"/>
      <c r="AQ492" s="728"/>
      <c r="AR492" s="728"/>
      <c r="AS492" s="728"/>
      <c r="AT492" s="728"/>
      <c r="AU492" s="728"/>
      <c r="AV492" s="728"/>
      <c r="AW492" s="728"/>
      <c r="AX492" s="728"/>
      <c r="AY492" s="728"/>
      <c r="AZ492" s="728"/>
      <c r="BA492" s="728"/>
      <c r="BB492" s="728"/>
      <c r="BC492" s="728"/>
      <c r="BD492" s="728"/>
      <c r="BE492" s="728"/>
      <c r="BF492" s="728"/>
      <c r="BG492" s="728"/>
      <c r="BH492" s="728"/>
      <c r="BI492" s="728"/>
      <c r="BJ492" s="728"/>
      <c r="BK492" s="728"/>
      <c r="BL492" s="728"/>
      <c r="BM492" s="728"/>
      <c r="BN492" s="728"/>
      <c r="BO492" s="728"/>
      <c r="BP492" s="728"/>
      <c r="BQ492" s="728"/>
      <c r="BR492" s="728"/>
      <c r="BS492" s="728"/>
      <c r="BT492" s="728"/>
      <c r="BU492" s="728"/>
      <c r="BV492" s="728"/>
      <c r="BW492" s="728"/>
      <c r="BX492" s="728"/>
      <c r="BY492" s="728"/>
      <c r="BZ492" s="728"/>
      <c r="CA492" s="728"/>
      <c r="CB492" s="728"/>
      <c r="CC492" s="728"/>
      <c r="CD492" s="728"/>
      <c r="CE492" s="728"/>
      <c r="CF492" s="728"/>
      <c r="CG492" s="728"/>
      <c r="CH492" s="728"/>
      <c r="CI492" s="728"/>
      <c r="CJ492" s="728"/>
      <c r="CK492" s="728"/>
      <c r="CL492" s="728"/>
      <c r="CM492" s="728"/>
      <c r="CN492" s="728"/>
      <c r="CO492" s="728"/>
      <c r="CP492" s="728"/>
      <c r="CQ492" s="728"/>
      <c r="CR492" s="728"/>
      <c r="CS492" s="728"/>
      <c r="CT492" s="728"/>
      <c r="CU492" s="728"/>
      <c r="CV492" s="728"/>
      <c r="CW492" s="728"/>
      <c r="CX492" s="728"/>
      <c r="CY492" s="728"/>
      <c r="CZ492" s="728"/>
      <c r="DA492" s="728"/>
      <c r="DB492" s="728"/>
      <c r="DC492" s="728"/>
      <c r="DD492" s="728"/>
      <c r="DE492" s="728"/>
      <c r="DF492" s="728"/>
      <c r="DG492" s="728"/>
      <c r="DH492" s="728"/>
      <c r="DI492" s="728"/>
      <c r="DJ492" s="728"/>
      <c r="DK492" s="728"/>
      <c r="DL492" s="728"/>
      <c r="DM492" s="728"/>
      <c r="DN492" s="728"/>
      <c r="DO492" s="728"/>
      <c r="DP492" s="728"/>
      <c r="DQ492" s="728"/>
      <c r="DR492" s="728"/>
      <c r="DS492" s="728"/>
      <c r="DT492" s="728"/>
      <c r="DU492" s="728"/>
      <c r="DV492" s="728"/>
      <c r="DW492" s="728"/>
      <c r="DX492" s="728"/>
      <c r="DY492" s="728"/>
      <c r="DZ492" s="728"/>
      <c r="EA492" s="728"/>
      <c r="EB492" s="728"/>
      <c r="EC492" s="728"/>
      <c r="ED492" s="728"/>
      <c r="EE492" s="728"/>
      <c r="EF492" s="728"/>
      <c r="EG492" s="728"/>
      <c r="EH492" s="728"/>
      <c r="EI492" s="728"/>
      <c r="EJ492" s="728"/>
      <c r="EK492" s="728"/>
      <c r="EL492" s="728"/>
      <c r="EM492" s="728"/>
      <c r="EN492" s="728"/>
      <c r="EO492" s="728"/>
      <c r="EP492" s="728"/>
      <c r="EQ492" s="728"/>
      <c r="ER492" s="728"/>
      <c r="ES492" s="728"/>
      <c r="ET492" s="728"/>
      <c r="EU492" s="728"/>
      <c r="EV492" s="728"/>
      <c r="EW492" s="728"/>
      <c r="EX492" s="728"/>
      <c r="EY492" s="728"/>
      <c r="EZ492" s="728"/>
      <c r="FA492" s="728"/>
      <c r="FB492" s="728"/>
      <c r="FC492" s="728"/>
      <c r="FD492" s="728"/>
      <c r="FE492" s="728"/>
      <c r="FF492" s="728"/>
      <c r="FG492" s="728"/>
      <c r="FH492" s="728"/>
      <c r="FI492" s="728"/>
      <c r="FJ492" s="728"/>
      <c r="FK492" s="728"/>
      <c r="FL492" s="728"/>
      <c r="FM492" s="728"/>
      <c r="FN492" s="728"/>
      <c r="FO492" s="728"/>
      <c r="FP492" s="728"/>
      <c r="FQ492" s="728"/>
      <c r="FR492" s="728"/>
      <c r="FS492" s="728"/>
      <c r="FT492" s="728"/>
      <c r="FU492" s="728"/>
      <c r="FV492" s="728"/>
      <c r="FW492" s="728"/>
      <c r="FX492" s="728"/>
      <c r="FY492" s="728"/>
      <c r="FZ492" s="728"/>
      <c r="GA492" s="728"/>
      <c r="GB492" s="728"/>
      <c r="GC492" s="728"/>
      <c r="GD492" s="728"/>
      <c r="GE492" s="728"/>
      <c r="GF492" s="728"/>
      <c r="GG492" s="728"/>
      <c r="GH492" s="728"/>
      <c r="GI492" s="728"/>
      <c r="GJ492" s="728"/>
      <c r="GK492" s="728"/>
      <c r="GL492" s="728"/>
      <c r="GM492" s="728"/>
      <c r="GN492" s="728"/>
      <c r="GO492" s="728"/>
      <c r="GP492" s="728"/>
      <c r="GQ492" s="728"/>
      <c r="GR492" s="728"/>
      <c r="GS492" s="728"/>
      <c r="GT492" s="728"/>
      <c r="GU492" s="728"/>
      <c r="GV492" s="728"/>
      <c r="GW492" s="728"/>
      <c r="GX492" s="728"/>
      <c r="GY492" s="728"/>
      <c r="GZ492" s="728"/>
      <c r="HA492" s="728"/>
      <c r="HB492" s="728"/>
      <c r="HC492" s="728"/>
      <c r="HD492" s="728"/>
      <c r="HE492" s="728"/>
      <c r="HF492" s="728"/>
      <c r="HG492" s="728"/>
      <c r="HH492" s="728"/>
      <c r="HI492" s="728"/>
      <c r="HJ492" s="728"/>
      <c r="HK492" s="728"/>
      <c r="HL492" s="728"/>
      <c r="HM492" s="728"/>
      <c r="HN492" s="728"/>
      <c r="HO492" s="728"/>
      <c r="HP492" s="728"/>
      <c r="HQ492" s="728"/>
      <c r="HR492" s="728"/>
    </row>
    <row r="493" spans="1:226" s="145" customFormat="1" ht="18.75" x14ac:dyDescent="0.45">
      <c r="A493" s="413"/>
      <c r="B493" s="278">
        <v>6.1</v>
      </c>
      <c r="C493" s="798" t="s">
        <v>1541</v>
      </c>
      <c r="D493" s="144"/>
      <c r="E493" s="144"/>
      <c r="F493" s="144"/>
      <c r="G493" s="279"/>
      <c r="H493" s="280"/>
      <c r="I493" s="280"/>
      <c r="J493" s="280"/>
      <c r="K493" s="280"/>
      <c r="L493" s="285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  <c r="CM493" s="144"/>
      <c r="CN493" s="144"/>
      <c r="CO493" s="144"/>
      <c r="CP493" s="144"/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44"/>
      <c r="DU493" s="144"/>
      <c r="DV493" s="144"/>
      <c r="DW493" s="144"/>
      <c r="DX493" s="144"/>
      <c r="DY493" s="144"/>
      <c r="DZ493" s="144"/>
      <c r="EA493" s="144"/>
      <c r="EB493" s="144"/>
      <c r="EC493" s="144"/>
      <c r="ED493" s="144"/>
      <c r="EE493" s="144"/>
      <c r="EF493" s="144"/>
      <c r="EG493" s="144"/>
      <c r="EH493" s="144"/>
      <c r="EI493" s="144"/>
      <c r="EJ493" s="144"/>
      <c r="EK493" s="144"/>
      <c r="EL493" s="144"/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44"/>
      <c r="FZ493" s="144"/>
      <c r="GA493" s="144"/>
      <c r="GB493" s="144"/>
      <c r="GC493" s="144"/>
      <c r="GD493" s="144"/>
      <c r="GE493" s="144"/>
      <c r="GF493" s="144"/>
      <c r="GG493" s="144"/>
      <c r="GH493" s="144"/>
      <c r="GI493" s="144"/>
      <c r="GJ493" s="144"/>
      <c r="GK493" s="144"/>
      <c r="GL493" s="144"/>
      <c r="GM493" s="144"/>
      <c r="GN493" s="144"/>
      <c r="GO493" s="144"/>
      <c r="GP493" s="144"/>
      <c r="GQ493" s="144"/>
      <c r="GR493" s="144"/>
      <c r="GS493" s="144"/>
      <c r="GT493" s="144"/>
      <c r="GU493" s="144"/>
      <c r="GV493" s="144"/>
      <c r="GW493" s="144"/>
      <c r="GX493" s="144"/>
      <c r="GY493" s="144"/>
      <c r="GZ493" s="144"/>
      <c r="HA493" s="144"/>
      <c r="HB493" s="144"/>
      <c r="HC493" s="144"/>
      <c r="HD493" s="144"/>
      <c r="HE493" s="144"/>
      <c r="HF493" s="144"/>
      <c r="HG493" s="144"/>
      <c r="HH493" s="144"/>
      <c r="HI493" s="144"/>
      <c r="HJ493" s="144"/>
      <c r="HK493" s="144"/>
      <c r="HL493" s="144"/>
      <c r="HM493" s="144"/>
      <c r="HN493" s="144"/>
      <c r="HO493" s="144"/>
      <c r="HP493" s="144"/>
      <c r="HQ493" s="144"/>
      <c r="HR493" s="144"/>
    </row>
    <row r="494" spans="1:226" s="145" customFormat="1" ht="18.75" x14ac:dyDescent="0.45">
      <c r="A494" s="277"/>
      <c r="B494" s="278"/>
      <c r="C494" s="798" t="s">
        <v>1542</v>
      </c>
      <c r="D494" s="144"/>
      <c r="E494" s="144"/>
      <c r="F494" s="144"/>
      <c r="G494" s="279"/>
      <c r="H494" s="280"/>
      <c r="I494" s="280"/>
      <c r="J494" s="280"/>
      <c r="K494" s="280"/>
      <c r="L494" s="285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44"/>
      <c r="AO494" s="144"/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  <c r="BG494" s="144"/>
      <c r="BH494" s="144"/>
      <c r="BI494" s="144"/>
      <c r="BJ494" s="144"/>
      <c r="BK494" s="144"/>
      <c r="BL494" s="144"/>
      <c r="BM494" s="144"/>
      <c r="BN494" s="144"/>
      <c r="BO494" s="144"/>
      <c r="BP494" s="144"/>
      <c r="BQ494" s="144"/>
      <c r="BR494" s="144"/>
      <c r="BS494" s="144"/>
      <c r="BT494" s="144"/>
      <c r="BU494" s="144"/>
      <c r="BV494" s="144"/>
      <c r="BW494" s="144"/>
      <c r="BX494" s="144"/>
      <c r="BY494" s="144"/>
      <c r="BZ494" s="144"/>
      <c r="CA494" s="144"/>
      <c r="CB494" s="144"/>
      <c r="CC494" s="144"/>
      <c r="CD494" s="144"/>
      <c r="CE494" s="144"/>
      <c r="CF494" s="144"/>
      <c r="CG494" s="144"/>
      <c r="CH494" s="144"/>
      <c r="CI494" s="144"/>
      <c r="CJ494" s="144"/>
      <c r="CK494" s="144"/>
      <c r="CL494" s="144"/>
      <c r="CM494" s="144"/>
      <c r="CN494" s="144"/>
      <c r="CO494" s="144"/>
      <c r="CP494" s="144"/>
      <c r="CQ494" s="144"/>
      <c r="CR494" s="144"/>
      <c r="CS494" s="144"/>
      <c r="CT494" s="144"/>
      <c r="CU494" s="144"/>
      <c r="CV494" s="144"/>
      <c r="CW494" s="144"/>
      <c r="CX494" s="144"/>
      <c r="CY494" s="144"/>
      <c r="CZ494" s="144"/>
      <c r="DA494" s="144"/>
      <c r="DB494" s="144"/>
      <c r="DC494" s="144"/>
      <c r="DD494" s="144"/>
      <c r="DE494" s="144"/>
      <c r="DF494" s="144"/>
      <c r="DG494" s="144"/>
      <c r="DH494" s="144"/>
      <c r="DI494" s="144"/>
      <c r="DJ494" s="144"/>
      <c r="DK494" s="144"/>
      <c r="DL494" s="144"/>
      <c r="DM494" s="144"/>
      <c r="DN494" s="144"/>
      <c r="DO494" s="144"/>
      <c r="DP494" s="144"/>
      <c r="DQ494" s="144"/>
      <c r="DR494" s="144"/>
      <c r="DS494" s="144"/>
      <c r="DT494" s="144"/>
      <c r="DU494" s="144"/>
      <c r="DV494" s="144"/>
      <c r="DW494" s="144"/>
      <c r="DX494" s="144"/>
      <c r="DY494" s="144"/>
      <c r="DZ494" s="144"/>
      <c r="EA494" s="144"/>
      <c r="EB494" s="144"/>
      <c r="EC494" s="144"/>
      <c r="ED494" s="144"/>
      <c r="EE494" s="144"/>
      <c r="EF494" s="144"/>
      <c r="EG494" s="144"/>
      <c r="EH494" s="144"/>
      <c r="EI494" s="144"/>
      <c r="EJ494" s="144"/>
      <c r="EK494" s="144"/>
      <c r="EL494" s="144"/>
      <c r="EM494" s="144"/>
      <c r="EN494" s="144"/>
      <c r="EO494" s="144"/>
      <c r="EP494" s="144"/>
      <c r="EQ494" s="144"/>
      <c r="ER494" s="144"/>
      <c r="ES494" s="144"/>
      <c r="ET494" s="144"/>
      <c r="EU494" s="144"/>
      <c r="EV494" s="144"/>
      <c r="EW494" s="144"/>
      <c r="EX494" s="144"/>
      <c r="EY494" s="144"/>
      <c r="EZ494" s="144"/>
      <c r="FA494" s="144"/>
      <c r="FB494" s="144"/>
      <c r="FC494" s="144"/>
      <c r="FD494" s="144"/>
      <c r="FE494" s="144"/>
      <c r="FF494" s="144"/>
      <c r="FG494" s="144"/>
      <c r="FH494" s="144"/>
      <c r="FI494" s="144"/>
      <c r="FJ494" s="144"/>
      <c r="FK494" s="144"/>
      <c r="FL494" s="144"/>
      <c r="FM494" s="144"/>
      <c r="FN494" s="144"/>
      <c r="FO494" s="144"/>
      <c r="FP494" s="144"/>
      <c r="FQ494" s="144"/>
      <c r="FR494" s="144"/>
      <c r="FS494" s="144"/>
      <c r="FT494" s="144"/>
      <c r="FU494" s="144"/>
      <c r="FV494" s="144"/>
      <c r="FW494" s="144"/>
      <c r="FX494" s="144"/>
      <c r="FY494" s="144"/>
      <c r="FZ494" s="144"/>
      <c r="GA494" s="144"/>
      <c r="GB494" s="144"/>
      <c r="GC494" s="144"/>
      <c r="GD494" s="144"/>
      <c r="GE494" s="144"/>
      <c r="GF494" s="144"/>
      <c r="GG494" s="144"/>
      <c r="GH494" s="144"/>
      <c r="GI494" s="144"/>
      <c r="GJ494" s="144"/>
      <c r="GK494" s="144"/>
      <c r="GL494" s="144"/>
      <c r="GM494" s="144"/>
      <c r="GN494" s="144"/>
      <c r="GO494" s="144"/>
      <c r="GP494" s="144"/>
      <c r="GQ494" s="144"/>
      <c r="GR494" s="144"/>
      <c r="GS494" s="144"/>
      <c r="GT494" s="144"/>
      <c r="GU494" s="144"/>
      <c r="GV494" s="144"/>
      <c r="GW494" s="144"/>
      <c r="GX494" s="144"/>
      <c r="GY494" s="144"/>
      <c r="GZ494" s="144"/>
      <c r="HA494" s="144"/>
      <c r="HB494" s="144"/>
      <c r="HC494" s="144"/>
      <c r="HD494" s="144"/>
      <c r="HE494" s="144"/>
      <c r="HF494" s="144"/>
      <c r="HG494" s="144"/>
      <c r="HH494" s="144"/>
      <c r="HI494" s="144"/>
      <c r="HJ494" s="144"/>
      <c r="HK494" s="144"/>
      <c r="HL494" s="144"/>
      <c r="HM494" s="144"/>
      <c r="HN494" s="144"/>
      <c r="HO494" s="144"/>
      <c r="HP494" s="144"/>
      <c r="HQ494" s="144"/>
      <c r="HR494" s="144"/>
    </row>
    <row r="495" spans="1:226" s="145" customFormat="1" ht="18.75" x14ac:dyDescent="0.45">
      <c r="A495" s="242"/>
      <c r="B495" s="243"/>
      <c r="C495" s="772" t="s">
        <v>1543</v>
      </c>
      <c r="D495" s="244"/>
      <c r="E495" s="244"/>
      <c r="F495" s="244"/>
      <c r="G495" s="245"/>
      <c r="H495" s="246"/>
      <c r="I495" s="246"/>
      <c r="J495" s="246"/>
      <c r="K495" s="246"/>
      <c r="L495" s="285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44"/>
      <c r="AO495" s="144"/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  <c r="BG495" s="144"/>
      <c r="BH495" s="144"/>
      <c r="BI495" s="144"/>
      <c r="BJ495" s="144"/>
      <c r="BK495" s="144"/>
      <c r="BL495" s="144"/>
      <c r="BM495" s="144"/>
      <c r="BN495" s="144"/>
      <c r="BO495" s="144"/>
      <c r="BP495" s="144"/>
      <c r="BQ495" s="144"/>
      <c r="BR495" s="144"/>
      <c r="BS495" s="144"/>
      <c r="BT495" s="144"/>
      <c r="BU495" s="144"/>
      <c r="BV495" s="144"/>
      <c r="BW495" s="144"/>
      <c r="BX495" s="144"/>
      <c r="BY495" s="144"/>
      <c r="BZ495" s="144"/>
      <c r="CA495" s="144"/>
      <c r="CB495" s="144"/>
      <c r="CC495" s="144"/>
      <c r="CD495" s="144"/>
      <c r="CE495" s="144"/>
      <c r="CF495" s="144"/>
      <c r="CG495" s="144"/>
      <c r="CH495" s="144"/>
      <c r="CI495" s="144"/>
      <c r="CJ495" s="144"/>
      <c r="CK495" s="144"/>
      <c r="CL495" s="144"/>
      <c r="CM495" s="144"/>
      <c r="CN495" s="144"/>
      <c r="CO495" s="144"/>
      <c r="CP495" s="144"/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44"/>
      <c r="DU495" s="144"/>
      <c r="DV495" s="144"/>
      <c r="DW495" s="144"/>
      <c r="DX495" s="144"/>
      <c r="DY495" s="144"/>
      <c r="DZ495" s="144"/>
      <c r="EA495" s="144"/>
      <c r="EB495" s="144"/>
      <c r="EC495" s="144"/>
      <c r="ED495" s="144"/>
      <c r="EE495" s="144"/>
      <c r="EF495" s="144"/>
      <c r="EG495" s="144"/>
      <c r="EH495" s="144"/>
      <c r="EI495" s="144"/>
      <c r="EJ495" s="144"/>
      <c r="EK495" s="144"/>
      <c r="EL495" s="144"/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44"/>
      <c r="FZ495" s="144"/>
      <c r="GA495" s="144"/>
      <c r="GB495" s="144"/>
      <c r="GC495" s="144"/>
      <c r="GD495" s="144"/>
      <c r="GE495" s="144"/>
      <c r="GF495" s="144"/>
      <c r="GG495" s="144"/>
      <c r="GH495" s="144"/>
      <c r="GI495" s="144"/>
      <c r="GJ495" s="144"/>
      <c r="GK495" s="144"/>
      <c r="GL495" s="144"/>
      <c r="GM495" s="144"/>
      <c r="GN495" s="144"/>
      <c r="GO495" s="144"/>
      <c r="GP495" s="144"/>
      <c r="GQ495" s="144"/>
      <c r="GR495" s="144"/>
      <c r="GS495" s="144"/>
      <c r="GT495" s="144"/>
      <c r="GU495" s="144"/>
      <c r="GV495" s="144"/>
      <c r="GW495" s="144"/>
      <c r="GX495" s="144"/>
      <c r="GY495" s="144"/>
      <c r="GZ495" s="144"/>
      <c r="HA495" s="144"/>
      <c r="HB495" s="144"/>
      <c r="HC495" s="144"/>
      <c r="HD495" s="144"/>
      <c r="HE495" s="144"/>
      <c r="HF495" s="144"/>
      <c r="HG495" s="144"/>
      <c r="HH495" s="144"/>
      <c r="HI495" s="144"/>
      <c r="HJ495" s="144"/>
      <c r="HK495" s="144"/>
      <c r="HL495" s="144"/>
      <c r="HM495" s="144"/>
      <c r="HN495" s="144"/>
      <c r="HO495" s="144"/>
      <c r="HP495" s="144"/>
      <c r="HQ495" s="144"/>
      <c r="HR495" s="144"/>
    </row>
    <row r="496" spans="1:226" s="362" customFormat="1" ht="18.75" x14ac:dyDescent="0.45">
      <c r="A496" s="357"/>
      <c r="B496" s="177"/>
      <c r="C496" s="60">
        <v>44</v>
      </c>
      <c r="D496" s="810" t="s">
        <v>1544</v>
      </c>
      <c r="E496" s="177"/>
      <c r="F496" s="177"/>
      <c r="G496" s="178"/>
      <c r="H496" s="68"/>
      <c r="I496" s="68"/>
      <c r="J496" s="68"/>
      <c r="K496" s="68"/>
      <c r="L496" s="742" t="s">
        <v>17</v>
      </c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7"/>
      <c r="AQ496" s="177"/>
      <c r="AR496" s="177"/>
      <c r="AS496" s="177"/>
      <c r="AT496" s="177"/>
      <c r="AU496" s="177"/>
      <c r="AV496" s="177"/>
      <c r="AW496" s="177"/>
      <c r="AX496" s="177"/>
      <c r="AY496" s="177"/>
      <c r="AZ496" s="177"/>
      <c r="BA496" s="177"/>
      <c r="BB496" s="177"/>
      <c r="BC496" s="177"/>
      <c r="BD496" s="177"/>
      <c r="BE496" s="177"/>
      <c r="BF496" s="177"/>
      <c r="BG496" s="177"/>
      <c r="BH496" s="177"/>
      <c r="BI496" s="177"/>
      <c r="BJ496" s="177"/>
      <c r="BK496" s="177"/>
      <c r="BL496" s="177"/>
      <c r="BM496" s="177"/>
      <c r="BN496" s="177"/>
      <c r="BO496" s="177"/>
      <c r="BP496" s="177"/>
      <c r="BQ496" s="177"/>
      <c r="BR496" s="177"/>
      <c r="BS496" s="177"/>
      <c r="BT496" s="177"/>
      <c r="BU496" s="177"/>
      <c r="BV496" s="177"/>
      <c r="BW496" s="177"/>
      <c r="BX496" s="177"/>
      <c r="BY496" s="177"/>
      <c r="BZ496" s="177"/>
      <c r="CA496" s="177"/>
      <c r="CB496" s="177"/>
      <c r="CC496" s="177"/>
      <c r="CD496" s="177"/>
      <c r="CE496" s="177"/>
      <c r="CF496" s="177"/>
      <c r="CG496" s="177"/>
      <c r="CH496" s="177"/>
      <c r="CI496" s="177"/>
      <c r="CJ496" s="177"/>
      <c r="CK496" s="177"/>
      <c r="CL496" s="177"/>
      <c r="CM496" s="177"/>
      <c r="CN496" s="177"/>
      <c r="CO496" s="177"/>
      <c r="CP496" s="177"/>
      <c r="CQ496" s="177"/>
      <c r="CR496" s="177"/>
      <c r="CS496" s="177"/>
      <c r="CT496" s="177"/>
      <c r="CU496" s="177"/>
      <c r="CV496" s="177"/>
      <c r="CW496" s="177"/>
      <c r="CX496" s="177"/>
      <c r="CY496" s="177"/>
      <c r="CZ496" s="177"/>
      <c r="DA496" s="177"/>
      <c r="DB496" s="177"/>
      <c r="DC496" s="177"/>
      <c r="DD496" s="177"/>
      <c r="DE496" s="177"/>
      <c r="DF496" s="177"/>
      <c r="DG496" s="177"/>
      <c r="DH496" s="177"/>
      <c r="DI496" s="177"/>
      <c r="DJ496" s="177"/>
      <c r="DK496" s="177"/>
      <c r="DL496" s="177"/>
      <c r="DM496" s="177"/>
      <c r="DN496" s="177"/>
      <c r="DO496" s="177"/>
      <c r="DP496" s="177"/>
      <c r="DQ496" s="177"/>
      <c r="DR496" s="177"/>
      <c r="DS496" s="177"/>
      <c r="DT496" s="177"/>
      <c r="DU496" s="177"/>
      <c r="DV496" s="177"/>
      <c r="DW496" s="177"/>
      <c r="DX496" s="177"/>
      <c r="DY496" s="177"/>
      <c r="DZ496" s="177"/>
      <c r="EA496" s="177"/>
      <c r="EB496" s="177"/>
      <c r="EC496" s="177"/>
      <c r="ED496" s="177"/>
      <c r="EE496" s="177"/>
      <c r="EF496" s="177"/>
      <c r="EG496" s="177"/>
      <c r="EH496" s="177"/>
      <c r="EI496" s="177"/>
      <c r="EJ496" s="177"/>
      <c r="EK496" s="177"/>
      <c r="EL496" s="177"/>
      <c r="EM496" s="177"/>
      <c r="EN496" s="177"/>
      <c r="EO496" s="177"/>
      <c r="EP496" s="177"/>
      <c r="EQ496" s="177"/>
      <c r="ER496" s="177"/>
      <c r="ES496" s="177"/>
      <c r="ET496" s="177"/>
      <c r="EU496" s="177"/>
      <c r="EV496" s="177"/>
      <c r="EW496" s="177"/>
      <c r="EX496" s="177"/>
      <c r="EY496" s="177"/>
      <c r="EZ496" s="177"/>
      <c r="FA496" s="177"/>
      <c r="FB496" s="177"/>
      <c r="FC496" s="177"/>
      <c r="FD496" s="177"/>
      <c r="FE496" s="177"/>
      <c r="FF496" s="177"/>
      <c r="FG496" s="177"/>
      <c r="FH496" s="177"/>
      <c r="FI496" s="177"/>
      <c r="FJ496" s="177"/>
      <c r="FK496" s="177"/>
      <c r="FL496" s="177"/>
      <c r="FM496" s="177"/>
      <c r="FN496" s="177"/>
      <c r="FO496" s="177"/>
      <c r="FP496" s="177"/>
      <c r="FQ496" s="177"/>
      <c r="FR496" s="177"/>
      <c r="FS496" s="177"/>
      <c r="FT496" s="177"/>
      <c r="FU496" s="177"/>
      <c r="FV496" s="177"/>
      <c r="FW496" s="177"/>
      <c r="FX496" s="177"/>
      <c r="FY496" s="177"/>
      <c r="FZ496" s="177"/>
      <c r="GA496" s="177"/>
      <c r="GB496" s="177"/>
      <c r="GC496" s="177"/>
      <c r="GD496" s="177"/>
      <c r="GE496" s="177"/>
      <c r="GF496" s="177"/>
      <c r="GG496" s="177"/>
      <c r="GH496" s="177"/>
      <c r="GI496" s="177"/>
      <c r="GJ496" s="177"/>
      <c r="GK496" s="177"/>
      <c r="GL496" s="177"/>
      <c r="GM496" s="177"/>
      <c r="GN496" s="177"/>
      <c r="GO496" s="177"/>
      <c r="GP496" s="177"/>
      <c r="GQ496" s="177"/>
      <c r="GR496" s="177"/>
      <c r="GS496" s="177"/>
      <c r="GT496" s="177"/>
      <c r="GU496" s="177"/>
      <c r="GV496" s="177"/>
      <c r="GW496" s="177"/>
      <c r="GX496" s="177"/>
      <c r="GY496" s="177"/>
      <c r="GZ496" s="177"/>
      <c r="HA496" s="177"/>
      <c r="HB496" s="177"/>
      <c r="HC496" s="177"/>
      <c r="HD496" s="177"/>
      <c r="HE496" s="177"/>
      <c r="HF496" s="177"/>
      <c r="HG496" s="177"/>
      <c r="HH496" s="177"/>
      <c r="HI496" s="177"/>
      <c r="HJ496" s="177"/>
      <c r="HK496" s="177"/>
      <c r="HL496" s="177"/>
      <c r="HM496" s="177"/>
      <c r="HN496" s="177"/>
      <c r="HO496" s="177"/>
      <c r="HP496" s="177"/>
      <c r="HQ496" s="177"/>
      <c r="HR496" s="177"/>
    </row>
    <row r="497" spans="1:226" s="362" customFormat="1" ht="18.75" x14ac:dyDescent="0.45">
      <c r="A497" s="357"/>
      <c r="B497" s="177"/>
      <c r="C497" s="60"/>
      <c r="D497" s="810" t="s">
        <v>1545</v>
      </c>
      <c r="E497" s="177"/>
      <c r="F497" s="177"/>
      <c r="G497" s="178"/>
      <c r="H497" s="68"/>
      <c r="I497" s="68"/>
      <c r="J497" s="68"/>
      <c r="K497" s="68"/>
      <c r="L497" s="744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7"/>
      <c r="BN497" s="177"/>
      <c r="BO497" s="177"/>
      <c r="BP497" s="177"/>
      <c r="BQ497" s="177"/>
      <c r="BR497" s="177"/>
      <c r="BS497" s="177"/>
      <c r="BT497" s="177"/>
      <c r="BU497" s="177"/>
      <c r="BV497" s="177"/>
      <c r="BW497" s="177"/>
      <c r="BX497" s="177"/>
      <c r="BY497" s="177"/>
      <c r="BZ497" s="177"/>
      <c r="CA497" s="177"/>
      <c r="CB497" s="177"/>
      <c r="CC497" s="177"/>
      <c r="CD497" s="177"/>
      <c r="CE497" s="177"/>
      <c r="CF497" s="177"/>
      <c r="CG497" s="177"/>
      <c r="CH497" s="177"/>
      <c r="CI497" s="177"/>
      <c r="CJ497" s="177"/>
      <c r="CK497" s="177"/>
      <c r="CL497" s="177"/>
      <c r="CM497" s="177"/>
      <c r="CN497" s="177"/>
      <c r="CO497" s="177"/>
      <c r="CP497" s="177"/>
      <c r="CQ497" s="177"/>
      <c r="CR497" s="177"/>
      <c r="CS497" s="177"/>
      <c r="CT497" s="177"/>
      <c r="CU497" s="177"/>
      <c r="CV497" s="177"/>
      <c r="CW497" s="177"/>
      <c r="CX497" s="177"/>
      <c r="CY497" s="177"/>
      <c r="CZ497" s="177"/>
      <c r="DA497" s="177"/>
      <c r="DB497" s="177"/>
      <c r="DC497" s="177"/>
      <c r="DD497" s="177"/>
      <c r="DE497" s="177"/>
      <c r="DF497" s="177"/>
      <c r="DG497" s="177"/>
      <c r="DH497" s="177"/>
      <c r="DI497" s="177"/>
      <c r="DJ497" s="177"/>
      <c r="DK497" s="177"/>
      <c r="DL497" s="177"/>
      <c r="DM497" s="177"/>
      <c r="DN497" s="177"/>
      <c r="DO497" s="177"/>
      <c r="DP497" s="177"/>
      <c r="DQ497" s="177"/>
      <c r="DR497" s="177"/>
      <c r="DS497" s="177"/>
      <c r="DT497" s="177"/>
      <c r="DU497" s="177"/>
      <c r="DV497" s="177"/>
      <c r="DW497" s="177"/>
      <c r="DX497" s="177"/>
      <c r="DY497" s="177"/>
      <c r="DZ497" s="177"/>
      <c r="EA497" s="177"/>
      <c r="EB497" s="177"/>
      <c r="EC497" s="177"/>
      <c r="ED497" s="177"/>
      <c r="EE497" s="177"/>
      <c r="EF497" s="177"/>
      <c r="EG497" s="177"/>
      <c r="EH497" s="177"/>
      <c r="EI497" s="177"/>
      <c r="EJ497" s="177"/>
      <c r="EK497" s="177"/>
      <c r="EL497" s="177"/>
      <c r="EM497" s="177"/>
      <c r="EN497" s="177"/>
      <c r="EO497" s="177"/>
      <c r="EP497" s="177"/>
      <c r="EQ497" s="177"/>
      <c r="ER497" s="177"/>
      <c r="ES497" s="177"/>
      <c r="ET497" s="177"/>
      <c r="EU497" s="177"/>
      <c r="EV497" s="177"/>
      <c r="EW497" s="177"/>
      <c r="EX497" s="177"/>
      <c r="EY497" s="177"/>
      <c r="EZ497" s="177"/>
      <c r="FA497" s="177"/>
      <c r="FB497" s="177"/>
      <c r="FC497" s="177"/>
      <c r="FD497" s="177"/>
      <c r="FE497" s="177"/>
      <c r="FF497" s="177"/>
      <c r="FG497" s="177"/>
      <c r="FH497" s="177"/>
      <c r="FI497" s="177"/>
      <c r="FJ497" s="177"/>
      <c r="FK497" s="177"/>
      <c r="FL497" s="177"/>
      <c r="FM497" s="177"/>
      <c r="FN497" s="177"/>
      <c r="FO497" s="177"/>
      <c r="FP497" s="177"/>
      <c r="FQ497" s="177"/>
      <c r="FR497" s="177"/>
      <c r="FS497" s="177"/>
      <c r="FT497" s="177"/>
      <c r="FU497" s="177"/>
      <c r="FV497" s="177"/>
      <c r="FW497" s="177"/>
      <c r="FX497" s="177"/>
      <c r="FY497" s="177"/>
      <c r="FZ497" s="177"/>
      <c r="GA497" s="177"/>
      <c r="GB497" s="177"/>
      <c r="GC497" s="177"/>
      <c r="GD497" s="177"/>
      <c r="GE497" s="177"/>
      <c r="GF497" s="177"/>
      <c r="GG497" s="177"/>
      <c r="GH497" s="177"/>
      <c r="GI497" s="177"/>
      <c r="GJ497" s="177"/>
      <c r="GK497" s="177"/>
      <c r="GL497" s="177"/>
      <c r="GM497" s="177"/>
      <c r="GN497" s="177"/>
      <c r="GO497" s="177"/>
      <c r="GP497" s="177"/>
      <c r="GQ497" s="177"/>
      <c r="GR497" s="177"/>
      <c r="GS497" s="177"/>
      <c r="GT497" s="177"/>
      <c r="GU497" s="177"/>
      <c r="GV497" s="177"/>
      <c r="GW497" s="177"/>
      <c r="GX497" s="177"/>
      <c r="GY497" s="177"/>
      <c r="GZ497" s="177"/>
      <c r="HA497" s="177"/>
      <c r="HB497" s="177"/>
      <c r="HC497" s="177"/>
      <c r="HD497" s="177"/>
      <c r="HE497" s="177"/>
      <c r="HF497" s="177"/>
      <c r="HG497" s="177"/>
      <c r="HH497" s="177"/>
      <c r="HI497" s="177"/>
      <c r="HJ497" s="177"/>
      <c r="HK497" s="177"/>
      <c r="HL497" s="177"/>
      <c r="HM497" s="177"/>
      <c r="HN497" s="177"/>
      <c r="HO497" s="177"/>
      <c r="HP497" s="177"/>
      <c r="HQ497" s="177"/>
      <c r="HR497" s="177"/>
    </row>
    <row r="498" spans="1:226" s="73" customFormat="1" ht="18.75" x14ac:dyDescent="0.45">
      <c r="A498" s="58"/>
      <c r="B498" s="59"/>
      <c r="C498" s="60"/>
      <c r="D498" s="61" t="s">
        <v>19</v>
      </c>
      <c r="E498" s="59"/>
      <c r="F498" s="59"/>
      <c r="G498" s="62"/>
      <c r="H498" s="76"/>
      <c r="I498" s="64"/>
      <c r="J498" s="64"/>
      <c r="K498" s="64"/>
      <c r="L498" s="188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75"/>
      <c r="CL498" s="75"/>
      <c r="CM498" s="75"/>
      <c r="CN498" s="75"/>
      <c r="CO498" s="75"/>
      <c r="CP498" s="75"/>
      <c r="CQ498" s="75"/>
      <c r="CR498" s="75"/>
      <c r="CS498" s="75"/>
      <c r="CT498" s="75"/>
      <c r="CU498" s="75"/>
      <c r="CV498" s="75"/>
      <c r="CW498" s="75"/>
      <c r="CX498" s="75"/>
      <c r="CY498" s="75"/>
      <c r="CZ498" s="75"/>
      <c r="DA498" s="75"/>
      <c r="DB498" s="75"/>
      <c r="DC498" s="75"/>
      <c r="DD498" s="75"/>
      <c r="DE498" s="75"/>
      <c r="DF498" s="75"/>
      <c r="DG498" s="75"/>
      <c r="DH498" s="75"/>
      <c r="DI498" s="75"/>
      <c r="DJ498" s="75"/>
      <c r="DK498" s="75"/>
      <c r="DL498" s="75"/>
      <c r="DM498" s="75"/>
      <c r="DN498" s="75"/>
      <c r="DO498" s="75"/>
      <c r="DP498" s="75"/>
      <c r="DQ498" s="75"/>
      <c r="DR498" s="75"/>
      <c r="DS498" s="75"/>
      <c r="DT498" s="75"/>
      <c r="DU498" s="75"/>
      <c r="DV498" s="75"/>
      <c r="DW498" s="75"/>
      <c r="DX498" s="75"/>
      <c r="DY498" s="75"/>
      <c r="DZ498" s="75"/>
      <c r="EA498" s="75"/>
      <c r="EB498" s="75"/>
      <c r="EC498" s="75"/>
      <c r="ED498" s="75"/>
      <c r="EE498" s="75"/>
      <c r="EF498" s="75"/>
      <c r="EG498" s="75"/>
      <c r="EH498" s="75"/>
      <c r="EI498" s="75"/>
      <c r="EJ498" s="75"/>
      <c r="EK498" s="75"/>
      <c r="EL498" s="75"/>
      <c r="EM498" s="75"/>
      <c r="EN498" s="75"/>
      <c r="EO498" s="75"/>
      <c r="EP498" s="75"/>
      <c r="EQ498" s="75"/>
      <c r="ER498" s="75"/>
      <c r="ES498" s="75"/>
      <c r="ET498" s="75"/>
      <c r="EU498" s="75"/>
      <c r="EV498" s="75"/>
      <c r="EW498" s="75"/>
      <c r="EX498" s="75"/>
      <c r="EY498" s="75"/>
      <c r="EZ498" s="75"/>
      <c r="FA498" s="75"/>
      <c r="FB498" s="75"/>
      <c r="FC498" s="75"/>
      <c r="FD498" s="75"/>
      <c r="FE498" s="75"/>
      <c r="FF498" s="75"/>
      <c r="FG498" s="75"/>
      <c r="FH498" s="75"/>
      <c r="FI498" s="75"/>
      <c r="FJ498" s="75"/>
      <c r="FK498" s="75"/>
      <c r="FL498" s="75"/>
      <c r="FM498" s="75"/>
      <c r="FN498" s="75"/>
      <c r="FO498" s="75"/>
      <c r="FP498" s="75"/>
      <c r="FQ498" s="75"/>
      <c r="FR498" s="75"/>
      <c r="FS498" s="75"/>
      <c r="FT498" s="75"/>
      <c r="FU498" s="75"/>
      <c r="FV498" s="75"/>
      <c r="FW498" s="75"/>
      <c r="FX498" s="75"/>
      <c r="FY498" s="75"/>
      <c r="FZ498" s="75"/>
      <c r="GA498" s="75"/>
      <c r="GB498" s="75"/>
      <c r="GC498" s="75"/>
      <c r="GD498" s="75"/>
      <c r="GE498" s="75"/>
      <c r="GF498" s="75"/>
      <c r="GG498" s="75"/>
      <c r="GH498" s="75"/>
      <c r="GI498" s="75"/>
      <c r="GJ498" s="75"/>
      <c r="GK498" s="75"/>
      <c r="GL498" s="75"/>
      <c r="GM498" s="75"/>
      <c r="GN498" s="75"/>
      <c r="GO498" s="75"/>
      <c r="GP498" s="75"/>
      <c r="GQ498" s="75"/>
      <c r="GR498" s="75"/>
      <c r="GS498" s="75"/>
      <c r="GT498" s="75"/>
      <c r="GU498" s="75"/>
      <c r="GV498" s="75"/>
      <c r="GW498" s="75"/>
      <c r="GX498" s="75"/>
      <c r="GY498" s="75"/>
      <c r="GZ498" s="75"/>
      <c r="HA498" s="75"/>
      <c r="HB498" s="75"/>
      <c r="HC498" s="75"/>
      <c r="HD498" s="75"/>
      <c r="HE498" s="75"/>
      <c r="HF498" s="75"/>
      <c r="HG498" s="75"/>
      <c r="HH498" s="75"/>
      <c r="HI498" s="75"/>
      <c r="HJ498" s="75"/>
      <c r="HK498" s="75"/>
      <c r="HL498" s="75"/>
      <c r="HM498" s="75"/>
      <c r="HN498" s="75"/>
      <c r="HO498" s="75"/>
      <c r="HP498" s="75"/>
      <c r="HQ498" s="75"/>
      <c r="HR498" s="75"/>
    </row>
    <row r="499" spans="1:226" s="73" customFormat="1" ht="18.75" x14ac:dyDescent="0.45">
      <c r="A499" s="58"/>
      <c r="B499" s="59"/>
      <c r="C499" s="60"/>
      <c r="D499" s="81"/>
      <c r="E499" s="93" t="s">
        <v>1549</v>
      </c>
      <c r="F499" s="59"/>
      <c r="G499" s="62"/>
      <c r="H499" s="76"/>
      <c r="I499" s="64"/>
      <c r="J499" s="64"/>
      <c r="K499" s="64"/>
      <c r="L499" s="80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75"/>
      <c r="CL499" s="75"/>
      <c r="CM499" s="75"/>
      <c r="CN499" s="75"/>
      <c r="CO499" s="75"/>
      <c r="CP499" s="75"/>
      <c r="CQ499" s="75"/>
      <c r="CR499" s="75"/>
      <c r="CS499" s="75"/>
      <c r="CT499" s="75"/>
      <c r="CU499" s="75"/>
      <c r="CV499" s="75"/>
      <c r="CW499" s="75"/>
      <c r="CX499" s="75"/>
      <c r="CY499" s="75"/>
      <c r="CZ499" s="75"/>
      <c r="DA499" s="75"/>
      <c r="DB499" s="75"/>
      <c r="DC499" s="75"/>
      <c r="DD499" s="75"/>
      <c r="DE499" s="75"/>
      <c r="DF499" s="75"/>
      <c r="DG499" s="75"/>
      <c r="DH499" s="75"/>
      <c r="DI499" s="75"/>
      <c r="DJ499" s="75"/>
      <c r="DK499" s="75"/>
      <c r="DL499" s="75"/>
      <c r="DM499" s="75"/>
      <c r="DN499" s="75"/>
      <c r="DO499" s="75"/>
      <c r="DP499" s="75"/>
      <c r="DQ499" s="75"/>
      <c r="DR499" s="75"/>
      <c r="DS499" s="75"/>
      <c r="DT499" s="75"/>
      <c r="DU499" s="75"/>
      <c r="DV499" s="75"/>
      <c r="DW499" s="75"/>
      <c r="DX499" s="75"/>
      <c r="DY499" s="75"/>
      <c r="DZ499" s="75"/>
      <c r="EA499" s="75"/>
      <c r="EB499" s="75"/>
      <c r="EC499" s="75"/>
      <c r="ED499" s="75"/>
      <c r="EE499" s="75"/>
      <c r="EF499" s="75"/>
      <c r="EG499" s="75"/>
      <c r="EH499" s="75"/>
      <c r="EI499" s="75"/>
      <c r="EJ499" s="75"/>
      <c r="EK499" s="75"/>
      <c r="EL499" s="75"/>
      <c r="EM499" s="75"/>
      <c r="EN499" s="75"/>
      <c r="EO499" s="75"/>
      <c r="EP499" s="75"/>
      <c r="EQ499" s="75"/>
      <c r="ER499" s="75"/>
      <c r="ES499" s="75"/>
      <c r="ET499" s="75"/>
      <c r="EU499" s="75"/>
      <c r="EV499" s="75"/>
      <c r="EW499" s="75"/>
      <c r="EX499" s="75"/>
      <c r="EY499" s="75"/>
      <c r="EZ499" s="75"/>
      <c r="FA499" s="75"/>
      <c r="FB499" s="75"/>
      <c r="FC499" s="75"/>
      <c r="FD499" s="75"/>
      <c r="FE499" s="75"/>
      <c r="FF499" s="75"/>
      <c r="FG499" s="75"/>
      <c r="FH499" s="75"/>
      <c r="FI499" s="75"/>
      <c r="FJ499" s="75"/>
      <c r="FK499" s="75"/>
      <c r="FL499" s="75"/>
      <c r="FM499" s="75"/>
      <c r="FN499" s="75"/>
      <c r="FO499" s="75"/>
      <c r="FP499" s="75"/>
      <c r="FQ499" s="75"/>
      <c r="FR499" s="75"/>
      <c r="FS499" s="75"/>
      <c r="FT499" s="75"/>
      <c r="FU499" s="75"/>
      <c r="FV499" s="75"/>
      <c r="FW499" s="75"/>
      <c r="FX499" s="75"/>
      <c r="FY499" s="75"/>
      <c r="FZ499" s="75"/>
      <c r="GA499" s="75"/>
      <c r="GB499" s="75"/>
      <c r="GC499" s="75"/>
      <c r="GD499" s="75"/>
      <c r="GE499" s="75"/>
      <c r="GF499" s="75"/>
      <c r="GG499" s="75"/>
      <c r="GH499" s="75"/>
      <c r="GI499" s="75"/>
      <c r="GJ499" s="75"/>
      <c r="GK499" s="75"/>
      <c r="GL499" s="75"/>
      <c r="GM499" s="75"/>
      <c r="GN499" s="75"/>
      <c r="GO499" s="75"/>
      <c r="GP499" s="75"/>
      <c r="GQ499" s="75"/>
      <c r="GR499" s="75"/>
      <c r="GS499" s="75"/>
      <c r="GT499" s="75"/>
      <c r="GU499" s="75"/>
      <c r="GV499" s="75"/>
      <c r="GW499" s="75"/>
      <c r="GX499" s="75"/>
      <c r="GY499" s="75"/>
      <c r="GZ499" s="75"/>
      <c r="HA499" s="75"/>
      <c r="HB499" s="75"/>
      <c r="HC499" s="75"/>
      <c r="HD499" s="75"/>
      <c r="HE499" s="75"/>
      <c r="HF499" s="75"/>
      <c r="HG499" s="75"/>
      <c r="HH499" s="75"/>
      <c r="HI499" s="75"/>
      <c r="HJ499" s="75"/>
      <c r="HK499" s="75"/>
      <c r="HL499" s="75"/>
      <c r="HM499" s="75"/>
      <c r="HN499" s="75"/>
      <c r="HO499" s="75"/>
      <c r="HP499" s="75"/>
      <c r="HQ499" s="75"/>
      <c r="HR499" s="75"/>
    </row>
    <row r="500" spans="1:226" s="75" customFormat="1" ht="18.75" x14ac:dyDescent="0.45">
      <c r="A500" s="58"/>
      <c r="B500" s="59"/>
      <c r="C500" s="60"/>
      <c r="D500" s="81"/>
      <c r="E500" s="93" t="s">
        <v>1550</v>
      </c>
      <c r="F500" s="59"/>
      <c r="G500" s="62"/>
      <c r="H500" s="76"/>
      <c r="I500" s="64"/>
      <c r="J500" s="64"/>
      <c r="K500" s="64"/>
      <c r="L500" s="80"/>
    </row>
    <row r="501" spans="1:226" s="362" customFormat="1" ht="18.75" x14ac:dyDescent="0.45">
      <c r="A501" s="357"/>
      <c r="B501" s="177"/>
      <c r="C501" s="177"/>
      <c r="D501" s="177" t="s">
        <v>30</v>
      </c>
      <c r="E501" s="177"/>
      <c r="F501" s="177"/>
      <c r="G501" s="178"/>
      <c r="H501" s="68"/>
      <c r="I501" s="68"/>
      <c r="J501" s="68"/>
      <c r="K501" s="68"/>
      <c r="L501" s="188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7"/>
      <c r="BN501" s="177"/>
      <c r="BO501" s="177"/>
      <c r="BP501" s="177"/>
      <c r="BQ501" s="177"/>
      <c r="BR501" s="177"/>
      <c r="BS501" s="177"/>
      <c r="BT501" s="177"/>
      <c r="BU501" s="177"/>
      <c r="BV501" s="177"/>
      <c r="BW501" s="177"/>
      <c r="BX501" s="177"/>
      <c r="BY501" s="177"/>
      <c r="BZ501" s="177"/>
      <c r="CA501" s="177"/>
      <c r="CB501" s="177"/>
      <c r="CC501" s="177"/>
      <c r="CD501" s="177"/>
      <c r="CE501" s="177"/>
      <c r="CF501" s="177"/>
      <c r="CG501" s="177"/>
      <c r="CH501" s="177"/>
      <c r="CI501" s="177"/>
      <c r="CJ501" s="177"/>
      <c r="CK501" s="177"/>
      <c r="CL501" s="177"/>
      <c r="CM501" s="177"/>
      <c r="CN501" s="177"/>
      <c r="CO501" s="177"/>
      <c r="CP501" s="177"/>
      <c r="CQ501" s="177"/>
      <c r="CR501" s="177"/>
      <c r="CS501" s="177"/>
      <c r="CT501" s="177"/>
      <c r="CU501" s="177"/>
      <c r="CV501" s="177"/>
      <c r="CW501" s="177"/>
      <c r="CX501" s="177"/>
      <c r="CY501" s="177"/>
      <c r="CZ501" s="177"/>
      <c r="DA501" s="177"/>
      <c r="DB501" s="177"/>
      <c r="DC501" s="177"/>
      <c r="DD501" s="177"/>
      <c r="DE501" s="177"/>
      <c r="DF501" s="177"/>
      <c r="DG501" s="177"/>
      <c r="DH501" s="177"/>
      <c r="DI501" s="177"/>
      <c r="DJ501" s="177"/>
      <c r="DK501" s="177"/>
      <c r="DL501" s="177"/>
      <c r="DM501" s="177"/>
      <c r="DN501" s="177"/>
      <c r="DO501" s="177"/>
      <c r="DP501" s="177"/>
      <c r="DQ501" s="177"/>
      <c r="DR501" s="177"/>
      <c r="DS501" s="177"/>
      <c r="DT501" s="177"/>
      <c r="DU501" s="177"/>
      <c r="DV501" s="177"/>
      <c r="DW501" s="177"/>
      <c r="DX501" s="177"/>
      <c r="DY501" s="177"/>
      <c r="DZ501" s="177"/>
      <c r="EA501" s="177"/>
      <c r="EB501" s="177"/>
      <c r="EC501" s="177"/>
      <c r="ED501" s="177"/>
      <c r="EE501" s="177"/>
      <c r="EF501" s="177"/>
      <c r="EG501" s="177"/>
      <c r="EH501" s="177"/>
      <c r="EI501" s="177"/>
      <c r="EJ501" s="177"/>
      <c r="EK501" s="177"/>
      <c r="EL501" s="177"/>
      <c r="EM501" s="177"/>
      <c r="EN501" s="177"/>
      <c r="EO501" s="177"/>
      <c r="EP501" s="177"/>
      <c r="EQ501" s="177"/>
      <c r="ER501" s="177"/>
      <c r="ES501" s="177"/>
      <c r="ET501" s="177"/>
      <c r="EU501" s="177"/>
      <c r="EV501" s="177"/>
      <c r="EW501" s="177"/>
      <c r="EX501" s="177"/>
      <c r="EY501" s="177"/>
      <c r="EZ501" s="177"/>
      <c r="FA501" s="177"/>
      <c r="FB501" s="177"/>
      <c r="FC501" s="177"/>
      <c r="FD501" s="177"/>
      <c r="FE501" s="177"/>
      <c r="FF501" s="177"/>
      <c r="FG501" s="177"/>
      <c r="FH501" s="177"/>
      <c r="FI501" s="177"/>
      <c r="FJ501" s="177"/>
      <c r="FK501" s="177"/>
      <c r="FL501" s="177"/>
      <c r="FM501" s="177"/>
      <c r="FN501" s="177"/>
      <c r="FO501" s="177"/>
      <c r="FP501" s="177"/>
      <c r="FQ501" s="177"/>
      <c r="FR501" s="177"/>
      <c r="FS501" s="177"/>
      <c r="FT501" s="177"/>
      <c r="FU501" s="177"/>
      <c r="FV501" s="177"/>
      <c r="FW501" s="177"/>
      <c r="FX501" s="177"/>
      <c r="FY501" s="177"/>
      <c r="FZ501" s="177"/>
      <c r="GA501" s="177"/>
      <c r="GB501" s="177"/>
      <c r="GC501" s="177"/>
      <c r="GD501" s="177"/>
      <c r="GE501" s="177"/>
      <c r="GF501" s="177"/>
      <c r="GG501" s="177"/>
      <c r="GH501" s="177"/>
      <c r="GI501" s="177"/>
      <c r="GJ501" s="177"/>
      <c r="GK501" s="177"/>
      <c r="GL501" s="177"/>
      <c r="GM501" s="177"/>
      <c r="GN501" s="177"/>
      <c r="GO501" s="177"/>
      <c r="GP501" s="177"/>
      <c r="GQ501" s="177"/>
      <c r="GR501" s="177"/>
      <c r="GS501" s="177"/>
      <c r="GT501" s="177"/>
      <c r="GU501" s="177"/>
      <c r="GV501" s="177"/>
      <c r="GW501" s="177"/>
      <c r="GX501" s="177"/>
      <c r="GY501" s="177"/>
      <c r="GZ501" s="177"/>
      <c r="HA501" s="177"/>
      <c r="HB501" s="177"/>
      <c r="HC501" s="177"/>
      <c r="HD501" s="177"/>
      <c r="HE501" s="177"/>
      <c r="HF501" s="177"/>
      <c r="HG501" s="177"/>
      <c r="HH501" s="177"/>
      <c r="HI501" s="177"/>
      <c r="HJ501" s="177"/>
      <c r="HK501" s="177"/>
      <c r="HL501" s="177"/>
      <c r="HM501" s="177"/>
      <c r="HN501" s="177"/>
      <c r="HO501" s="177"/>
      <c r="HP501" s="177"/>
      <c r="HQ501" s="177"/>
      <c r="HR501" s="177"/>
    </row>
    <row r="502" spans="1:226" s="181" customFormat="1" ht="18.75" x14ac:dyDescent="0.45">
      <c r="A502" s="385"/>
      <c r="C502" s="386"/>
      <c r="D502" s="81">
        <v>1</v>
      </c>
      <c r="E502" s="122" t="s">
        <v>1551</v>
      </c>
      <c r="F502" s="123"/>
      <c r="G502" s="123"/>
      <c r="H502" s="124" t="s">
        <v>119</v>
      </c>
      <c r="I502" s="125">
        <v>4</v>
      </c>
      <c r="J502" s="125"/>
      <c r="K502" s="125"/>
      <c r="L502" s="188"/>
    </row>
    <row r="503" spans="1:226" s="181" customFormat="1" ht="18.75" x14ac:dyDescent="0.45">
      <c r="A503" s="388"/>
      <c r="B503" s="221"/>
      <c r="C503" s="221"/>
      <c r="D503" s="220"/>
      <c r="E503" s="674" t="s">
        <v>1552</v>
      </c>
      <c r="F503" s="795"/>
      <c r="G503" s="795"/>
      <c r="H503" s="675"/>
      <c r="I503" s="676"/>
      <c r="J503" s="676"/>
      <c r="K503" s="676"/>
      <c r="L503" s="323"/>
    </row>
    <row r="504" spans="1:226" s="181" customFormat="1" ht="18.75" x14ac:dyDescent="0.45">
      <c r="A504" s="385"/>
      <c r="D504" s="81"/>
      <c r="E504" s="216" t="s">
        <v>77</v>
      </c>
      <c r="F504" s="123" t="s">
        <v>1553</v>
      </c>
      <c r="G504" s="123"/>
      <c r="H504" s="124"/>
      <c r="I504" s="125"/>
      <c r="J504" s="125"/>
      <c r="K504" s="125"/>
      <c r="L504" s="188"/>
    </row>
    <row r="505" spans="1:226" s="181" customFormat="1" ht="18.75" x14ac:dyDescent="0.45">
      <c r="A505" s="385"/>
      <c r="D505" s="81"/>
      <c r="E505" s="216"/>
      <c r="F505" s="123" t="s">
        <v>1552</v>
      </c>
      <c r="G505" s="123"/>
      <c r="H505" s="124"/>
      <c r="I505" s="125"/>
      <c r="J505" s="125"/>
      <c r="K505" s="125"/>
      <c r="L505" s="188"/>
    </row>
    <row r="506" spans="1:226" s="181" customFormat="1" ht="18.75" x14ac:dyDescent="0.45">
      <c r="A506" s="385"/>
      <c r="D506" s="81"/>
      <c r="E506" s="216" t="s">
        <v>80</v>
      </c>
      <c r="F506" s="123" t="s">
        <v>1554</v>
      </c>
      <c r="G506" s="123"/>
      <c r="H506" s="124"/>
      <c r="I506" s="125"/>
      <c r="J506" s="125"/>
      <c r="K506" s="125"/>
      <c r="L506" s="188"/>
    </row>
    <row r="507" spans="1:226" s="181" customFormat="1" ht="18.75" x14ac:dyDescent="0.45">
      <c r="A507" s="385"/>
      <c r="D507" s="81"/>
      <c r="E507" s="216" t="s">
        <v>84</v>
      </c>
      <c r="F507" s="123" t="s">
        <v>1555</v>
      </c>
      <c r="G507" s="123"/>
      <c r="H507" s="124"/>
      <c r="I507" s="125"/>
      <c r="J507" s="125"/>
      <c r="K507" s="125"/>
      <c r="L507" s="188"/>
    </row>
    <row r="508" spans="1:226" s="181" customFormat="1" ht="18.75" x14ac:dyDescent="0.45">
      <c r="A508" s="385"/>
      <c r="D508" s="81"/>
      <c r="E508" s="216" t="s">
        <v>141</v>
      </c>
      <c r="F508" s="123" t="s">
        <v>1556</v>
      </c>
      <c r="G508" s="123"/>
      <c r="H508" s="124"/>
      <c r="I508" s="125"/>
      <c r="J508" s="125"/>
      <c r="K508" s="125"/>
      <c r="L508" s="188"/>
    </row>
    <row r="509" spans="1:226" s="181" customFormat="1" ht="18.75" x14ac:dyDescent="0.45">
      <c r="A509" s="385"/>
      <c r="D509" s="81"/>
      <c r="E509" s="216" t="s">
        <v>143</v>
      </c>
      <c r="F509" s="123" t="s">
        <v>1557</v>
      </c>
      <c r="G509" s="123"/>
      <c r="H509" s="124"/>
      <c r="I509" s="125"/>
      <c r="J509" s="125"/>
      <c r="K509" s="125"/>
      <c r="L509" s="188"/>
    </row>
    <row r="510" spans="1:226" s="181" customFormat="1" ht="18.75" x14ac:dyDescent="0.45">
      <c r="A510" s="388"/>
      <c r="B510" s="221"/>
      <c r="C510" s="221"/>
      <c r="D510" s="220">
        <v>2</v>
      </c>
      <c r="E510" s="674" t="s">
        <v>1558</v>
      </c>
      <c r="F510" s="674"/>
      <c r="G510" s="795"/>
      <c r="H510" s="675" t="s">
        <v>35</v>
      </c>
      <c r="I510" s="676">
        <v>100</v>
      </c>
      <c r="J510" s="676"/>
      <c r="K510" s="676"/>
      <c r="L510" s="323"/>
    </row>
    <row r="511" spans="1:226" s="362" customFormat="1" ht="18.75" x14ac:dyDescent="0.45">
      <c r="A511" s="385"/>
      <c r="B511" s="181"/>
      <c r="C511" s="60">
        <v>45</v>
      </c>
      <c r="D511" s="810" t="s">
        <v>1559</v>
      </c>
      <c r="E511" s="177"/>
      <c r="F511" s="177"/>
      <c r="G511" s="178"/>
      <c r="H511" s="68"/>
      <c r="I511" s="68"/>
      <c r="J511" s="68"/>
      <c r="K511" s="68"/>
      <c r="L511" s="757" t="s">
        <v>495</v>
      </c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7"/>
      <c r="AI511" s="177"/>
      <c r="AJ511" s="177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177"/>
      <c r="BR511" s="177"/>
      <c r="BS511" s="177"/>
      <c r="BT511" s="177"/>
      <c r="BU511" s="177"/>
      <c r="BV511" s="177"/>
      <c r="BW511" s="177"/>
      <c r="BX511" s="177"/>
      <c r="BY511" s="177"/>
      <c r="BZ511" s="177"/>
      <c r="CA511" s="177"/>
      <c r="CB511" s="177"/>
      <c r="CC511" s="177"/>
      <c r="CD511" s="177"/>
      <c r="CE511" s="177"/>
      <c r="CF511" s="177"/>
      <c r="CG511" s="177"/>
      <c r="CH511" s="177"/>
      <c r="CI511" s="177"/>
      <c r="CJ511" s="177"/>
      <c r="CK511" s="177"/>
      <c r="CL511" s="177"/>
      <c r="CM511" s="177"/>
      <c r="CN511" s="177"/>
      <c r="CO511" s="177"/>
      <c r="CP511" s="177"/>
      <c r="CQ511" s="177"/>
      <c r="CR511" s="177"/>
      <c r="CS511" s="177"/>
      <c r="CT511" s="177"/>
      <c r="CU511" s="177"/>
      <c r="CV511" s="177"/>
      <c r="CW511" s="177"/>
      <c r="CX511" s="177"/>
      <c r="CY511" s="177"/>
      <c r="CZ511" s="177"/>
      <c r="DA511" s="177"/>
      <c r="DB511" s="177"/>
      <c r="DC511" s="177"/>
      <c r="DD511" s="177"/>
      <c r="DE511" s="177"/>
      <c r="DF511" s="177"/>
      <c r="DG511" s="177"/>
      <c r="DH511" s="177"/>
      <c r="DI511" s="177"/>
      <c r="DJ511" s="177"/>
      <c r="DK511" s="177"/>
      <c r="DL511" s="177"/>
      <c r="DM511" s="177"/>
      <c r="DN511" s="177"/>
      <c r="DO511" s="177"/>
      <c r="DP511" s="177"/>
      <c r="DQ511" s="177"/>
      <c r="DR511" s="177"/>
      <c r="DS511" s="177"/>
      <c r="DT511" s="177"/>
      <c r="DU511" s="177"/>
      <c r="DV511" s="177"/>
      <c r="DW511" s="177"/>
      <c r="DX511" s="177"/>
      <c r="DY511" s="177"/>
      <c r="DZ511" s="177"/>
      <c r="EA511" s="177"/>
      <c r="EB511" s="177"/>
      <c r="EC511" s="177"/>
      <c r="ED511" s="177"/>
      <c r="EE511" s="177"/>
      <c r="EF511" s="177"/>
      <c r="EG511" s="177"/>
      <c r="EH511" s="177"/>
      <c r="EI511" s="177"/>
      <c r="EJ511" s="177"/>
      <c r="EK511" s="177"/>
      <c r="EL511" s="177"/>
      <c r="EM511" s="177"/>
      <c r="EN511" s="177"/>
      <c r="EO511" s="177"/>
      <c r="EP511" s="177"/>
      <c r="EQ511" s="177"/>
      <c r="ER511" s="177"/>
      <c r="ES511" s="177"/>
      <c r="ET511" s="177"/>
      <c r="EU511" s="177"/>
      <c r="EV511" s="177"/>
      <c r="EW511" s="177"/>
      <c r="EX511" s="177"/>
      <c r="EY511" s="177"/>
      <c r="EZ511" s="177"/>
      <c r="FA511" s="177"/>
      <c r="FB511" s="177"/>
      <c r="FC511" s="177"/>
      <c r="FD511" s="177"/>
      <c r="FE511" s="177"/>
      <c r="FF511" s="177"/>
      <c r="FG511" s="177"/>
      <c r="FH511" s="177"/>
      <c r="FI511" s="177"/>
      <c r="FJ511" s="177"/>
      <c r="FK511" s="177"/>
      <c r="FL511" s="177"/>
      <c r="FM511" s="177"/>
      <c r="FN511" s="177"/>
      <c r="FO511" s="177"/>
      <c r="FP511" s="177"/>
      <c r="FQ511" s="177"/>
      <c r="FR511" s="177"/>
      <c r="FS511" s="177"/>
      <c r="FT511" s="177"/>
      <c r="FU511" s="177"/>
      <c r="FV511" s="177"/>
      <c r="FW511" s="177"/>
      <c r="FX511" s="177"/>
      <c r="FY511" s="177"/>
      <c r="FZ511" s="177"/>
      <c r="GA511" s="177"/>
      <c r="GB511" s="177"/>
      <c r="GC511" s="177"/>
      <c r="GD511" s="177"/>
      <c r="GE511" s="177"/>
      <c r="GF511" s="177"/>
      <c r="GG511" s="177"/>
      <c r="GH511" s="177"/>
      <c r="GI511" s="177"/>
      <c r="GJ511" s="177"/>
      <c r="GK511" s="177"/>
      <c r="GL511" s="177"/>
      <c r="GM511" s="177"/>
      <c r="GN511" s="177"/>
      <c r="GO511" s="177"/>
      <c r="GP511" s="177"/>
      <c r="GQ511" s="177"/>
      <c r="GR511" s="177"/>
      <c r="GS511" s="177"/>
      <c r="GT511" s="177"/>
      <c r="GU511" s="177"/>
      <c r="GV511" s="177"/>
      <c r="GW511" s="177"/>
      <c r="GX511" s="177"/>
      <c r="GY511" s="177"/>
      <c r="GZ511" s="177"/>
      <c r="HA511" s="177"/>
      <c r="HB511" s="177"/>
      <c r="HC511" s="177"/>
      <c r="HD511" s="177"/>
      <c r="HE511" s="177"/>
      <c r="HF511" s="177"/>
      <c r="HG511" s="177"/>
      <c r="HH511" s="177"/>
      <c r="HI511" s="177"/>
      <c r="HJ511" s="177"/>
      <c r="HK511" s="177"/>
      <c r="HL511" s="177"/>
      <c r="HM511" s="177"/>
      <c r="HN511" s="177"/>
      <c r="HO511" s="177"/>
      <c r="HP511" s="177"/>
      <c r="HQ511" s="177"/>
      <c r="HR511" s="177"/>
    </row>
    <row r="512" spans="1:226" s="73" customFormat="1" ht="18.75" x14ac:dyDescent="0.45">
      <c r="A512" s="58"/>
      <c r="B512" s="59"/>
      <c r="C512" s="60"/>
      <c r="D512" s="61" t="s">
        <v>19</v>
      </c>
      <c r="E512" s="59"/>
      <c r="F512" s="59"/>
      <c r="G512" s="62"/>
      <c r="H512" s="76"/>
      <c r="I512" s="64"/>
      <c r="J512" s="64"/>
      <c r="K512" s="64"/>
      <c r="L512" s="744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  <c r="CK512" s="75"/>
      <c r="CL512" s="75"/>
      <c r="CM512" s="75"/>
      <c r="CN512" s="75"/>
      <c r="CO512" s="75"/>
      <c r="CP512" s="75"/>
      <c r="CQ512" s="75"/>
      <c r="CR512" s="75"/>
      <c r="CS512" s="75"/>
      <c r="CT512" s="75"/>
      <c r="CU512" s="75"/>
      <c r="CV512" s="75"/>
      <c r="CW512" s="75"/>
      <c r="CX512" s="75"/>
      <c r="CY512" s="75"/>
      <c r="CZ512" s="75"/>
      <c r="DA512" s="75"/>
      <c r="DB512" s="75"/>
      <c r="DC512" s="75"/>
      <c r="DD512" s="75"/>
      <c r="DE512" s="75"/>
      <c r="DF512" s="75"/>
      <c r="DG512" s="75"/>
      <c r="DH512" s="75"/>
      <c r="DI512" s="75"/>
      <c r="DJ512" s="75"/>
      <c r="DK512" s="75"/>
      <c r="DL512" s="75"/>
      <c r="DM512" s="75"/>
      <c r="DN512" s="75"/>
      <c r="DO512" s="75"/>
      <c r="DP512" s="75"/>
      <c r="DQ512" s="75"/>
      <c r="DR512" s="75"/>
      <c r="DS512" s="75"/>
      <c r="DT512" s="75"/>
      <c r="DU512" s="75"/>
      <c r="DV512" s="75"/>
      <c r="DW512" s="75"/>
      <c r="DX512" s="75"/>
      <c r="DY512" s="75"/>
      <c r="DZ512" s="75"/>
      <c r="EA512" s="75"/>
      <c r="EB512" s="75"/>
      <c r="EC512" s="75"/>
      <c r="ED512" s="75"/>
      <c r="EE512" s="75"/>
      <c r="EF512" s="75"/>
      <c r="EG512" s="75"/>
      <c r="EH512" s="75"/>
      <c r="EI512" s="75"/>
      <c r="EJ512" s="75"/>
      <c r="EK512" s="75"/>
      <c r="EL512" s="75"/>
      <c r="EM512" s="75"/>
      <c r="EN512" s="75"/>
      <c r="EO512" s="75"/>
      <c r="EP512" s="75"/>
      <c r="EQ512" s="75"/>
      <c r="ER512" s="75"/>
      <c r="ES512" s="75"/>
      <c r="ET512" s="75"/>
      <c r="EU512" s="75"/>
      <c r="EV512" s="75"/>
      <c r="EW512" s="75"/>
      <c r="EX512" s="75"/>
      <c r="EY512" s="75"/>
      <c r="EZ512" s="75"/>
      <c r="FA512" s="75"/>
      <c r="FB512" s="75"/>
      <c r="FC512" s="75"/>
      <c r="FD512" s="75"/>
      <c r="FE512" s="75"/>
      <c r="FF512" s="75"/>
      <c r="FG512" s="75"/>
      <c r="FH512" s="75"/>
      <c r="FI512" s="75"/>
      <c r="FJ512" s="75"/>
      <c r="FK512" s="75"/>
      <c r="FL512" s="75"/>
      <c r="FM512" s="75"/>
      <c r="FN512" s="75"/>
      <c r="FO512" s="75"/>
      <c r="FP512" s="75"/>
      <c r="FQ512" s="75"/>
      <c r="FR512" s="75"/>
      <c r="FS512" s="75"/>
      <c r="FT512" s="75"/>
      <c r="FU512" s="75"/>
      <c r="FV512" s="75"/>
      <c r="FW512" s="75"/>
      <c r="FX512" s="75"/>
      <c r="FY512" s="75"/>
      <c r="FZ512" s="75"/>
      <c r="GA512" s="75"/>
      <c r="GB512" s="75"/>
      <c r="GC512" s="75"/>
      <c r="GD512" s="75"/>
      <c r="GE512" s="75"/>
      <c r="GF512" s="75"/>
      <c r="GG512" s="75"/>
      <c r="GH512" s="75"/>
      <c r="GI512" s="75"/>
      <c r="GJ512" s="75"/>
      <c r="GK512" s="75"/>
      <c r="GL512" s="75"/>
      <c r="GM512" s="75"/>
      <c r="GN512" s="75"/>
      <c r="GO512" s="75"/>
      <c r="GP512" s="75"/>
      <c r="GQ512" s="75"/>
      <c r="GR512" s="75"/>
      <c r="GS512" s="75"/>
      <c r="GT512" s="75"/>
      <c r="GU512" s="75"/>
      <c r="GV512" s="75"/>
      <c r="GW512" s="75"/>
      <c r="GX512" s="75"/>
      <c r="GY512" s="75"/>
      <c r="GZ512" s="75"/>
      <c r="HA512" s="75"/>
      <c r="HB512" s="75"/>
      <c r="HC512" s="75"/>
      <c r="HD512" s="75"/>
      <c r="HE512" s="75"/>
      <c r="HF512" s="75"/>
      <c r="HG512" s="75"/>
      <c r="HH512" s="75"/>
      <c r="HI512" s="75"/>
      <c r="HJ512" s="75"/>
      <c r="HK512" s="75"/>
      <c r="HL512" s="75"/>
      <c r="HM512" s="75"/>
      <c r="HN512" s="75"/>
      <c r="HO512" s="75"/>
      <c r="HP512" s="75"/>
      <c r="HQ512" s="75"/>
      <c r="HR512" s="75"/>
    </row>
    <row r="513" spans="1:226" s="73" customFormat="1" ht="18.75" x14ac:dyDescent="0.45">
      <c r="A513" s="58"/>
      <c r="B513" s="59"/>
      <c r="C513" s="60"/>
      <c r="D513" s="81"/>
      <c r="E513" s="93" t="s">
        <v>1560</v>
      </c>
      <c r="F513" s="59"/>
      <c r="G513" s="62"/>
      <c r="H513" s="76"/>
      <c r="I513" s="64"/>
      <c r="J513" s="64"/>
      <c r="K513" s="64"/>
      <c r="L513" s="160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  <c r="CK513" s="75"/>
      <c r="CL513" s="75"/>
      <c r="CM513" s="75"/>
      <c r="CN513" s="75"/>
      <c r="CO513" s="75"/>
      <c r="CP513" s="75"/>
      <c r="CQ513" s="75"/>
      <c r="CR513" s="75"/>
      <c r="CS513" s="75"/>
      <c r="CT513" s="75"/>
      <c r="CU513" s="75"/>
      <c r="CV513" s="75"/>
      <c r="CW513" s="75"/>
      <c r="CX513" s="75"/>
      <c r="CY513" s="75"/>
      <c r="CZ513" s="75"/>
      <c r="DA513" s="75"/>
      <c r="DB513" s="75"/>
      <c r="DC513" s="75"/>
      <c r="DD513" s="75"/>
      <c r="DE513" s="75"/>
      <c r="DF513" s="75"/>
      <c r="DG513" s="75"/>
      <c r="DH513" s="75"/>
      <c r="DI513" s="75"/>
      <c r="DJ513" s="75"/>
      <c r="DK513" s="75"/>
      <c r="DL513" s="75"/>
      <c r="DM513" s="75"/>
      <c r="DN513" s="75"/>
      <c r="DO513" s="75"/>
      <c r="DP513" s="75"/>
      <c r="DQ513" s="75"/>
      <c r="DR513" s="75"/>
      <c r="DS513" s="75"/>
      <c r="DT513" s="75"/>
      <c r="DU513" s="75"/>
      <c r="DV513" s="75"/>
      <c r="DW513" s="75"/>
      <c r="DX513" s="75"/>
      <c r="DY513" s="75"/>
      <c r="DZ513" s="75"/>
      <c r="EA513" s="75"/>
      <c r="EB513" s="75"/>
      <c r="EC513" s="75"/>
      <c r="ED513" s="75"/>
      <c r="EE513" s="75"/>
      <c r="EF513" s="75"/>
      <c r="EG513" s="75"/>
      <c r="EH513" s="75"/>
      <c r="EI513" s="75"/>
      <c r="EJ513" s="75"/>
      <c r="EK513" s="75"/>
      <c r="EL513" s="75"/>
      <c r="EM513" s="75"/>
      <c r="EN513" s="75"/>
      <c r="EO513" s="75"/>
      <c r="EP513" s="75"/>
      <c r="EQ513" s="75"/>
      <c r="ER513" s="75"/>
      <c r="ES513" s="75"/>
      <c r="ET513" s="75"/>
      <c r="EU513" s="75"/>
      <c r="EV513" s="75"/>
      <c r="EW513" s="75"/>
      <c r="EX513" s="75"/>
      <c r="EY513" s="75"/>
      <c r="EZ513" s="75"/>
      <c r="FA513" s="75"/>
      <c r="FB513" s="75"/>
      <c r="FC513" s="75"/>
      <c r="FD513" s="75"/>
      <c r="FE513" s="75"/>
      <c r="FF513" s="75"/>
      <c r="FG513" s="75"/>
      <c r="FH513" s="75"/>
      <c r="FI513" s="75"/>
      <c r="FJ513" s="75"/>
      <c r="FK513" s="75"/>
      <c r="FL513" s="75"/>
      <c r="FM513" s="75"/>
      <c r="FN513" s="75"/>
      <c r="FO513" s="75"/>
      <c r="FP513" s="75"/>
      <c r="FQ513" s="75"/>
      <c r="FR513" s="75"/>
      <c r="FS513" s="75"/>
      <c r="FT513" s="75"/>
      <c r="FU513" s="75"/>
      <c r="FV513" s="75"/>
      <c r="FW513" s="75"/>
      <c r="FX513" s="75"/>
      <c r="FY513" s="75"/>
      <c r="FZ513" s="75"/>
      <c r="GA513" s="75"/>
      <c r="GB513" s="75"/>
      <c r="GC513" s="75"/>
      <c r="GD513" s="75"/>
      <c r="GE513" s="75"/>
      <c r="GF513" s="75"/>
      <c r="GG513" s="75"/>
      <c r="GH513" s="75"/>
      <c r="GI513" s="75"/>
      <c r="GJ513" s="75"/>
      <c r="GK513" s="75"/>
      <c r="GL513" s="75"/>
      <c r="GM513" s="75"/>
      <c r="GN513" s="75"/>
      <c r="GO513" s="75"/>
      <c r="GP513" s="75"/>
      <c r="GQ513" s="75"/>
      <c r="GR513" s="75"/>
      <c r="GS513" s="75"/>
      <c r="GT513" s="75"/>
      <c r="GU513" s="75"/>
      <c r="GV513" s="75"/>
      <c r="GW513" s="75"/>
      <c r="GX513" s="75"/>
      <c r="GY513" s="75"/>
      <c r="GZ513" s="75"/>
      <c r="HA513" s="75"/>
      <c r="HB513" s="75"/>
      <c r="HC513" s="75"/>
      <c r="HD513" s="75"/>
      <c r="HE513" s="75"/>
      <c r="HF513" s="75"/>
      <c r="HG513" s="75"/>
      <c r="HH513" s="75"/>
      <c r="HI513" s="75"/>
      <c r="HJ513" s="75"/>
      <c r="HK513" s="75"/>
      <c r="HL513" s="75"/>
      <c r="HM513" s="75"/>
      <c r="HN513" s="75"/>
      <c r="HO513" s="75"/>
      <c r="HP513" s="75"/>
      <c r="HQ513" s="75"/>
      <c r="HR513" s="75"/>
    </row>
    <row r="514" spans="1:226" s="75" customFormat="1" ht="18.75" x14ac:dyDescent="0.45">
      <c r="A514" s="58"/>
      <c r="B514" s="59"/>
      <c r="C514" s="60"/>
      <c r="D514" s="81"/>
      <c r="E514" s="93" t="s">
        <v>1564</v>
      </c>
      <c r="F514" s="59"/>
      <c r="G514" s="62"/>
      <c r="H514" s="76"/>
      <c r="I514" s="64"/>
      <c r="J514" s="64"/>
      <c r="K514" s="64"/>
      <c r="L514" s="160"/>
    </row>
    <row r="515" spans="1:226" s="362" customFormat="1" ht="18.75" x14ac:dyDescent="0.45">
      <c r="A515" s="357"/>
      <c r="B515" s="177"/>
      <c r="C515" s="177"/>
      <c r="D515" s="177" t="s">
        <v>30</v>
      </c>
      <c r="E515" s="177"/>
      <c r="F515" s="177"/>
      <c r="G515" s="178"/>
      <c r="H515" s="68"/>
      <c r="I515" s="68"/>
      <c r="J515" s="68"/>
      <c r="K515" s="68"/>
      <c r="L515" s="188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7"/>
      <c r="BN515" s="177"/>
      <c r="BO515" s="177"/>
      <c r="BP515" s="177"/>
      <c r="BQ515" s="177"/>
      <c r="BR515" s="177"/>
      <c r="BS515" s="177"/>
      <c r="BT515" s="177"/>
      <c r="BU515" s="177"/>
      <c r="BV515" s="177"/>
      <c r="BW515" s="177"/>
      <c r="BX515" s="177"/>
      <c r="BY515" s="177"/>
      <c r="BZ515" s="177"/>
      <c r="CA515" s="177"/>
      <c r="CB515" s="177"/>
      <c r="CC515" s="177"/>
      <c r="CD515" s="177"/>
      <c r="CE515" s="177"/>
      <c r="CF515" s="177"/>
      <c r="CG515" s="177"/>
      <c r="CH515" s="177"/>
      <c r="CI515" s="177"/>
      <c r="CJ515" s="177"/>
      <c r="CK515" s="177"/>
      <c r="CL515" s="177"/>
      <c r="CM515" s="177"/>
      <c r="CN515" s="177"/>
      <c r="CO515" s="177"/>
      <c r="CP515" s="177"/>
      <c r="CQ515" s="177"/>
      <c r="CR515" s="177"/>
      <c r="CS515" s="177"/>
      <c r="CT515" s="177"/>
      <c r="CU515" s="177"/>
      <c r="CV515" s="177"/>
      <c r="CW515" s="177"/>
      <c r="CX515" s="177"/>
      <c r="CY515" s="177"/>
      <c r="CZ515" s="177"/>
      <c r="DA515" s="177"/>
      <c r="DB515" s="177"/>
      <c r="DC515" s="177"/>
      <c r="DD515" s="177"/>
      <c r="DE515" s="177"/>
      <c r="DF515" s="177"/>
      <c r="DG515" s="177"/>
      <c r="DH515" s="177"/>
      <c r="DI515" s="177"/>
      <c r="DJ515" s="177"/>
      <c r="DK515" s="177"/>
      <c r="DL515" s="177"/>
      <c r="DM515" s="177"/>
      <c r="DN515" s="177"/>
      <c r="DO515" s="177"/>
      <c r="DP515" s="177"/>
      <c r="DQ515" s="177"/>
      <c r="DR515" s="177"/>
      <c r="DS515" s="177"/>
      <c r="DT515" s="177"/>
      <c r="DU515" s="177"/>
      <c r="DV515" s="177"/>
      <c r="DW515" s="177"/>
      <c r="DX515" s="177"/>
      <c r="DY515" s="177"/>
      <c r="DZ515" s="177"/>
      <c r="EA515" s="177"/>
      <c r="EB515" s="177"/>
      <c r="EC515" s="177"/>
      <c r="ED515" s="177"/>
      <c r="EE515" s="177"/>
      <c r="EF515" s="177"/>
      <c r="EG515" s="177"/>
      <c r="EH515" s="177"/>
      <c r="EI515" s="177"/>
      <c r="EJ515" s="177"/>
      <c r="EK515" s="177"/>
      <c r="EL515" s="177"/>
      <c r="EM515" s="177"/>
      <c r="EN515" s="177"/>
      <c r="EO515" s="177"/>
      <c r="EP515" s="177"/>
      <c r="EQ515" s="177"/>
      <c r="ER515" s="177"/>
      <c r="ES515" s="177"/>
      <c r="ET515" s="177"/>
      <c r="EU515" s="177"/>
      <c r="EV515" s="177"/>
      <c r="EW515" s="177"/>
      <c r="EX515" s="177"/>
      <c r="EY515" s="177"/>
      <c r="EZ515" s="177"/>
      <c r="FA515" s="177"/>
      <c r="FB515" s="177"/>
      <c r="FC515" s="177"/>
      <c r="FD515" s="177"/>
      <c r="FE515" s="177"/>
      <c r="FF515" s="177"/>
      <c r="FG515" s="177"/>
      <c r="FH515" s="177"/>
      <c r="FI515" s="177"/>
      <c r="FJ515" s="177"/>
      <c r="FK515" s="177"/>
      <c r="FL515" s="177"/>
      <c r="FM515" s="177"/>
      <c r="FN515" s="177"/>
      <c r="FO515" s="177"/>
      <c r="FP515" s="177"/>
      <c r="FQ515" s="177"/>
      <c r="FR515" s="177"/>
      <c r="FS515" s="177"/>
      <c r="FT515" s="177"/>
      <c r="FU515" s="177"/>
      <c r="FV515" s="177"/>
      <c r="FW515" s="177"/>
      <c r="FX515" s="177"/>
      <c r="FY515" s="177"/>
      <c r="FZ515" s="177"/>
      <c r="GA515" s="177"/>
      <c r="GB515" s="177"/>
      <c r="GC515" s="177"/>
      <c r="GD515" s="177"/>
      <c r="GE515" s="177"/>
      <c r="GF515" s="177"/>
      <c r="GG515" s="177"/>
      <c r="GH515" s="177"/>
      <c r="GI515" s="177"/>
      <c r="GJ515" s="177"/>
      <c r="GK515" s="177"/>
      <c r="GL515" s="177"/>
      <c r="GM515" s="177"/>
      <c r="GN515" s="177"/>
      <c r="GO515" s="177"/>
      <c r="GP515" s="177"/>
      <c r="GQ515" s="177"/>
      <c r="GR515" s="177"/>
      <c r="GS515" s="177"/>
      <c r="GT515" s="177"/>
      <c r="GU515" s="177"/>
      <c r="GV515" s="177"/>
      <c r="GW515" s="177"/>
      <c r="GX515" s="177"/>
      <c r="GY515" s="177"/>
      <c r="GZ515" s="177"/>
      <c r="HA515" s="177"/>
      <c r="HB515" s="177"/>
      <c r="HC515" s="177"/>
      <c r="HD515" s="177"/>
      <c r="HE515" s="177"/>
      <c r="HF515" s="177"/>
      <c r="HG515" s="177"/>
      <c r="HH515" s="177"/>
      <c r="HI515" s="177"/>
      <c r="HJ515" s="177"/>
      <c r="HK515" s="177"/>
      <c r="HL515" s="177"/>
      <c r="HM515" s="177"/>
      <c r="HN515" s="177"/>
      <c r="HO515" s="177"/>
      <c r="HP515" s="177"/>
      <c r="HQ515" s="177"/>
      <c r="HR515" s="177"/>
    </row>
    <row r="516" spans="1:226" s="181" customFormat="1" ht="18.75" x14ac:dyDescent="0.45">
      <c r="A516" s="385"/>
      <c r="C516" s="386"/>
      <c r="D516" s="81">
        <v>1</v>
      </c>
      <c r="E516" s="122" t="s">
        <v>1566</v>
      </c>
      <c r="F516" s="123"/>
      <c r="G516" s="123"/>
      <c r="H516" s="124" t="s">
        <v>75</v>
      </c>
      <c r="I516" s="125">
        <v>4</v>
      </c>
      <c r="J516" s="125"/>
      <c r="K516" s="125"/>
      <c r="L516" s="188"/>
    </row>
    <row r="517" spans="1:226" s="181" customFormat="1" ht="18.75" x14ac:dyDescent="0.45">
      <c r="A517" s="385"/>
      <c r="D517" s="81"/>
      <c r="E517" s="216" t="s">
        <v>77</v>
      </c>
      <c r="F517" s="123" t="s">
        <v>1567</v>
      </c>
      <c r="G517" s="123"/>
      <c r="H517" s="124"/>
      <c r="I517" s="125"/>
      <c r="J517" s="125"/>
      <c r="K517" s="125"/>
      <c r="L517" s="188"/>
    </row>
    <row r="518" spans="1:226" s="181" customFormat="1" ht="18.75" x14ac:dyDescent="0.45">
      <c r="A518" s="385"/>
      <c r="D518" s="81"/>
      <c r="E518" s="216" t="s">
        <v>80</v>
      </c>
      <c r="F518" s="123" t="s">
        <v>1568</v>
      </c>
      <c r="G518" s="123"/>
      <c r="H518" s="124"/>
      <c r="I518" s="125"/>
      <c r="J518" s="125"/>
      <c r="K518" s="125"/>
      <c r="L518" s="699"/>
    </row>
    <row r="519" spans="1:226" s="181" customFormat="1" ht="18.75" x14ac:dyDescent="0.45">
      <c r="A519" s="385"/>
      <c r="D519" s="81"/>
      <c r="E519" s="216" t="s">
        <v>84</v>
      </c>
      <c r="F519" s="123" t="s">
        <v>1569</v>
      </c>
      <c r="G519" s="123"/>
      <c r="H519" s="124"/>
      <c r="I519" s="125"/>
      <c r="J519" s="125"/>
      <c r="K519" s="125"/>
      <c r="L519" s="699"/>
    </row>
    <row r="520" spans="1:226" s="181" customFormat="1" ht="18.75" x14ac:dyDescent="0.45">
      <c r="A520" s="385"/>
      <c r="D520" s="81"/>
      <c r="E520" s="216" t="s">
        <v>141</v>
      </c>
      <c r="F520" s="123" t="s">
        <v>1570</v>
      </c>
      <c r="G520" s="123"/>
      <c r="H520" s="124"/>
      <c r="I520" s="125"/>
      <c r="J520" s="125"/>
      <c r="K520" s="125"/>
      <c r="L520" s="699"/>
    </row>
    <row r="521" spans="1:226" s="181" customFormat="1" ht="18.75" x14ac:dyDescent="0.45">
      <c r="A521" s="388"/>
      <c r="B521" s="221"/>
      <c r="C521" s="221"/>
      <c r="D521" s="220">
        <v>2</v>
      </c>
      <c r="E521" s="440" t="s">
        <v>1571</v>
      </c>
      <c r="F521" s="674"/>
      <c r="G521" s="795"/>
      <c r="H521" s="675" t="s">
        <v>119</v>
      </c>
      <c r="I521" s="676" t="s">
        <v>1572</v>
      </c>
      <c r="J521" s="676"/>
      <c r="K521" s="676"/>
      <c r="L521" s="886"/>
      <c r="M521" s="221"/>
    </row>
    <row r="522" spans="1:226" s="362" customFormat="1" ht="18.75" x14ac:dyDescent="0.45">
      <c r="A522" s="357"/>
      <c r="B522" s="177"/>
      <c r="C522" s="60">
        <v>46</v>
      </c>
      <c r="D522" s="755" t="s">
        <v>1573</v>
      </c>
      <c r="E522" s="177"/>
      <c r="F522" s="177"/>
      <c r="G522" s="178"/>
      <c r="H522" s="68"/>
      <c r="I522" s="68"/>
      <c r="J522" s="68"/>
      <c r="K522" s="68"/>
      <c r="L522" s="757" t="s">
        <v>17</v>
      </c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7"/>
      <c r="BN522" s="177"/>
      <c r="BO522" s="177"/>
      <c r="BP522" s="177"/>
      <c r="BQ522" s="177"/>
      <c r="BR522" s="177"/>
      <c r="BS522" s="177"/>
      <c r="BT522" s="177"/>
      <c r="BU522" s="177"/>
      <c r="BV522" s="177"/>
      <c r="BW522" s="177"/>
      <c r="BX522" s="177"/>
      <c r="BY522" s="177"/>
      <c r="BZ522" s="177"/>
      <c r="CA522" s="177"/>
      <c r="CB522" s="177"/>
      <c r="CC522" s="177"/>
      <c r="CD522" s="177"/>
      <c r="CE522" s="177"/>
      <c r="CF522" s="177"/>
      <c r="CG522" s="177"/>
      <c r="CH522" s="177"/>
      <c r="CI522" s="177"/>
      <c r="CJ522" s="177"/>
      <c r="CK522" s="177"/>
      <c r="CL522" s="177"/>
      <c r="CM522" s="177"/>
      <c r="CN522" s="177"/>
      <c r="CO522" s="177"/>
      <c r="CP522" s="177"/>
      <c r="CQ522" s="177"/>
      <c r="CR522" s="177"/>
      <c r="CS522" s="177"/>
      <c r="CT522" s="177"/>
      <c r="CU522" s="177"/>
      <c r="CV522" s="177"/>
      <c r="CW522" s="177"/>
      <c r="CX522" s="177"/>
      <c r="CY522" s="177"/>
      <c r="CZ522" s="177"/>
      <c r="DA522" s="177"/>
      <c r="DB522" s="177"/>
      <c r="DC522" s="177"/>
      <c r="DD522" s="177"/>
      <c r="DE522" s="177"/>
      <c r="DF522" s="177"/>
      <c r="DG522" s="177"/>
      <c r="DH522" s="177"/>
      <c r="DI522" s="177"/>
      <c r="DJ522" s="177"/>
      <c r="DK522" s="177"/>
      <c r="DL522" s="177"/>
      <c r="DM522" s="177"/>
      <c r="DN522" s="177"/>
      <c r="DO522" s="177"/>
      <c r="DP522" s="177"/>
      <c r="DQ522" s="177"/>
      <c r="DR522" s="177"/>
      <c r="DS522" s="177"/>
      <c r="DT522" s="177"/>
      <c r="DU522" s="177"/>
      <c r="DV522" s="177"/>
      <c r="DW522" s="177"/>
      <c r="DX522" s="177"/>
      <c r="DY522" s="177"/>
      <c r="DZ522" s="177"/>
      <c r="EA522" s="177"/>
      <c r="EB522" s="177"/>
      <c r="EC522" s="177"/>
      <c r="ED522" s="177"/>
      <c r="EE522" s="177"/>
      <c r="EF522" s="177"/>
      <c r="EG522" s="177"/>
      <c r="EH522" s="177"/>
      <c r="EI522" s="177"/>
      <c r="EJ522" s="177"/>
      <c r="EK522" s="177"/>
      <c r="EL522" s="177"/>
      <c r="EM522" s="177"/>
      <c r="EN522" s="177"/>
      <c r="EO522" s="177"/>
      <c r="EP522" s="177"/>
      <c r="EQ522" s="177"/>
      <c r="ER522" s="177"/>
      <c r="ES522" s="177"/>
      <c r="ET522" s="177"/>
      <c r="EU522" s="177"/>
      <c r="EV522" s="177"/>
      <c r="EW522" s="177"/>
      <c r="EX522" s="177"/>
      <c r="EY522" s="177"/>
      <c r="EZ522" s="177"/>
      <c r="FA522" s="177"/>
      <c r="FB522" s="177"/>
      <c r="FC522" s="177"/>
      <c r="FD522" s="177"/>
      <c r="FE522" s="177"/>
      <c r="FF522" s="177"/>
      <c r="FG522" s="177"/>
      <c r="FH522" s="177"/>
      <c r="FI522" s="177"/>
      <c r="FJ522" s="177"/>
      <c r="FK522" s="177"/>
      <c r="FL522" s="177"/>
      <c r="FM522" s="177"/>
      <c r="FN522" s="177"/>
      <c r="FO522" s="177"/>
      <c r="FP522" s="177"/>
      <c r="FQ522" s="177"/>
      <c r="FR522" s="177"/>
      <c r="FS522" s="177"/>
      <c r="FT522" s="177"/>
      <c r="FU522" s="177"/>
      <c r="FV522" s="177"/>
      <c r="FW522" s="177"/>
      <c r="FX522" s="177"/>
      <c r="FY522" s="177"/>
      <c r="FZ522" s="177"/>
      <c r="GA522" s="177"/>
      <c r="GB522" s="177"/>
      <c r="GC522" s="177"/>
      <c r="GD522" s="177"/>
      <c r="GE522" s="177"/>
      <c r="GF522" s="177"/>
      <c r="GG522" s="177"/>
      <c r="GH522" s="177"/>
      <c r="GI522" s="177"/>
      <c r="GJ522" s="177"/>
      <c r="GK522" s="177"/>
      <c r="GL522" s="177"/>
      <c r="GM522" s="177"/>
      <c r="GN522" s="177"/>
      <c r="GO522" s="177"/>
      <c r="GP522" s="177"/>
      <c r="GQ522" s="177"/>
      <c r="GR522" s="177"/>
      <c r="GS522" s="177"/>
      <c r="GT522" s="177"/>
      <c r="GU522" s="177"/>
      <c r="GV522" s="177"/>
      <c r="GW522" s="177"/>
      <c r="GX522" s="177"/>
      <c r="GY522" s="177"/>
      <c r="GZ522" s="177"/>
      <c r="HA522" s="177"/>
      <c r="HB522" s="177"/>
      <c r="HC522" s="177"/>
      <c r="HD522" s="177"/>
      <c r="HE522" s="177"/>
      <c r="HF522" s="177"/>
      <c r="HG522" s="177"/>
      <c r="HH522" s="177"/>
      <c r="HI522" s="177"/>
      <c r="HJ522" s="177"/>
      <c r="HK522" s="177"/>
      <c r="HL522" s="177"/>
      <c r="HM522" s="177"/>
      <c r="HN522" s="177"/>
      <c r="HO522" s="177"/>
      <c r="HP522" s="177"/>
      <c r="HQ522" s="177"/>
      <c r="HR522" s="177"/>
    </row>
    <row r="523" spans="1:226" s="73" customFormat="1" ht="18.75" x14ac:dyDescent="0.45">
      <c r="A523" s="58"/>
      <c r="B523" s="59"/>
      <c r="C523" s="60"/>
      <c r="D523" s="61" t="s">
        <v>19</v>
      </c>
      <c r="E523" s="59"/>
      <c r="F523" s="59"/>
      <c r="G523" s="62"/>
      <c r="H523" s="76"/>
      <c r="I523" s="64"/>
      <c r="J523" s="64"/>
      <c r="K523" s="64"/>
      <c r="L523" s="744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  <c r="CK523" s="75"/>
      <c r="CL523" s="75"/>
      <c r="CM523" s="75"/>
      <c r="CN523" s="75"/>
      <c r="CO523" s="75"/>
      <c r="CP523" s="75"/>
      <c r="CQ523" s="75"/>
      <c r="CR523" s="75"/>
      <c r="CS523" s="75"/>
      <c r="CT523" s="75"/>
      <c r="CU523" s="75"/>
      <c r="CV523" s="75"/>
      <c r="CW523" s="75"/>
      <c r="CX523" s="75"/>
      <c r="CY523" s="75"/>
      <c r="CZ523" s="75"/>
      <c r="DA523" s="75"/>
      <c r="DB523" s="75"/>
      <c r="DC523" s="75"/>
      <c r="DD523" s="75"/>
      <c r="DE523" s="75"/>
      <c r="DF523" s="75"/>
      <c r="DG523" s="75"/>
      <c r="DH523" s="75"/>
      <c r="DI523" s="75"/>
      <c r="DJ523" s="75"/>
      <c r="DK523" s="75"/>
      <c r="DL523" s="75"/>
      <c r="DM523" s="75"/>
      <c r="DN523" s="75"/>
      <c r="DO523" s="75"/>
      <c r="DP523" s="75"/>
      <c r="DQ523" s="75"/>
      <c r="DR523" s="75"/>
      <c r="DS523" s="75"/>
      <c r="DT523" s="75"/>
      <c r="DU523" s="75"/>
      <c r="DV523" s="75"/>
      <c r="DW523" s="75"/>
      <c r="DX523" s="75"/>
      <c r="DY523" s="75"/>
      <c r="DZ523" s="75"/>
      <c r="EA523" s="75"/>
      <c r="EB523" s="75"/>
      <c r="EC523" s="75"/>
      <c r="ED523" s="75"/>
      <c r="EE523" s="75"/>
      <c r="EF523" s="75"/>
      <c r="EG523" s="75"/>
      <c r="EH523" s="75"/>
      <c r="EI523" s="75"/>
      <c r="EJ523" s="75"/>
      <c r="EK523" s="75"/>
      <c r="EL523" s="75"/>
      <c r="EM523" s="75"/>
      <c r="EN523" s="75"/>
      <c r="EO523" s="75"/>
      <c r="EP523" s="75"/>
      <c r="EQ523" s="75"/>
      <c r="ER523" s="75"/>
      <c r="ES523" s="75"/>
      <c r="ET523" s="75"/>
      <c r="EU523" s="75"/>
      <c r="EV523" s="75"/>
      <c r="EW523" s="75"/>
      <c r="EX523" s="75"/>
      <c r="EY523" s="75"/>
      <c r="EZ523" s="75"/>
      <c r="FA523" s="75"/>
      <c r="FB523" s="75"/>
      <c r="FC523" s="75"/>
      <c r="FD523" s="75"/>
      <c r="FE523" s="75"/>
      <c r="FF523" s="75"/>
      <c r="FG523" s="75"/>
      <c r="FH523" s="75"/>
      <c r="FI523" s="75"/>
      <c r="FJ523" s="75"/>
      <c r="FK523" s="75"/>
      <c r="FL523" s="75"/>
      <c r="FM523" s="75"/>
      <c r="FN523" s="75"/>
      <c r="FO523" s="75"/>
      <c r="FP523" s="75"/>
      <c r="FQ523" s="75"/>
      <c r="FR523" s="75"/>
      <c r="FS523" s="75"/>
      <c r="FT523" s="75"/>
      <c r="FU523" s="75"/>
      <c r="FV523" s="75"/>
      <c r="FW523" s="75"/>
      <c r="FX523" s="75"/>
      <c r="FY523" s="75"/>
      <c r="FZ523" s="75"/>
      <c r="GA523" s="75"/>
      <c r="GB523" s="75"/>
      <c r="GC523" s="75"/>
      <c r="GD523" s="75"/>
      <c r="GE523" s="75"/>
      <c r="GF523" s="75"/>
      <c r="GG523" s="75"/>
      <c r="GH523" s="75"/>
      <c r="GI523" s="75"/>
      <c r="GJ523" s="75"/>
      <c r="GK523" s="75"/>
      <c r="GL523" s="75"/>
      <c r="GM523" s="75"/>
      <c r="GN523" s="75"/>
      <c r="GO523" s="75"/>
      <c r="GP523" s="75"/>
      <c r="GQ523" s="75"/>
      <c r="GR523" s="75"/>
      <c r="GS523" s="75"/>
      <c r="GT523" s="75"/>
      <c r="GU523" s="75"/>
      <c r="GV523" s="75"/>
      <c r="GW523" s="75"/>
      <c r="GX523" s="75"/>
      <c r="GY523" s="75"/>
      <c r="GZ523" s="75"/>
      <c r="HA523" s="75"/>
      <c r="HB523" s="75"/>
      <c r="HC523" s="75"/>
      <c r="HD523" s="75"/>
      <c r="HE523" s="75"/>
      <c r="HF523" s="75"/>
      <c r="HG523" s="75"/>
      <c r="HH523" s="75"/>
      <c r="HI523" s="75"/>
      <c r="HJ523" s="75"/>
      <c r="HK523" s="75"/>
      <c r="HL523" s="75"/>
      <c r="HM523" s="75"/>
      <c r="HN523" s="75"/>
      <c r="HO523" s="75"/>
      <c r="HP523" s="75"/>
      <c r="HQ523" s="75"/>
      <c r="HR523" s="75"/>
    </row>
    <row r="524" spans="1:226" s="73" customFormat="1" ht="18.75" x14ac:dyDescent="0.45">
      <c r="A524" s="58"/>
      <c r="B524" s="59"/>
      <c r="C524" s="60"/>
      <c r="D524" s="81"/>
      <c r="E524" s="93" t="s">
        <v>1574</v>
      </c>
      <c r="F524" s="59"/>
      <c r="G524" s="62"/>
      <c r="H524" s="76"/>
      <c r="I524" s="64"/>
      <c r="J524" s="64"/>
      <c r="K524" s="64"/>
      <c r="L524" s="180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5"/>
      <c r="DC524" s="75"/>
      <c r="DD524" s="75"/>
      <c r="DE524" s="75"/>
      <c r="DF524" s="75"/>
      <c r="DG524" s="75"/>
      <c r="DH524" s="75"/>
      <c r="DI524" s="75"/>
      <c r="DJ524" s="75"/>
      <c r="DK524" s="75"/>
      <c r="DL524" s="75"/>
      <c r="DM524" s="75"/>
      <c r="DN524" s="75"/>
      <c r="DO524" s="75"/>
      <c r="DP524" s="75"/>
      <c r="DQ524" s="75"/>
      <c r="DR524" s="75"/>
      <c r="DS524" s="75"/>
      <c r="DT524" s="75"/>
      <c r="DU524" s="75"/>
      <c r="DV524" s="75"/>
      <c r="DW524" s="75"/>
      <c r="DX524" s="75"/>
      <c r="DY524" s="75"/>
      <c r="DZ524" s="75"/>
      <c r="EA524" s="75"/>
      <c r="EB524" s="75"/>
      <c r="EC524" s="75"/>
      <c r="ED524" s="75"/>
      <c r="EE524" s="75"/>
      <c r="EF524" s="75"/>
      <c r="EG524" s="75"/>
      <c r="EH524" s="75"/>
      <c r="EI524" s="75"/>
      <c r="EJ524" s="75"/>
      <c r="EK524" s="75"/>
      <c r="EL524" s="75"/>
      <c r="EM524" s="75"/>
      <c r="EN524" s="75"/>
      <c r="EO524" s="75"/>
      <c r="EP524" s="75"/>
      <c r="EQ524" s="75"/>
      <c r="ER524" s="75"/>
      <c r="ES524" s="75"/>
      <c r="ET524" s="75"/>
      <c r="EU524" s="75"/>
      <c r="EV524" s="75"/>
      <c r="EW524" s="75"/>
      <c r="EX524" s="75"/>
      <c r="EY524" s="75"/>
      <c r="EZ524" s="75"/>
      <c r="FA524" s="75"/>
      <c r="FB524" s="75"/>
      <c r="FC524" s="75"/>
      <c r="FD524" s="75"/>
      <c r="FE524" s="75"/>
      <c r="FF524" s="75"/>
      <c r="FG524" s="75"/>
      <c r="FH524" s="75"/>
      <c r="FI524" s="75"/>
      <c r="FJ524" s="75"/>
      <c r="FK524" s="75"/>
      <c r="FL524" s="75"/>
      <c r="FM524" s="75"/>
      <c r="FN524" s="75"/>
      <c r="FO524" s="75"/>
      <c r="FP524" s="75"/>
      <c r="FQ524" s="75"/>
      <c r="FR524" s="75"/>
      <c r="FS524" s="75"/>
      <c r="FT524" s="75"/>
      <c r="FU524" s="75"/>
      <c r="FV524" s="75"/>
      <c r="FW524" s="75"/>
      <c r="FX524" s="75"/>
      <c r="FY524" s="75"/>
      <c r="FZ524" s="75"/>
      <c r="GA524" s="75"/>
      <c r="GB524" s="75"/>
      <c r="GC524" s="75"/>
      <c r="GD524" s="75"/>
      <c r="GE524" s="75"/>
      <c r="GF524" s="75"/>
      <c r="GG524" s="75"/>
      <c r="GH524" s="75"/>
      <c r="GI524" s="75"/>
      <c r="GJ524" s="75"/>
      <c r="GK524" s="75"/>
      <c r="GL524" s="75"/>
      <c r="GM524" s="75"/>
      <c r="GN524" s="75"/>
      <c r="GO524" s="75"/>
      <c r="GP524" s="75"/>
      <c r="GQ524" s="75"/>
      <c r="GR524" s="75"/>
      <c r="GS524" s="75"/>
      <c r="GT524" s="75"/>
      <c r="GU524" s="75"/>
      <c r="GV524" s="75"/>
      <c r="GW524" s="75"/>
      <c r="GX524" s="75"/>
      <c r="GY524" s="75"/>
      <c r="GZ524" s="75"/>
      <c r="HA524" s="75"/>
      <c r="HB524" s="75"/>
      <c r="HC524" s="75"/>
      <c r="HD524" s="75"/>
      <c r="HE524" s="75"/>
      <c r="HF524" s="75"/>
      <c r="HG524" s="75"/>
      <c r="HH524" s="75"/>
      <c r="HI524" s="75"/>
      <c r="HJ524" s="75"/>
      <c r="HK524" s="75"/>
      <c r="HL524" s="75"/>
      <c r="HM524" s="75"/>
      <c r="HN524" s="75"/>
      <c r="HO524" s="75"/>
      <c r="HP524" s="75"/>
      <c r="HQ524" s="75"/>
      <c r="HR524" s="75"/>
    </row>
    <row r="525" spans="1:226" s="75" customFormat="1" ht="18.75" x14ac:dyDescent="0.45">
      <c r="A525" s="58"/>
      <c r="B525" s="59"/>
      <c r="C525" s="60"/>
      <c r="D525" s="81"/>
      <c r="E525" s="93" t="s">
        <v>1577</v>
      </c>
      <c r="F525" s="59"/>
      <c r="G525" s="62"/>
      <c r="H525" s="76"/>
      <c r="I525" s="64"/>
      <c r="J525" s="59"/>
      <c r="K525" s="58"/>
      <c r="L525" s="949"/>
    </row>
    <row r="526" spans="1:226" s="362" customFormat="1" ht="18.75" x14ac:dyDescent="0.45">
      <c r="A526" s="357"/>
      <c r="B526" s="177"/>
      <c r="C526" s="177"/>
      <c r="D526" s="177" t="s">
        <v>30</v>
      </c>
      <c r="E526" s="177"/>
      <c r="F526" s="177"/>
      <c r="G526" s="178"/>
      <c r="H526" s="68"/>
      <c r="I526" s="68"/>
      <c r="J526" s="68"/>
      <c r="K526" s="68"/>
      <c r="L526" s="194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177"/>
      <c r="BR526" s="177"/>
      <c r="BS526" s="177"/>
      <c r="BT526" s="177"/>
      <c r="BU526" s="177"/>
      <c r="BV526" s="177"/>
      <c r="BW526" s="177"/>
      <c r="BX526" s="177"/>
      <c r="BY526" s="177"/>
      <c r="BZ526" s="177"/>
      <c r="CA526" s="177"/>
      <c r="CB526" s="177"/>
      <c r="CC526" s="177"/>
      <c r="CD526" s="177"/>
      <c r="CE526" s="177"/>
      <c r="CF526" s="177"/>
      <c r="CG526" s="177"/>
      <c r="CH526" s="177"/>
      <c r="CI526" s="177"/>
      <c r="CJ526" s="177"/>
      <c r="CK526" s="177"/>
      <c r="CL526" s="177"/>
      <c r="CM526" s="177"/>
      <c r="CN526" s="177"/>
      <c r="CO526" s="177"/>
      <c r="CP526" s="177"/>
      <c r="CQ526" s="177"/>
      <c r="CR526" s="177"/>
      <c r="CS526" s="177"/>
      <c r="CT526" s="177"/>
      <c r="CU526" s="177"/>
      <c r="CV526" s="177"/>
      <c r="CW526" s="177"/>
      <c r="CX526" s="177"/>
      <c r="CY526" s="177"/>
      <c r="CZ526" s="177"/>
      <c r="DA526" s="177"/>
      <c r="DB526" s="177"/>
      <c r="DC526" s="177"/>
      <c r="DD526" s="177"/>
      <c r="DE526" s="177"/>
      <c r="DF526" s="177"/>
      <c r="DG526" s="177"/>
      <c r="DH526" s="177"/>
      <c r="DI526" s="177"/>
      <c r="DJ526" s="177"/>
      <c r="DK526" s="177"/>
      <c r="DL526" s="177"/>
      <c r="DM526" s="177"/>
      <c r="DN526" s="177"/>
      <c r="DO526" s="177"/>
      <c r="DP526" s="177"/>
      <c r="DQ526" s="177"/>
      <c r="DR526" s="177"/>
      <c r="DS526" s="177"/>
      <c r="DT526" s="177"/>
      <c r="DU526" s="177"/>
      <c r="DV526" s="177"/>
      <c r="DW526" s="177"/>
      <c r="DX526" s="177"/>
      <c r="DY526" s="177"/>
      <c r="DZ526" s="177"/>
      <c r="EA526" s="177"/>
      <c r="EB526" s="177"/>
      <c r="EC526" s="177"/>
      <c r="ED526" s="177"/>
      <c r="EE526" s="177"/>
      <c r="EF526" s="177"/>
      <c r="EG526" s="177"/>
      <c r="EH526" s="177"/>
      <c r="EI526" s="177"/>
      <c r="EJ526" s="177"/>
      <c r="EK526" s="177"/>
      <c r="EL526" s="177"/>
      <c r="EM526" s="177"/>
      <c r="EN526" s="177"/>
      <c r="EO526" s="177"/>
      <c r="EP526" s="177"/>
      <c r="EQ526" s="177"/>
      <c r="ER526" s="177"/>
      <c r="ES526" s="177"/>
      <c r="ET526" s="177"/>
      <c r="EU526" s="177"/>
      <c r="EV526" s="177"/>
      <c r="EW526" s="177"/>
      <c r="EX526" s="177"/>
      <c r="EY526" s="177"/>
      <c r="EZ526" s="177"/>
      <c r="FA526" s="177"/>
      <c r="FB526" s="177"/>
      <c r="FC526" s="177"/>
      <c r="FD526" s="177"/>
      <c r="FE526" s="177"/>
      <c r="FF526" s="177"/>
      <c r="FG526" s="177"/>
      <c r="FH526" s="177"/>
      <c r="FI526" s="177"/>
      <c r="FJ526" s="177"/>
      <c r="FK526" s="177"/>
      <c r="FL526" s="177"/>
      <c r="FM526" s="177"/>
      <c r="FN526" s="177"/>
      <c r="FO526" s="177"/>
      <c r="FP526" s="177"/>
      <c r="FQ526" s="177"/>
      <c r="FR526" s="177"/>
      <c r="FS526" s="177"/>
      <c r="FT526" s="177"/>
      <c r="FU526" s="177"/>
      <c r="FV526" s="177"/>
      <c r="FW526" s="177"/>
      <c r="FX526" s="177"/>
      <c r="FY526" s="177"/>
      <c r="FZ526" s="177"/>
      <c r="GA526" s="177"/>
      <c r="GB526" s="177"/>
      <c r="GC526" s="177"/>
      <c r="GD526" s="177"/>
      <c r="GE526" s="177"/>
      <c r="GF526" s="177"/>
      <c r="GG526" s="177"/>
      <c r="GH526" s="177"/>
      <c r="GI526" s="177"/>
      <c r="GJ526" s="177"/>
      <c r="GK526" s="177"/>
      <c r="GL526" s="177"/>
      <c r="GM526" s="177"/>
      <c r="GN526" s="177"/>
      <c r="GO526" s="177"/>
      <c r="GP526" s="177"/>
      <c r="GQ526" s="177"/>
      <c r="GR526" s="177"/>
      <c r="GS526" s="177"/>
      <c r="GT526" s="177"/>
      <c r="GU526" s="177"/>
      <c r="GV526" s="177"/>
      <c r="GW526" s="177"/>
      <c r="GX526" s="177"/>
      <c r="GY526" s="177"/>
      <c r="GZ526" s="177"/>
      <c r="HA526" s="177"/>
      <c r="HB526" s="177"/>
      <c r="HC526" s="177"/>
      <c r="HD526" s="177"/>
      <c r="HE526" s="177"/>
      <c r="HF526" s="177"/>
      <c r="HG526" s="177"/>
      <c r="HH526" s="177"/>
      <c r="HI526" s="177"/>
      <c r="HJ526" s="177"/>
      <c r="HK526" s="177"/>
      <c r="HL526" s="177"/>
      <c r="HM526" s="177"/>
      <c r="HN526" s="177"/>
      <c r="HO526" s="177"/>
      <c r="HP526" s="177"/>
      <c r="HQ526" s="177"/>
      <c r="HR526" s="177"/>
    </row>
    <row r="527" spans="1:226" s="362" customFormat="1" ht="18.75" x14ac:dyDescent="0.45">
      <c r="A527" s="357"/>
      <c r="B527" s="177"/>
      <c r="C527" s="177"/>
      <c r="D527" s="81">
        <v>1</v>
      </c>
      <c r="E527" s="122" t="s">
        <v>1583</v>
      </c>
      <c r="F527" s="123"/>
      <c r="G527" s="178"/>
      <c r="H527" s="124" t="s">
        <v>75</v>
      </c>
      <c r="I527" s="125">
        <v>8</v>
      </c>
      <c r="J527" s="125"/>
      <c r="K527" s="125"/>
      <c r="L527" s="194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77"/>
      <c r="BN527" s="177"/>
      <c r="BO527" s="177"/>
      <c r="BP527" s="177"/>
      <c r="BQ527" s="177"/>
      <c r="BR527" s="177"/>
      <c r="BS527" s="177"/>
      <c r="BT527" s="177"/>
      <c r="BU527" s="177"/>
      <c r="BV527" s="177"/>
      <c r="BW527" s="177"/>
      <c r="BX527" s="177"/>
      <c r="BY527" s="177"/>
      <c r="BZ527" s="177"/>
      <c r="CA527" s="177"/>
      <c r="CB527" s="177"/>
      <c r="CC527" s="177"/>
      <c r="CD527" s="177"/>
      <c r="CE527" s="177"/>
      <c r="CF527" s="177"/>
      <c r="CG527" s="177"/>
      <c r="CH527" s="177"/>
      <c r="CI527" s="177"/>
      <c r="CJ527" s="177"/>
      <c r="CK527" s="177"/>
      <c r="CL527" s="177"/>
      <c r="CM527" s="177"/>
      <c r="CN527" s="177"/>
      <c r="CO527" s="177"/>
      <c r="CP527" s="177"/>
      <c r="CQ527" s="177"/>
      <c r="CR527" s="177"/>
      <c r="CS527" s="177"/>
      <c r="CT527" s="177"/>
      <c r="CU527" s="177"/>
      <c r="CV527" s="177"/>
      <c r="CW527" s="177"/>
      <c r="CX527" s="177"/>
      <c r="CY527" s="177"/>
      <c r="CZ527" s="177"/>
      <c r="DA527" s="177"/>
      <c r="DB527" s="177"/>
      <c r="DC527" s="177"/>
      <c r="DD527" s="177"/>
      <c r="DE527" s="177"/>
      <c r="DF527" s="177"/>
      <c r="DG527" s="177"/>
      <c r="DH527" s="177"/>
      <c r="DI527" s="177"/>
      <c r="DJ527" s="177"/>
      <c r="DK527" s="177"/>
      <c r="DL527" s="177"/>
      <c r="DM527" s="177"/>
      <c r="DN527" s="177"/>
      <c r="DO527" s="177"/>
      <c r="DP527" s="177"/>
      <c r="DQ527" s="177"/>
      <c r="DR527" s="177"/>
      <c r="DS527" s="177"/>
      <c r="DT527" s="177"/>
      <c r="DU527" s="177"/>
      <c r="DV527" s="177"/>
      <c r="DW527" s="177"/>
      <c r="DX527" s="177"/>
      <c r="DY527" s="177"/>
      <c r="DZ527" s="177"/>
      <c r="EA527" s="177"/>
      <c r="EB527" s="177"/>
      <c r="EC527" s="177"/>
      <c r="ED527" s="177"/>
      <c r="EE527" s="177"/>
      <c r="EF527" s="177"/>
      <c r="EG527" s="177"/>
      <c r="EH527" s="177"/>
      <c r="EI527" s="177"/>
      <c r="EJ527" s="177"/>
      <c r="EK527" s="177"/>
      <c r="EL527" s="177"/>
      <c r="EM527" s="177"/>
      <c r="EN527" s="177"/>
      <c r="EO527" s="177"/>
      <c r="EP527" s="177"/>
      <c r="EQ527" s="177"/>
      <c r="ER527" s="177"/>
      <c r="ES527" s="177"/>
      <c r="ET527" s="177"/>
      <c r="EU527" s="177"/>
      <c r="EV527" s="177"/>
      <c r="EW527" s="177"/>
      <c r="EX527" s="177"/>
      <c r="EY527" s="177"/>
      <c r="EZ527" s="177"/>
      <c r="FA527" s="177"/>
      <c r="FB527" s="177"/>
      <c r="FC527" s="177"/>
      <c r="FD527" s="177"/>
      <c r="FE527" s="177"/>
      <c r="FF527" s="177"/>
      <c r="FG527" s="177"/>
      <c r="FH527" s="177"/>
      <c r="FI527" s="177"/>
      <c r="FJ527" s="177"/>
      <c r="FK527" s="177"/>
      <c r="FL527" s="177"/>
      <c r="FM527" s="177"/>
      <c r="FN527" s="177"/>
      <c r="FO527" s="177"/>
      <c r="FP527" s="177"/>
      <c r="FQ527" s="177"/>
      <c r="FR527" s="177"/>
      <c r="FS527" s="177"/>
      <c r="FT527" s="177"/>
      <c r="FU527" s="177"/>
      <c r="FV527" s="177"/>
      <c r="FW527" s="177"/>
      <c r="FX527" s="177"/>
      <c r="FY527" s="177"/>
      <c r="FZ527" s="177"/>
      <c r="GA527" s="177"/>
      <c r="GB527" s="177"/>
      <c r="GC527" s="177"/>
      <c r="GD527" s="177"/>
      <c r="GE527" s="177"/>
      <c r="GF527" s="177"/>
      <c r="GG527" s="177"/>
      <c r="GH527" s="177"/>
      <c r="GI527" s="177"/>
      <c r="GJ527" s="177"/>
      <c r="GK527" s="177"/>
      <c r="GL527" s="177"/>
      <c r="GM527" s="177"/>
      <c r="GN527" s="177"/>
      <c r="GO527" s="177"/>
      <c r="GP527" s="177"/>
      <c r="GQ527" s="177"/>
      <c r="GR527" s="177"/>
      <c r="GS527" s="177"/>
      <c r="GT527" s="177"/>
      <c r="GU527" s="177"/>
      <c r="GV527" s="177"/>
      <c r="GW527" s="177"/>
      <c r="GX527" s="177"/>
      <c r="GY527" s="177"/>
      <c r="GZ527" s="177"/>
      <c r="HA527" s="177"/>
      <c r="HB527" s="177"/>
      <c r="HC527" s="177"/>
      <c r="HD527" s="177"/>
      <c r="HE527" s="177"/>
      <c r="HF527" s="177"/>
      <c r="HG527" s="177"/>
      <c r="HH527" s="177"/>
      <c r="HI527" s="177"/>
      <c r="HJ527" s="177"/>
      <c r="HK527" s="177"/>
      <c r="HL527" s="177"/>
      <c r="HM527" s="177"/>
      <c r="HN527" s="177"/>
      <c r="HO527" s="177"/>
      <c r="HP527" s="177"/>
      <c r="HQ527" s="177"/>
      <c r="HR527" s="177"/>
    </row>
    <row r="528" spans="1:226" s="362" customFormat="1" ht="18.75" x14ac:dyDescent="0.45">
      <c r="A528" s="357"/>
      <c r="B528" s="177"/>
      <c r="C528" s="177"/>
      <c r="D528" s="177"/>
      <c r="E528" s="216" t="s">
        <v>77</v>
      </c>
      <c r="F528" s="123" t="s">
        <v>1585</v>
      </c>
      <c r="G528" s="178"/>
      <c r="H528" s="68"/>
      <c r="I528" s="68"/>
      <c r="J528" s="68"/>
      <c r="K528" s="68"/>
      <c r="L528" s="194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177"/>
      <c r="BR528" s="177"/>
      <c r="BS528" s="177"/>
      <c r="BT528" s="177"/>
      <c r="BU528" s="177"/>
      <c r="BV528" s="177"/>
      <c r="BW528" s="177"/>
      <c r="BX528" s="177"/>
      <c r="BY528" s="177"/>
      <c r="BZ528" s="177"/>
      <c r="CA528" s="177"/>
      <c r="CB528" s="177"/>
      <c r="CC528" s="177"/>
      <c r="CD528" s="177"/>
      <c r="CE528" s="177"/>
      <c r="CF528" s="177"/>
      <c r="CG528" s="177"/>
      <c r="CH528" s="177"/>
      <c r="CI528" s="177"/>
      <c r="CJ528" s="177"/>
      <c r="CK528" s="177"/>
      <c r="CL528" s="177"/>
      <c r="CM528" s="177"/>
      <c r="CN528" s="177"/>
      <c r="CO528" s="177"/>
      <c r="CP528" s="177"/>
      <c r="CQ528" s="177"/>
      <c r="CR528" s="177"/>
      <c r="CS528" s="177"/>
      <c r="CT528" s="177"/>
      <c r="CU528" s="177"/>
      <c r="CV528" s="177"/>
      <c r="CW528" s="177"/>
      <c r="CX528" s="177"/>
      <c r="CY528" s="177"/>
      <c r="CZ528" s="177"/>
      <c r="DA528" s="177"/>
      <c r="DB528" s="177"/>
      <c r="DC528" s="177"/>
      <c r="DD528" s="177"/>
      <c r="DE528" s="177"/>
      <c r="DF528" s="177"/>
      <c r="DG528" s="177"/>
      <c r="DH528" s="177"/>
      <c r="DI528" s="177"/>
      <c r="DJ528" s="177"/>
      <c r="DK528" s="177"/>
      <c r="DL528" s="177"/>
      <c r="DM528" s="177"/>
      <c r="DN528" s="177"/>
      <c r="DO528" s="177"/>
      <c r="DP528" s="177"/>
      <c r="DQ528" s="177"/>
      <c r="DR528" s="177"/>
      <c r="DS528" s="177"/>
      <c r="DT528" s="177"/>
      <c r="DU528" s="177"/>
      <c r="DV528" s="177"/>
      <c r="DW528" s="177"/>
      <c r="DX528" s="177"/>
      <c r="DY528" s="177"/>
      <c r="DZ528" s="177"/>
      <c r="EA528" s="177"/>
      <c r="EB528" s="177"/>
      <c r="EC528" s="177"/>
      <c r="ED528" s="177"/>
      <c r="EE528" s="177"/>
      <c r="EF528" s="177"/>
      <c r="EG528" s="177"/>
      <c r="EH528" s="177"/>
      <c r="EI528" s="177"/>
      <c r="EJ528" s="177"/>
      <c r="EK528" s="177"/>
      <c r="EL528" s="177"/>
      <c r="EM528" s="177"/>
      <c r="EN528" s="177"/>
      <c r="EO528" s="177"/>
      <c r="EP528" s="177"/>
      <c r="EQ528" s="177"/>
      <c r="ER528" s="177"/>
      <c r="ES528" s="177"/>
      <c r="ET528" s="177"/>
      <c r="EU528" s="177"/>
      <c r="EV528" s="177"/>
      <c r="EW528" s="177"/>
      <c r="EX528" s="177"/>
      <c r="EY528" s="177"/>
      <c r="EZ528" s="177"/>
      <c r="FA528" s="177"/>
      <c r="FB528" s="177"/>
      <c r="FC528" s="177"/>
      <c r="FD528" s="177"/>
      <c r="FE528" s="177"/>
      <c r="FF528" s="177"/>
      <c r="FG528" s="177"/>
      <c r="FH528" s="177"/>
      <c r="FI528" s="177"/>
      <c r="FJ528" s="177"/>
      <c r="FK528" s="177"/>
      <c r="FL528" s="177"/>
      <c r="FM528" s="177"/>
      <c r="FN528" s="177"/>
      <c r="FO528" s="177"/>
      <c r="FP528" s="177"/>
      <c r="FQ528" s="177"/>
      <c r="FR528" s="177"/>
      <c r="FS528" s="177"/>
      <c r="FT528" s="177"/>
      <c r="FU528" s="177"/>
      <c r="FV528" s="177"/>
      <c r="FW528" s="177"/>
      <c r="FX528" s="177"/>
      <c r="FY528" s="177"/>
      <c r="FZ528" s="177"/>
      <c r="GA528" s="177"/>
      <c r="GB528" s="177"/>
      <c r="GC528" s="177"/>
      <c r="GD528" s="177"/>
      <c r="GE528" s="177"/>
      <c r="GF528" s="177"/>
      <c r="GG528" s="177"/>
      <c r="GH528" s="177"/>
      <c r="GI528" s="177"/>
      <c r="GJ528" s="177"/>
      <c r="GK528" s="177"/>
      <c r="GL528" s="177"/>
      <c r="GM528" s="177"/>
      <c r="GN528" s="177"/>
      <c r="GO528" s="177"/>
      <c r="GP528" s="177"/>
      <c r="GQ528" s="177"/>
      <c r="GR528" s="177"/>
      <c r="GS528" s="177"/>
      <c r="GT528" s="177"/>
      <c r="GU528" s="177"/>
      <c r="GV528" s="177"/>
      <c r="GW528" s="177"/>
      <c r="GX528" s="177"/>
      <c r="GY528" s="177"/>
      <c r="GZ528" s="177"/>
      <c r="HA528" s="177"/>
      <c r="HB528" s="177"/>
      <c r="HC528" s="177"/>
      <c r="HD528" s="177"/>
      <c r="HE528" s="177"/>
      <c r="HF528" s="177"/>
      <c r="HG528" s="177"/>
      <c r="HH528" s="177"/>
      <c r="HI528" s="177"/>
      <c r="HJ528" s="177"/>
      <c r="HK528" s="177"/>
      <c r="HL528" s="177"/>
      <c r="HM528" s="177"/>
      <c r="HN528" s="177"/>
      <c r="HO528" s="177"/>
      <c r="HP528" s="177"/>
      <c r="HQ528" s="177"/>
      <c r="HR528" s="177"/>
    </row>
    <row r="529" spans="1:226" s="362" customFormat="1" ht="18.75" x14ac:dyDescent="0.45">
      <c r="A529" s="357"/>
      <c r="B529" s="177"/>
      <c r="C529" s="177"/>
      <c r="D529" s="177"/>
      <c r="E529" s="216" t="s">
        <v>80</v>
      </c>
      <c r="F529" s="122" t="s">
        <v>1587</v>
      </c>
      <c r="G529" s="178"/>
      <c r="H529" s="68"/>
      <c r="I529" s="68"/>
      <c r="J529" s="68"/>
      <c r="K529" s="68"/>
      <c r="L529" s="194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  <c r="AB529" s="177"/>
      <c r="AC529" s="177"/>
      <c r="AD529" s="177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  <c r="BC529" s="177"/>
      <c r="BD529" s="177"/>
      <c r="BE529" s="177"/>
      <c r="BF529" s="177"/>
      <c r="BG529" s="177"/>
      <c r="BH529" s="177"/>
      <c r="BI529" s="177"/>
      <c r="BJ529" s="177"/>
      <c r="BK529" s="177"/>
      <c r="BL529" s="177"/>
      <c r="BM529" s="177"/>
      <c r="BN529" s="177"/>
      <c r="BO529" s="177"/>
      <c r="BP529" s="177"/>
      <c r="BQ529" s="177"/>
      <c r="BR529" s="177"/>
      <c r="BS529" s="177"/>
      <c r="BT529" s="177"/>
      <c r="BU529" s="177"/>
      <c r="BV529" s="177"/>
      <c r="BW529" s="177"/>
      <c r="BX529" s="177"/>
      <c r="BY529" s="177"/>
      <c r="BZ529" s="177"/>
      <c r="CA529" s="177"/>
      <c r="CB529" s="177"/>
      <c r="CC529" s="177"/>
      <c r="CD529" s="177"/>
      <c r="CE529" s="177"/>
      <c r="CF529" s="177"/>
      <c r="CG529" s="177"/>
      <c r="CH529" s="177"/>
      <c r="CI529" s="177"/>
      <c r="CJ529" s="177"/>
      <c r="CK529" s="177"/>
      <c r="CL529" s="177"/>
      <c r="CM529" s="177"/>
      <c r="CN529" s="177"/>
      <c r="CO529" s="177"/>
      <c r="CP529" s="177"/>
      <c r="CQ529" s="177"/>
      <c r="CR529" s="177"/>
      <c r="CS529" s="177"/>
      <c r="CT529" s="177"/>
      <c r="CU529" s="177"/>
      <c r="CV529" s="177"/>
      <c r="CW529" s="177"/>
      <c r="CX529" s="177"/>
      <c r="CY529" s="177"/>
      <c r="CZ529" s="177"/>
      <c r="DA529" s="177"/>
      <c r="DB529" s="177"/>
      <c r="DC529" s="177"/>
      <c r="DD529" s="177"/>
      <c r="DE529" s="177"/>
      <c r="DF529" s="177"/>
      <c r="DG529" s="177"/>
      <c r="DH529" s="177"/>
      <c r="DI529" s="177"/>
      <c r="DJ529" s="177"/>
      <c r="DK529" s="177"/>
      <c r="DL529" s="177"/>
      <c r="DM529" s="177"/>
      <c r="DN529" s="177"/>
      <c r="DO529" s="177"/>
      <c r="DP529" s="177"/>
      <c r="DQ529" s="177"/>
      <c r="DR529" s="177"/>
      <c r="DS529" s="177"/>
      <c r="DT529" s="177"/>
      <c r="DU529" s="177"/>
      <c r="DV529" s="177"/>
      <c r="DW529" s="177"/>
      <c r="DX529" s="177"/>
      <c r="DY529" s="177"/>
      <c r="DZ529" s="177"/>
      <c r="EA529" s="177"/>
      <c r="EB529" s="177"/>
      <c r="EC529" s="177"/>
      <c r="ED529" s="177"/>
      <c r="EE529" s="177"/>
      <c r="EF529" s="177"/>
      <c r="EG529" s="177"/>
      <c r="EH529" s="177"/>
      <c r="EI529" s="177"/>
      <c r="EJ529" s="177"/>
      <c r="EK529" s="177"/>
      <c r="EL529" s="177"/>
      <c r="EM529" s="177"/>
      <c r="EN529" s="177"/>
      <c r="EO529" s="177"/>
      <c r="EP529" s="177"/>
      <c r="EQ529" s="177"/>
      <c r="ER529" s="177"/>
      <c r="ES529" s="177"/>
      <c r="ET529" s="177"/>
      <c r="EU529" s="177"/>
      <c r="EV529" s="177"/>
      <c r="EW529" s="177"/>
      <c r="EX529" s="177"/>
      <c r="EY529" s="177"/>
      <c r="EZ529" s="177"/>
      <c r="FA529" s="177"/>
      <c r="FB529" s="177"/>
      <c r="FC529" s="177"/>
      <c r="FD529" s="177"/>
      <c r="FE529" s="177"/>
      <c r="FF529" s="177"/>
      <c r="FG529" s="177"/>
      <c r="FH529" s="177"/>
      <c r="FI529" s="177"/>
      <c r="FJ529" s="177"/>
      <c r="FK529" s="177"/>
      <c r="FL529" s="177"/>
      <c r="FM529" s="177"/>
      <c r="FN529" s="177"/>
      <c r="FO529" s="177"/>
      <c r="FP529" s="177"/>
      <c r="FQ529" s="177"/>
      <c r="FR529" s="177"/>
      <c r="FS529" s="177"/>
      <c r="FT529" s="177"/>
      <c r="FU529" s="177"/>
      <c r="FV529" s="177"/>
      <c r="FW529" s="177"/>
      <c r="FX529" s="177"/>
      <c r="FY529" s="177"/>
      <c r="FZ529" s="177"/>
      <c r="GA529" s="177"/>
      <c r="GB529" s="177"/>
      <c r="GC529" s="177"/>
      <c r="GD529" s="177"/>
      <c r="GE529" s="177"/>
      <c r="GF529" s="177"/>
      <c r="GG529" s="177"/>
      <c r="GH529" s="177"/>
      <c r="GI529" s="177"/>
      <c r="GJ529" s="177"/>
      <c r="GK529" s="177"/>
      <c r="GL529" s="177"/>
      <c r="GM529" s="177"/>
      <c r="GN529" s="177"/>
      <c r="GO529" s="177"/>
      <c r="GP529" s="177"/>
      <c r="GQ529" s="177"/>
      <c r="GR529" s="177"/>
      <c r="GS529" s="177"/>
      <c r="GT529" s="177"/>
      <c r="GU529" s="177"/>
      <c r="GV529" s="177"/>
      <c r="GW529" s="177"/>
      <c r="GX529" s="177"/>
      <c r="GY529" s="177"/>
      <c r="GZ529" s="177"/>
      <c r="HA529" s="177"/>
      <c r="HB529" s="177"/>
      <c r="HC529" s="177"/>
      <c r="HD529" s="177"/>
      <c r="HE529" s="177"/>
      <c r="HF529" s="177"/>
      <c r="HG529" s="177"/>
      <c r="HH529" s="177"/>
      <c r="HI529" s="177"/>
      <c r="HJ529" s="177"/>
      <c r="HK529" s="177"/>
      <c r="HL529" s="177"/>
      <c r="HM529" s="177"/>
      <c r="HN529" s="177"/>
      <c r="HO529" s="177"/>
      <c r="HP529" s="177"/>
      <c r="HQ529" s="177"/>
      <c r="HR529" s="177"/>
    </row>
    <row r="530" spans="1:226" s="362" customFormat="1" ht="18.75" x14ac:dyDescent="0.45">
      <c r="A530" s="357"/>
      <c r="B530" s="177"/>
      <c r="C530" s="177"/>
      <c r="D530" s="177"/>
      <c r="E530" s="216" t="s">
        <v>84</v>
      </c>
      <c r="F530" s="122" t="s">
        <v>1590</v>
      </c>
      <c r="G530" s="178"/>
      <c r="H530" s="68"/>
      <c r="I530" s="68"/>
      <c r="J530" s="68"/>
      <c r="K530" s="68"/>
      <c r="L530" s="194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7"/>
      <c r="AC530" s="177"/>
      <c r="AD530" s="177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7"/>
      <c r="BN530" s="177"/>
      <c r="BO530" s="177"/>
      <c r="BP530" s="177"/>
      <c r="BQ530" s="177"/>
      <c r="BR530" s="177"/>
      <c r="BS530" s="177"/>
      <c r="BT530" s="177"/>
      <c r="BU530" s="177"/>
      <c r="BV530" s="177"/>
      <c r="BW530" s="177"/>
      <c r="BX530" s="177"/>
      <c r="BY530" s="177"/>
      <c r="BZ530" s="177"/>
      <c r="CA530" s="177"/>
      <c r="CB530" s="177"/>
      <c r="CC530" s="177"/>
      <c r="CD530" s="177"/>
      <c r="CE530" s="177"/>
      <c r="CF530" s="177"/>
      <c r="CG530" s="177"/>
      <c r="CH530" s="177"/>
      <c r="CI530" s="177"/>
      <c r="CJ530" s="177"/>
      <c r="CK530" s="177"/>
      <c r="CL530" s="177"/>
      <c r="CM530" s="177"/>
      <c r="CN530" s="177"/>
      <c r="CO530" s="177"/>
      <c r="CP530" s="177"/>
      <c r="CQ530" s="177"/>
      <c r="CR530" s="177"/>
      <c r="CS530" s="177"/>
      <c r="CT530" s="177"/>
      <c r="CU530" s="177"/>
      <c r="CV530" s="177"/>
      <c r="CW530" s="177"/>
      <c r="CX530" s="177"/>
      <c r="CY530" s="177"/>
      <c r="CZ530" s="177"/>
      <c r="DA530" s="177"/>
      <c r="DB530" s="177"/>
      <c r="DC530" s="177"/>
      <c r="DD530" s="177"/>
      <c r="DE530" s="177"/>
      <c r="DF530" s="177"/>
      <c r="DG530" s="177"/>
      <c r="DH530" s="177"/>
      <c r="DI530" s="177"/>
      <c r="DJ530" s="177"/>
      <c r="DK530" s="177"/>
      <c r="DL530" s="177"/>
      <c r="DM530" s="177"/>
      <c r="DN530" s="177"/>
      <c r="DO530" s="177"/>
      <c r="DP530" s="177"/>
      <c r="DQ530" s="177"/>
      <c r="DR530" s="177"/>
      <c r="DS530" s="177"/>
      <c r="DT530" s="177"/>
      <c r="DU530" s="177"/>
      <c r="DV530" s="177"/>
      <c r="DW530" s="177"/>
      <c r="DX530" s="177"/>
      <c r="DY530" s="177"/>
      <c r="DZ530" s="177"/>
      <c r="EA530" s="177"/>
      <c r="EB530" s="177"/>
      <c r="EC530" s="177"/>
      <c r="ED530" s="177"/>
      <c r="EE530" s="177"/>
      <c r="EF530" s="177"/>
      <c r="EG530" s="177"/>
      <c r="EH530" s="177"/>
      <c r="EI530" s="177"/>
      <c r="EJ530" s="177"/>
      <c r="EK530" s="177"/>
      <c r="EL530" s="177"/>
      <c r="EM530" s="177"/>
      <c r="EN530" s="177"/>
      <c r="EO530" s="177"/>
      <c r="EP530" s="177"/>
      <c r="EQ530" s="177"/>
      <c r="ER530" s="177"/>
      <c r="ES530" s="177"/>
      <c r="ET530" s="177"/>
      <c r="EU530" s="177"/>
      <c r="EV530" s="177"/>
      <c r="EW530" s="177"/>
      <c r="EX530" s="177"/>
      <c r="EY530" s="177"/>
      <c r="EZ530" s="177"/>
      <c r="FA530" s="177"/>
      <c r="FB530" s="177"/>
      <c r="FC530" s="177"/>
      <c r="FD530" s="177"/>
      <c r="FE530" s="177"/>
      <c r="FF530" s="177"/>
      <c r="FG530" s="177"/>
      <c r="FH530" s="177"/>
      <c r="FI530" s="177"/>
      <c r="FJ530" s="177"/>
      <c r="FK530" s="177"/>
      <c r="FL530" s="177"/>
      <c r="FM530" s="177"/>
      <c r="FN530" s="177"/>
      <c r="FO530" s="177"/>
      <c r="FP530" s="177"/>
      <c r="FQ530" s="177"/>
      <c r="FR530" s="177"/>
      <c r="FS530" s="177"/>
      <c r="FT530" s="177"/>
      <c r="FU530" s="177"/>
      <c r="FV530" s="177"/>
      <c r="FW530" s="177"/>
      <c r="FX530" s="177"/>
      <c r="FY530" s="177"/>
      <c r="FZ530" s="177"/>
      <c r="GA530" s="177"/>
      <c r="GB530" s="177"/>
      <c r="GC530" s="177"/>
      <c r="GD530" s="177"/>
      <c r="GE530" s="177"/>
      <c r="GF530" s="177"/>
      <c r="GG530" s="177"/>
      <c r="GH530" s="177"/>
      <c r="GI530" s="177"/>
      <c r="GJ530" s="177"/>
      <c r="GK530" s="177"/>
      <c r="GL530" s="177"/>
      <c r="GM530" s="177"/>
      <c r="GN530" s="177"/>
      <c r="GO530" s="177"/>
      <c r="GP530" s="177"/>
      <c r="GQ530" s="177"/>
      <c r="GR530" s="177"/>
      <c r="GS530" s="177"/>
      <c r="GT530" s="177"/>
      <c r="GU530" s="177"/>
      <c r="GV530" s="177"/>
      <c r="GW530" s="177"/>
      <c r="GX530" s="177"/>
      <c r="GY530" s="177"/>
      <c r="GZ530" s="177"/>
      <c r="HA530" s="177"/>
      <c r="HB530" s="177"/>
      <c r="HC530" s="177"/>
      <c r="HD530" s="177"/>
      <c r="HE530" s="177"/>
      <c r="HF530" s="177"/>
      <c r="HG530" s="177"/>
      <c r="HH530" s="177"/>
      <c r="HI530" s="177"/>
      <c r="HJ530" s="177"/>
      <c r="HK530" s="177"/>
      <c r="HL530" s="177"/>
      <c r="HM530" s="177"/>
      <c r="HN530" s="177"/>
      <c r="HO530" s="177"/>
      <c r="HP530" s="177"/>
      <c r="HQ530" s="177"/>
      <c r="HR530" s="177"/>
    </row>
    <row r="531" spans="1:226" s="362" customFormat="1" ht="18.75" x14ac:dyDescent="0.45">
      <c r="A531" s="357"/>
      <c r="B531" s="177"/>
      <c r="C531" s="177"/>
      <c r="D531" s="177"/>
      <c r="E531" s="216" t="s">
        <v>141</v>
      </c>
      <c r="F531" s="123" t="s">
        <v>1592</v>
      </c>
      <c r="G531" s="178"/>
      <c r="H531" s="68"/>
      <c r="I531" s="68"/>
      <c r="J531" s="68"/>
      <c r="K531" s="68"/>
      <c r="L531" s="194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7"/>
      <c r="AC531" s="177"/>
      <c r="AD531" s="177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7"/>
      <c r="BN531" s="177"/>
      <c r="BO531" s="177"/>
      <c r="BP531" s="177"/>
      <c r="BQ531" s="177"/>
      <c r="BR531" s="177"/>
      <c r="BS531" s="177"/>
      <c r="BT531" s="177"/>
      <c r="BU531" s="177"/>
      <c r="BV531" s="177"/>
      <c r="BW531" s="177"/>
      <c r="BX531" s="177"/>
      <c r="BY531" s="177"/>
      <c r="BZ531" s="177"/>
      <c r="CA531" s="177"/>
      <c r="CB531" s="177"/>
      <c r="CC531" s="177"/>
      <c r="CD531" s="177"/>
      <c r="CE531" s="177"/>
      <c r="CF531" s="177"/>
      <c r="CG531" s="177"/>
      <c r="CH531" s="177"/>
      <c r="CI531" s="177"/>
      <c r="CJ531" s="177"/>
      <c r="CK531" s="177"/>
      <c r="CL531" s="177"/>
      <c r="CM531" s="177"/>
      <c r="CN531" s="177"/>
      <c r="CO531" s="177"/>
      <c r="CP531" s="177"/>
      <c r="CQ531" s="177"/>
      <c r="CR531" s="177"/>
      <c r="CS531" s="177"/>
      <c r="CT531" s="177"/>
      <c r="CU531" s="177"/>
      <c r="CV531" s="177"/>
      <c r="CW531" s="177"/>
      <c r="CX531" s="177"/>
      <c r="CY531" s="177"/>
      <c r="CZ531" s="177"/>
      <c r="DA531" s="177"/>
      <c r="DB531" s="177"/>
      <c r="DC531" s="177"/>
      <c r="DD531" s="177"/>
      <c r="DE531" s="177"/>
      <c r="DF531" s="177"/>
      <c r="DG531" s="177"/>
      <c r="DH531" s="177"/>
      <c r="DI531" s="177"/>
      <c r="DJ531" s="177"/>
      <c r="DK531" s="177"/>
      <c r="DL531" s="177"/>
      <c r="DM531" s="177"/>
      <c r="DN531" s="177"/>
      <c r="DO531" s="177"/>
      <c r="DP531" s="177"/>
      <c r="DQ531" s="177"/>
      <c r="DR531" s="177"/>
      <c r="DS531" s="177"/>
      <c r="DT531" s="177"/>
      <c r="DU531" s="177"/>
      <c r="DV531" s="177"/>
      <c r="DW531" s="177"/>
      <c r="DX531" s="177"/>
      <c r="DY531" s="177"/>
      <c r="DZ531" s="177"/>
      <c r="EA531" s="177"/>
      <c r="EB531" s="177"/>
      <c r="EC531" s="177"/>
      <c r="ED531" s="177"/>
      <c r="EE531" s="177"/>
      <c r="EF531" s="177"/>
      <c r="EG531" s="177"/>
      <c r="EH531" s="177"/>
      <c r="EI531" s="177"/>
      <c r="EJ531" s="177"/>
      <c r="EK531" s="177"/>
      <c r="EL531" s="177"/>
      <c r="EM531" s="177"/>
      <c r="EN531" s="177"/>
      <c r="EO531" s="177"/>
      <c r="EP531" s="177"/>
      <c r="EQ531" s="177"/>
      <c r="ER531" s="177"/>
      <c r="ES531" s="177"/>
      <c r="ET531" s="177"/>
      <c r="EU531" s="177"/>
      <c r="EV531" s="177"/>
      <c r="EW531" s="177"/>
      <c r="EX531" s="177"/>
      <c r="EY531" s="177"/>
      <c r="EZ531" s="177"/>
      <c r="FA531" s="177"/>
      <c r="FB531" s="177"/>
      <c r="FC531" s="177"/>
      <c r="FD531" s="177"/>
      <c r="FE531" s="177"/>
      <c r="FF531" s="177"/>
      <c r="FG531" s="177"/>
      <c r="FH531" s="177"/>
      <c r="FI531" s="177"/>
      <c r="FJ531" s="177"/>
      <c r="FK531" s="177"/>
      <c r="FL531" s="177"/>
      <c r="FM531" s="177"/>
      <c r="FN531" s="177"/>
      <c r="FO531" s="177"/>
      <c r="FP531" s="177"/>
      <c r="FQ531" s="177"/>
      <c r="FR531" s="177"/>
      <c r="FS531" s="177"/>
      <c r="FT531" s="177"/>
      <c r="FU531" s="177"/>
      <c r="FV531" s="177"/>
      <c r="FW531" s="177"/>
      <c r="FX531" s="177"/>
      <c r="FY531" s="177"/>
      <c r="FZ531" s="177"/>
      <c r="GA531" s="177"/>
      <c r="GB531" s="177"/>
      <c r="GC531" s="177"/>
      <c r="GD531" s="177"/>
      <c r="GE531" s="177"/>
      <c r="GF531" s="177"/>
      <c r="GG531" s="177"/>
      <c r="GH531" s="177"/>
      <c r="GI531" s="177"/>
      <c r="GJ531" s="177"/>
      <c r="GK531" s="177"/>
      <c r="GL531" s="177"/>
      <c r="GM531" s="177"/>
      <c r="GN531" s="177"/>
      <c r="GO531" s="177"/>
      <c r="GP531" s="177"/>
      <c r="GQ531" s="177"/>
      <c r="GR531" s="177"/>
      <c r="GS531" s="177"/>
      <c r="GT531" s="177"/>
      <c r="GU531" s="177"/>
      <c r="GV531" s="177"/>
      <c r="GW531" s="177"/>
      <c r="GX531" s="177"/>
      <c r="GY531" s="177"/>
      <c r="GZ531" s="177"/>
      <c r="HA531" s="177"/>
      <c r="HB531" s="177"/>
      <c r="HC531" s="177"/>
      <c r="HD531" s="177"/>
      <c r="HE531" s="177"/>
      <c r="HF531" s="177"/>
      <c r="HG531" s="177"/>
      <c r="HH531" s="177"/>
      <c r="HI531" s="177"/>
      <c r="HJ531" s="177"/>
      <c r="HK531" s="177"/>
      <c r="HL531" s="177"/>
      <c r="HM531" s="177"/>
      <c r="HN531" s="177"/>
      <c r="HO531" s="177"/>
      <c r="HP531" s="177"/>
      <c r="HQ531" s="177"/>
      <c r="HR531" s="177"/>
    </row>
    <row r="532" spans="1:226" s="362" customFormat="1" ht="18.75" x14ac:dyDescent="0.45">
      <c r="A532" s="357"/>
      <c r="B532" s="177"/>
      <c r="C532" s="177"/>
      <c r="D532" s="177"/>
      <c r="E532" s="216"/>
      <c r="F532" s="123" t="s">
        <v>1595</v>
      </c>
      <c r="G532" s="178"/>
      <c r="H532" s="68"/>
      <c r="I532" s="68"/>
      <c r="J532" s="68"/>
      <c r="K532" s="68"/>
      <c r="L532" s="194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7"/>
      <c r="AC532" s="177"/>
      <c r="AD532" s="177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177"/>
      <c r="BR532" s="177"/>
      <c r="BS532" s="177"/>
      <c r="BT532" s="177"/>
      <c r="BU532" s="177"/>
      <c r="BV532" s="177"/>
      <c r="BW532" s="177"/>
      <c r="BX532" s="177"/>
      <c r="BY532" s="177"/>
      <c r="BZ532" s="177"/>
      <c r="CA532" s="177"/>
      <c r="CB532" s="177"/>
      <c r="CC532" s="177"/>
      <c r="CD532" s="177"/>
      <c r="CE532" s="177"/>
      <c r="CF532" s="177"/>
      <c r="CG532" s="177"/>
      <c r="CH532" s="177"/>
      <c r="CI532" s="177"/>
      <c r="CJ532" s="177"/>
      <c r="CK532" s="177"/>
      <c r="CL532" s="177"/>
      <c r="CM532" s="177"/>
      <c r="CN532" s="177"/>
      <c r="CO532" s="177"/>
      <c r="CP532" s="177"/>
      <c r="CQ532" s="177"/>
      <c r="CR532" s="177"/>
      <c r="CS532" s="177"/>
      <c r="CT532" s="177"/>
      <c r="CU532" s="177"/>
      <c r="CV532" s="177"/>
      <c r="CW532" s="177"/>
      <c r="CX532" s="177"/>
      <c r="CY532" s="177"/>
      <c r="CZ532" s="177"/>
      <c r="DA532" s="177"/>
      <c r="DB532" s="177"/>
      <c r="DC532" s="177"/>
      <c r="DD532" s="177"/>
      <c r="DE532" s="177"/>
      <c r="DF532" s="177"/>
      <c r="DG532" s="177"/>
      <c r="DH532" s="177"/>
      <c r="DI532" s="177"/>
      <c r="DJ532" s="177"/>
      <c r="DK532" s="177"/>
      <c r="DL532" s="177"/>
      <c r="DM532" s="177"/>
      <c r="DN532" s="177"/>
      <c r="DO532" s="177"/>
      <c r="DP532" s="177"/>
      <c r="DQ532" s="177"/>
      <c r="DR532" s="177"/>
      <c r="DS532" s="177"/>
      <c r="DT532" s="177"/>
      <c r="DU532" s="177"/>
      <c r="DV532" s="177"/>
      <c r="DW532" s="177"/>
      <c r="DX532" s="177"/>
      <c r="DY532" s="177"/>
      <c r="DZ532" s="177"/>
      <c r="EA532" s="177"/>
      <c r="EB532" s="177"/>
      <c r="EC532" s="177"/>
      <c r="ED532" s="177"/>
      <c r="EE532" s="177"/>
      <c r="EF532" s="177"/>
      <c r="EG532" s="177"/>
      <c r="EH532" s="177"/>
      <c r="EI532" s="177"/>
      <c r="EJ532" s="177"/>
      <c r="EK532" s="177"/>
      <c r="EL532" s="177"/>
      <c r="EM532" s="177"/>
      <c r="EN532" s="177"/>
      <c r="EO532" s="177"/>
      <c r="EP532" s="177"/>
      <c r="EQ532" s="177"/>
      <c r="ER532" s="177"/>
      <c r="ES532" s="177"/>
      <c r="ET532" s="177"/>
      <c r="EU532" s="177"/>
      <c r="EV532" s="177"/>
      <c r="EW532" s="177"/>
      <c r="EX532" s="177"/>
      <c r="EY532" s="177"/>
      <c r="EZ532" s="177"/>
      <c r="FA532" s="177"/>
      <c r="FB532" s="177"/>
      <c r="FC532" s="177"/>
      <c r="FD532" s="177"/>
      <c r="FE532" s="177"/>
      <c r="FF532" s="177"/>
      <c r="FG532" s="177"/>
      <c r="FH532" s="177"/>
      <c r="FI532" s="177"/>
      <c r="FJ532" s="177"/>
      <c r="FK532" s="177"/>
      <c r="FL532" s="177"/>
      <c r="FM532" s="177"/>
      <c r="FN532" s="177"/>
      <c r="FO532" s="177"/>
      <c r="FP532" s="177"/>
      <c r="FQ532" s="177"/>
      <c r="FR532" s="177"/>
      <c r="FS532" s="177"/>
      <c r="FT532" s="177"/>
      <c r="FU532" s="177"/>
      <c r="FV532" s="177"/>
      <c r="FW532" s="177"/>
      <c r="FX532" s="177"/>
      <c r="FY532" s="177"/>
      <c r="FZ532" s="177"/>
      <c r="GA532" s="177"/>
      <c r="GB532" s="177"/>
      <c r="GC532" s="177"/>
      <c r="GD532" s="177"/>
      <c r="GE532" s="177"/>
      <c r="GF532" s="177"/>
      <c r="GG532" s="177"/>
      <c r="GH532" s="177"/>
      <c r="GI532" s="177"/>
      <c r="GJ532" s="177"/>
      <c r="GK532" s="177"/>
      <c r="GL532" s="177"/>
      <c r="GM532" s="177"/>
      <c r="GN532" s="177"/>
      <c r="GO532" s="177"/>
      <c r="GP532" s="177"/>
      <c r="GQ532" s="177"/>
      <c r="GR532" s="177"/>
      <c r="GS532" s="177"/>
      <c r="GT532" s="177"/>
      <c r="GU532" s="177"/>
      <c r="GV532" s="177"/>
      <c r="GW532" s="177"/>
      <c r="GX532" s="177"/>
      <c r="GY532" s="177"/>
      <c r="GZ532" s="177"/>
      <c r="HA532" s="177"/>
      <c r="HB532" s="177"/>
      <c r="HC532" s="177"/>
      <c r="HD532" s="177"/>
      <c r="HE532" s="177"/>
      <c r="HF532" s="177"/>
      <c r="HG532" s="177"/>
      <c r="HH532" s="177"/>
      <c r="HI532" s="177"/>
      <c r="HJ532" s="177"/>
      <c r="HK532" s="177"/>
      <c r="HL532" s="177"/>
      <c r="HM532" s="177"/>
      <c r="HN532" s="177"/>
      <c r="HO532" s="177"/>
      <c r="HP532" s="177"/>
      <c r="HQ532" s="177"/>
      <c r="HR532" s="177"/>
    </row>
    <row r="533" spans="1:226" s="362" customFormat="1" ht="18.75" x14ac:dyDescent="0.45">
      <c r="A533" s="357"/>
      <c r="B533" s="177"/>
      <c r="C533" s="177"/>
      <c r="D533" s="177"/>
      <c r="E533" s="216" t="s">
        <v>143</v>
      </c>
      <c r="F533" s="123" t="s">
        <v>1597</v>
      </c>
      <c r="G533" s="178"/>
      <c r="H533" s="68"/>
      <c r="I533" s="68"/>
      <c r="J533" s="68"/>
      <c r="K533" s="68"/>
      <c r="L533" s="194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7"/>
      <c r="BN533" s="177"/>
      <c r="BO533" s="177"/>
      <c r="BP533" s="177"/>
      <c r="BQ533" s="177"/>
      <c r="BR533" s="177"/>
      <c r="BS533" s="177"/>
      <c r="BT533" s="177"/>
      <c r="BU533" s="177"/>
      <c r="BV533" s="177"/>
      <c r="BW533" s="177"/>
      <c r="BX533" s="177"/>
      <c r="BY533" s="177"/>
      <c r="BZ533" s="177"/>
      <c r="CA533" s="177"/>
      <c r="CB533" s="177"/>
      <c r="CC533" s="177"/>
      <c r="CD533" s="177"/>
      <c r="CE533" s="177"/>
      <c r="CF533" s="177"/>
      <c r="CG533" s="177"/>
      <c r="CH533" s="177"/>
      <c r="CI533" s="177"/>
      <c r="CJ533" s="177"/>
      <c r="CK533" s="177"/>
      <c r="CL533" s="177"/>
      <c r="CM533" s="177"/>
      <c r="CN533" s="177"/>
      <c r="CO533" s="177"/>
      <c r="CP533" s="177"/>
      <c r="CQ533" s="177"/>
      <c r="CR533" s="177"/>
      <c r="CS533" s="177"/>
      <c r="CT533" s="177"/>
      <c r="CU533" s="177"/>
      <c r="CV533" s="177"/>
      <c r="CW533" s="177"/>
      <c r="CX533" s="177"/>
      <c r="CY533" s="177"/>
      <c r="CZ533" s="177"/>
      <c r="DA533" s="177"/>
      <c r="DB533" s="177"/>
      <c r="DC533" s="177"/>
      <c r="DD533" s="177"/>
      <c r="DE533" s="177"/>
      <c r="DF533" s="177"/>
      <c r="DG533" s="177"/>
      <c r="DH533" s="177"/>
      <c r="DI533" s="177"/>
      <c r="DJ533" s="177"/>
      <c r="DK533" s="177"/>
      <c r="DL533" s="177"/>
      <c r="DM533" s="177"/>
      <c r="DN533" s="177"/>
      <c r="DO533" s="177"/>
      <c r="DP533" s="177"/>
      <c r="DQ533" s="177"/>
      <c r="DR533" s="177"/>
      <c r="DS533" s="177"/>
      <c r="DT533" s="177"/>
      <c r="DU533" s="177"/>
      <c r="DV533" s="177"/>
      <c r="DW533" s="177"/>
      <c r="DX533" s="177"/>
      <c r="DY533" s="177"/>
      <c r="DZ533" s="177"/>
      <c r="EA533" s="177"/>
      <c r="EB533" s="177"/>
      <c r="EC533" s="177"/>
      <c r="ED533" s="177"/>
      <c r="EE533" s="177"/>
      <c r="EF533" s="177"/>
      <c r="EG533" s="177"/>
      <c r="EH533" s="177"/>
      <c r="EI533" s="177"/>
      <c r="EJ533" s="177"/>
      <c r="EK533" s="177"/>
      <c r="EL533" s="177"/>
      <c r="EM533" s="177"/>
      <c r="EN533" s="177"/>
      <c r="EO533" s="177"/>
      <c r="EP533" s="177"/>
      <c r="EQ533" s="177"/>
      <c r="ER533" s="177"/>
      <c r="ES533" s="177"/>
      <c r="ET533" s="177"/>
      <c r="EU533" s="177"/>
      <c r="EV533" s="177"/>
      <c r="EW533" s="177"/>
      <c r="EX533" s="177"/>
      <c r="EY533" s="177"/>
      <c r="EZ533" s="177"/>
      <c r="FA533" s="177"/>
      <c r="FB533" s="177"/>
      <c r="FC533" s="177"/>
      <c r="FD533" s="177"/>
      <c r="FE533" s="177"/>
      <c r="FF533" s="177"/>
      <c r="FG533" s="177"/>
      <c r="FH533" s="177"/>
      <c r="FI533" s="177"/>
      <c r="FJ533" s="177"/>
      <c r="FK533" s="177"/>
      <c r="FL533" s="177"/>
      <c r="FM533" s="177"/>
      <c r="FN533" s="177"/>
      <c r="FO533" s="177"/>
      <c r="FP533" s="177"/>
      <c r="FQ533" s="177"/>
      <c r="FR533" s="177"/>
      <c r="FS533" s="177"/>
      <c r="FT533" s="177"/>
      <c r="FU533" s="177"/>
      <c r="FV533" s="177"/>
      <c r="FW533" s="177"/>
      <c r="FX533" s="177"/>
      <c r="FY533" s="177"/>
      <c r="FZ533" s="177"/>
      <c r="GA533" s="177"/>
      <c r="GB533" s="177"/>
      <c r="GC533" s="177"/>
      <c r="GD533" s="177"/>
      <c r="GE533" s="177"/>
      <c r="GF533" s="177"/>
      <c r="GG533" s="177"/>
      <c r="GH533" s="177"/>
      <c r="GI533" s="177"/>
      <c r="GJ533" s="177"/>
      <c r="GK533" s="177"/>
      <c r="GL533" s="177"/>
      <c r="GM533" s="177"/>
      <c r="GN533" s="177"/>
      <c r="GO533" s="177"/>
      <c r="GP533" s="177"/>
      <c r="GQ533" s="177"/>
      <c r="GR533" s="177"/>
      <c r="GS533" s="177"/>
      <c r="GT533" s="177"/>
      <c r="GU533" s="177"/>
      <c r="GV533" s="177"/>
      <c r="GW533" s="177"/>
      <c r="GX533" s="177"/>
      <c r="GY533" s="177"/>
      <c r="GZ533" s="177"/>
      <c r="HA533" s="177"/>
      <c r="HB533" s="177"/>
      <c r="HC533" s="177"/>
      <c r="HD533" s="177"/>
      <c r="HE533" s="177"/>
      <c r="HF533" s="177"/>
      <c r="HG533" s="177"/>
      <c r="HH533" s="177"/>
      <c r="HI533" s="177"/>
      <c r="HJ533" s="177"/>
      <c r="HK533" s="177"/>
      <c r="HL533" s="177"/>
      <c r="HM533" s="177"/>
      <c r="HN533" s="177"/>
      <c r="HO533" s="177"/>
      <c r="HP533" s="177"/>
      <c r="HQ533" s="177"/>
      <c r="HR533" s="177"/>
    </row>
    <row r="534" spans="1:226" s="362" customFormat="1" ht="18.75" x14ac:dyDescent="0.45">
      <c r="A534" s="357"/>
      <c r="B534" s="177"/>
      <c r="C534" s="177"/>
      <c r="D534" s="177"/>
      <c r="E534" s="216"/>
      <c r="F534" s="123" t="s">
        <v>1599</v>
      </c>
      <c r="G534" s="178"/>
      <c r="H534" s="68"/>
      <c r="I534" s="68"/>
      <c r="J534" s="68"/>
      <c r="K534" s="68"/>
      <c r="L534" s="194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177"/>
      <c r="BO534" s="177"/>
      <c r="BP534" s="177"/>
      <c r="BQ534" s="177"/>
      <c r="BR534" s="177"/>
      <c r="BS534" s="177"/>
      <c r="BT534" s="177"/>
      <c r="BU534" s="177"/>
      <c r="BV534" s="177"/>
      <c r="BW534" s="177"/>
      <c r="BX534" s="177"/>
      <c r="BY534" s="177"/>
      <c r="BZ534" s="177"/>
      <c r="CA534" s="177"/>
      <c r="CB534" s="177"/>
      <c r="CC534" s="177"/>
      <c r="CD534" s="177"/>
      <c r="CE534" s="177"/>
      <c r="CF534" s="177"/>
      <c r="CG534" s="177"/>
      <c r="CH534" s="177"/>
      <c r="CI534" s="177"/>
      <c r="CJ534" s="177"/>
      <c r="CK534" s="177"/>
      <c r="CL534" s="177"/>
      <c r="CM534" s="177"/>
      <c r="CN534" s="177"/>
      <c r="CO534" s="177"/>
      <c r="CP534" s="177"/>
      <c r="CQ534" s="177"/>
      <c r="CR534" s="177"/>
      <c r="CS534" s="177"/>
      <c r="CT534" s="177"/>
      <c r="CU534" s="177"/>
      <c r="CV534" s="177"/>
      <c r="CW534" s="177"/>
      <c r="CX534" s="177"/>
      <c r="CY534" s="177"/>
      <c r="CZ534" s="177"/>
      <c r="DA534" s="177"/>
      <c r="DB534" s="177"/>
      <c r="DC534" s="177"/>
      <c r="DD534" s="177"/>
      <c r="DE534" s="177"/>
      <c r="DF534" s="177"/>
      <c r="DG534" s="177"/>
      <c r="DH534" s="177"/>
      <c r="DI534" s="177"/>
      <c r="DJ534" s="177"/>
      <c r="DK534" s="177"/>
      <c r="DL534" s="177"/>
      <c r="DM534" s="177"/>
      <c r="DN534" s="177"/>
      <c r="DO534" s="177"/>
      <c r="DP534" s="177"/>
      <c r="DQ534" s="177"/>
      <c r="DR534" s="177"/>
      <c r="DS534" s="177"/>
      <c r="DT534" s="177"/>
      <c r="DU534" s="177"/>
      <c r="DV534" s="177"/>
      <c r="DW534" s="177"/>
      <c r="DX534" s="177"/>
      <c r="DY534" s="177"/>
      <c r="DZ534" s="177"/>
      <c r="EA534" s="177"/>
      <c r="EB534" s="177"/>
      <c r="EC534" s="177"/>
      <c r="ED534" s="177"/>
      <c r="EE534" s="177"/>
      <c r="EF534" s="177"/>
      <c r="EG534" s="177"/>
      <c r="EH534" s="177"/>
      <c r="EI534" s="177"/>
      <c r="EJ534" s="177"/>
      <c r="EK534" s="177"/>
      <c r="EL534" s="177"/>
      <c r="EM534" s="177"/>
      <c r="EN534" s="177"/>
      <c r="EO534" s="177"/>
      <c r="EP534" s="177"/>
      <c r="EQ534" s="177"/>
      <c r="ER534" s="177"/>
      <c r="ES534" s="177"/>
      <c r="ET534" s="177"/>
      <c r="EU534" s="177"/>
      <c r="EV534" s="177"/>
      <c r="EW534" s="177"/>
      <c r="EX534" s="177"/>
      <c r="EY534" s="177"/>
      <c r="EZ534" s="177"/>
      <c r="FA534" s="177"/>
      <c r="FB534" s="177"/>
      <c r="FC534" s="177"/>
      <c r="FD534" s="177"/>
      <c r="FE534" s="177"/>
      <c r="FF534" s="177"/>
      <c r="FG534" s="177"/>
      <c r="FH534" s="177"/>
      <c r="FI534" s="177"/>
      <c r="FJ534" s="177"/>
      <c r="FK534" s="177"/>
      <c r="FL534" s="177"/>
      <c r="FM534" s="177"/>
      <c r="FN534" s="177"/>
      <c r="FO534" s="177"/>
      <c r="FP534" s="177"/>
      <c r="FQ534" s="177"/>
      <c r="FR534" s="177"/>
      <c r="FS534" s="177"/>
      <c r="FT534" s="177"/>
      <c r="FU534" s="177"/>
      <c r="FV534" s="177"/>
      <c r="FW534" s="177"/>
      <c r="FX534" s="177"/>
      <c r="FY534" s="177"/>
      <c r="FZ534" s="177"/>
      <c r="GA534" s="177"/>
      <c r="GB534" s="177"/>
      <c r="GC534" s="177"/>
      <c r="GD534" s="177"/>
      <c r="GE534" s="177"/>
      <c r="GF534" s="177"/>
      <c r="GG534" s="177"/>
      <c r="GH534" s="177"/>
      <c r="GI534" s="177"/>
      <c r="GJ534" s="177"/>
      <c r="GK534" s="177"/>
      <c r="GL534" s="177"/>
      <c r="GM534" s="177"/>
      <c r="GN534" s="177"/>
      <c r="GO534" s="177"/>
      <c r="GP534" s="177"/>
      <c r="GQ534" s="177"/>
      <c r="GR534" s="177"/>
      <c r="GS534" s="177"/>
      <c r="GT534" s="177"/>
      <c r="GU534" s="177"/>
      <c r="GV534" s="177"/>
      <c r="GW534" s="177"/>
      <c r="GX534" s="177"/>
      <c r="GY534" s="177"/>
      <c r="GZ534" s="177"/>
      <c r="HA534" s="177"/>
      <c r="HB534" s="177"/>
      <c r="HC534" s="177"/>
      <c r="HD534" s="177"/>
      <c r="HE534" s="177"/>
      <c r="HF534" s="177"/>
      <c r="HG534" s="177"/>
      <c r="HH534" s="177"/>
      <c r="HI534" s="177"/>
      <c r="HJ534" s="177"/>
      <c r="HK534" s="177"/>
      <c r="HL534" s="177"/>
      <c r="HM534" s="177"/>
      <c r="HN534" s="177"/>
      <c r="HO534" s="177"/>
      <c r="HP534" s="177"/>
      <c r="HQ534" s="177"/>
      <c r="HR534" s="177"/>
    </row>
    <row r="535" spans="1:226" s="362" customFormat="1" ht="18.75" x14ac:dyDescent="0.45">
      <c r="A535" s="357"/>
      <c r="B535" s="177"/>
      <c r="C535" s="177"/>
      <c r="D535" s="177"/>
      <c r="E535" s="216" t="s">
        <v>300</v>
      </c>
      <c r="F535" s="123" t="s">
        <v>1602</v>
      </c>
      <c r="G535" s="178"/>
      <c r="H535" s="252"/>
      <c r="I535" s="68"/>
      <c r="J535" s="68"/>
      <c r="K535" s="68"/>
      <c r="L535" s="194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177"/>
      <c r="BR535" s="177"/>
      <c r="BS535" s="177"/>
      <c r="BT535" s="177"/>
      <c r="BU535" s="177"/>
      <c r="BV535" s="177"/>
      <c r="BW535" s="177"/>
      <c r="BX535" s="177"/>
      <c r="BY535" s="177"/>
      <c r="BZ535" s="177"/>
      <c r="CA535" s="177"/>
      <c r="CB535" s="177"/>
      <c r="CC535" s="177"/>
      <c r="CD535" s="177"/>
      <c r="CE535" s="177"/>
      <c r="CF535" s="177"/>
      <c r="CG535" s="177"/>
      <c r="CH535" s="177"/>
      <c r="CI535" s="177"/>
      <c r="CJ535" s="177"/>
      <c r="CK535" s="177"/>
      <c r="CL535" s="177"/>
      <c r="CM535" s="177"/>
      <c r="CN535" s="177"/>
      <c r="CO535" s="177"/>
      <c r="CP535" s="177"/>
      <c r="CQ535" s="177"/>
      <c r="CR535" s="177"/>
      <c r="CS535" s="177"/>
      <c r="CT535" s="177"/>
      <c r="CU535" s="177"/>
      <c r="CV535" s="177"/>
      <c r="CW535" s="177"/>
      <c r="CX535" s="177"/>
      <c r="CY535" s="177"/>
      <c r="CZ535" s="177"/>
      <c r="DA535" s="177"/>
      <c r="DB535" s="177"/>
      <c r="DC535" s="177"/>
      <c r="DD535" s="177"/>
      <c r="DE535" s="177"/>
      <c r="DF535" s="177"/>
      <c r="DG535" s="177"/>
      <c r="DH535" s="177"/>
      <c r="DI535" s="177"/>
      <c r="DJ535" s="177"/>
      <c r="DK535" s="177"/>
      <c r="DL535" s="177"/>
      <c r="DM535" s="177"/>
      <c r="DN535" s="177"/>
      <c r="DO535" s="177"/>
      <c r="DP535" s="177"/>
      <c r="DQ535" s="177"/>
      <c r="DR535" s="177"/>
      <c r="DS535" s="177"/>
      <c r="DT535" s="177"/>
      <c r="DU535" s="177"/>
      <c r="DV535" s="177"/>
      <c r="DW535" s="177"/>
      <c r="DX535" s="177"/>
      <c r="DY535" s="177"/>
      <c r="DZ535" s="177"/>
      <c r="EA535" s="177"/>
      <c r="EB535" s="177"/>
      <c r="EC535" s="177"/>
      <c r="ED535" s="177"/>
      <c r="EE535" s="177"/>
      <c r="EF535" s="177"/>
      <c r="EG535" s="177"/>
      <c r="EH535" s="177"/>
      <c r="EI535" s="177"/>
      <c r="EJ535" s="177"/>
      <c r="EK535" s="177"/>
      <c r="EL535" s="177"/>
      <c r="EM535" s="177"/>
      <c r="EN535" s="177"/>
      <c r="EO535" s="177"/>
      <c r="EP535" s="177"/>
      <c r="EQ535" s="177"/>
      <c r="ER535" s="177"/>
      <c r="ES535" s="177"/>
      <c r="ET535" s="177"/>
      <c r="EU535" s="177"/>
      <c r="EV535" s="177"/>
      <c r="EW535" s="177"/>
      <c r="EX535" s="177"/>
      <c r="EY535" s="177"/>
      <c r="EZ535" s="177"/>
      <c r="FA535" s="177"/>
      <c r="FB535" s="177"/>
      <c r="FC535" s="177"/>
      <c r="FD535" s="177"/>
      <c r="FE535" s="177"/>
      <c r="FF535" s="177"/>
      <c r="FG535" s="177"/>
      <c r="FH535" s="177"/>
      <c r="FI535" s="177"/>
      <c r="FJ535" s="177"/>
      <c r="FK535" s="177"/>
      <c r="FL535" s="177"/>
      <c r="FM535" s="177"/>
      <c r="FN535" s="177"/>
      <c r="FO535" s="177"/>
      <c r="FP535" s="177"/>
      <c r="FQ535" s="177"/>
      <c r="FR535" s="177"/>
      <c r="FS535" s="177"/>
      <c r="FT535" s="177"/>
      <c r="FU535" s="177"/>
      <c r="FV535" s="177"/>
      <c r="FW535" s="177"/>
      <c r="FX535" s="177"/>
      <c r="FY535" s="177"/>
      <c r="FZ535" s="177"/>
      <c r="GA535" s="177"/>
      <c r="GB535" s="177"/>
      <c r="GC535" s="177"/>
      <c r="GD535" s="177"/>
      <c r="GE535" s="177"/>
      <c r="GF535" s="177"/>
      <c r="GG535" s="177"/>
      <c r="GH535" s="177"/>
      <c r="GI535" s="177"/>
      <c r="GJ535" s="177"/>
      <c r="GK535" s="177"/>
      <c r="GL535" s="177"/>
      <c r="GM535" s="177"/>
      <c r="GN535" s="177"/>
      <c r="GO535" s="177"/>
      <c r="GP535" s="177"/>
      <c r="GQ535" s="177"/>
      <c r="GR535" s="177"/>
      <c r="GS535" s="177"/>
      <c r="GT535" s="177"/>
      <c r="GU535" s="177"/>
      <c r="GV535" s="177"/>
      <c r="GW535" s="177"/>
      <c r="GX535" s="177"/>
      <c r="GY535" s="177"/>
      <c r="GZ535" s="177"/>
      <c r="HA535" s="177"/>
      <c r="HB535" s="177"/>
      <c r="HC535" s="177"/>
      <c r="HD535" s="177"/>
      <c r="HE535" s="177"/>
      <c r="HF535" s="177"/>
      <c r="HG535" s="177"/>
      <c r="HH535" s="177"/>
      <c r="HI535" s="177"/>
      <c r="HJ535" s="177"/>
      <c r="HK535" s="177"/>
      <c r="HL535" s="177"/>
      <c r="HM535" s="177"/>
      <c r="HN535" s="177"/>
      <c r="HO535" s="177"/>
      <c r="HP535" s="177"/>
      <c r="HQ535" s="177"/>
      <c r="HR535" s="177"/>
    </row>
    <row r="536" spans="1:226" s="362" customFormat="1" ht="18.75" x14ac:dyDescent="0.45">
      <c r="A536" s="357"/>
      <c r="B536" s="177"/>
      <c r="C536" s="177"/>
      <c r="D536" s="177"/>
      <c r="E536" s="555"/>
      <c r="F536" s="587" t="s">
        <v>1604</v>
      </c>
      <c r="G536" s="178"/>
      <c r="H536" s="252"/>
      <c r="I536" s="68"/>
      <c r="J536" s="68"/>
      <c r="K536" s="68"/>
      <c r="L536" s="194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7"/>
      <c r="BN536" s="177"/>
      <c r="BO536" s="177"/>
      <c r="BP536" s="177"/>
      <c r="BQ536" s="177"/>
      <c r="BR536" s="177"/>
      <c r="BS536" s="177"/>
      <c r="BT536" s="177"/>
      <c r="BU536" s="177"/>
      <c r="BV536" s="177"/>
      <c r="BW536" s="177"/>
      <c r="BX536" s="177"/>
      <c r="BY536" s="177"/>
      <c r="BZ536" s="177"/>
      <c r="CA536" s="177"/>
      <c r="CB536" s="177"/>
      <c r="CC536" s="177"/>
      <c r="CD536" s="177"/>
      <c r="CE536" s="177"/>
      <c r="CF536" s="177"/>
      <c r="CG536" s="177"/>
      <c r="CH536" s="177"/>
      <c r="CI536" s="177"/>
      <c r="CJ536" s="177"/>
      <c r="CK536" s="177"/>
      <c r="CL536" s="177"/>
      <c r="CM536" s="177"/>
      <c r="CN536" s="177"/>
      <c r="CO536" s="177"/>
      <c r="CP536" s="177"/>
      <c r="CQ536" s="177"/>
      <c r="CR536" s="177"/>
      <c r="CS536" s="177"/>
      <c r="CT536" s="177"/>
      <c r="CU536" s="177"/>
      <c r="CV536" s="177"/>
      <c r="CW536" s="177"/>
      <c r="CX536" s="177"/>
      <c r="CY536" s="177"/>
      <c r="CZ536" s="177"/>
      <c r="DA536" s="177"/>
      <c r="DB536" s="177"/>
      <c r="DC536" s="177"/>
      <c r="DD536" s="177"/>
      <c r="DE536" s="177"/>
      <c r="DF536" s="177"/>
      <c r="DG536" s="177"/>
      <c r="DH536" s="177"/>
      <c r="DI536" s="177"/>
      <c r="DJ536" s="177"/>
      <c r="DK536" s="177"/>
      <c r="DL536" s="177"/>
      <c r="DM536" s="177"/>
      <c r="DN536" s="177"/>
      <c r="DO536" s="177"/>
      <c r="DP536" s="177"/>
      <c r="DQ536" s="177"/>
      <c r="DR536" s="177"/>
      <c r="DS536" s="177"/>
      <c r="DT536" s="177"/>
      <c r="DU536" s="177"/>
      <c r="DV536" s="177"/>
      <c r="DW536" s="177"/>
      <c r="DX536" s="177"/>
      <c r="DY536" s="177"/>
      <c r="DZ536" s="177"/>
      <c r="EA536" s="177"/>
      <c r="EB536" s="177"/>
      <c r="EC536" s="177"/>
      <c r="ED536" s="177"/>
      <c r="EE536" s="177"/>
      <c r="EF536" s="177"/>
      <c r="EG536" s="177"/>
      <c r="EH536" s="177"/>
      <c r="EI536" s="177"/>
      <c r="EJ536" s="177"/>
      <c r="EK536" s="177"/>
      <c r="EL536" s="177"/>
      <c r="EM536" s="177"/>
      <c r="EN536" s="177"/>
      <c r="EO536" s="177"/>
      <c r="EP536" s="177"/>
      <c r="EQ536" s="177"/>
      <c r="ER536" s="177"/>
      <c r="ES536" s="177"/>
      <c r="ET536" s="177"/>
      <c r="EU536" s="177"/>
      <c r="EV536" s="177"/>
      <c r="EW536" s="177"/>
      <c r="EX536" s="177"/>
      <c r="EY536" s="177"/>
      <c r="EZ536" s="177"/>
      <c r="FA536" s="177"/>
      <c r="FB536" s="177"/>
      <c r="FC536" s="177"/>
      <c r="FD536" s="177"/>
      <c r="FE536" s="177"/>
      <c r="FF536" s="177"/>
      <c r="FG536" s="177"/>
      <c r="FH536" s="177"/>
      <c r="FI536" s="177"/>
      <c r="FJ536" s="177"/>
      <c r="FK536" s="177"/>
      <c r="FL536" s="177"/>
      <c r="FM536" s="177"/>
      <c r="FN536" s="177"/>
      <c r="FO536" s="177"/>
      <c r="FP536" s="177"/>
      <c r="FQ536" s="177"/>
      <c r="FR536" s="177"/>
      <c r="FS536" s="177"/>
      <c r="FT536" s="177"/>
      <c r="FU536" s="177"/>
      <c r="FV536" s="177"/>
      <c r="FW536" s="177"/>
      <c r="FX536" s="177"/>
      <c r="FY536" s="177"/>
      <c r="FZ536" s="177"/>
      <c r="GA536" s="177"/>
      <c r="GB536" s="177"/>
      <c r="GC536" s="177"/>
      <c r="GD536" s="177"/>
      <c r="GE536" s="177"/>
      <c r="GF536" s="177"/>
      <c r="GG536" s="177"/>
      <c r="GH536" s="177"/>
      <c r="GI536" s="177"/>
      <c r="GJ536" s="177"/>
      <c r="GK536" s="177"/>
      <c r="GL536" s="177"/>
      <c r="GM536" s="177"/>
      <c r="GN536" s="177"/>
      <c r="GO536" s="177"/>
      <c r="GP536" s="177"/>
      <c r="GQ536" s="177"/>
      <c r="GR536" s="177"/>
      <c r="GS536" s="177"/>
      <c r="GT536" s="177"/>
      <c r="GU536" s="177"/>
      <c r="GV536" s="177"/>
      <c r="GW536" s="177"/>
      <c r="GX536" s="177"/>
      <c r="GY536" s="177"/>
      <c r="GZ536" s="177"/>
      <c r="HA536" s="177"/>
      <c r="HB536" s="177"/>
      <c r="HC536" s="177"/>
      <c r="HD536" s="177"/>
      <c r="HE536" s="177"/>
      <c r="HF536" s="177"/>
      <c r="HG536" s="177"/>
      <c r="HH536" s="177"/>
      <c r="HI536" s="177"/>
      <c r="HJ536" s="177"/>
      <c r="HK536" s="177"/>
      <c r="HL536" s="177"/>
      <c r="HM536" s="177"/>
      <c r="HN536" s="177"/>
      <c r="HO536" s="177"/>
      <c r="HP536" s="177"/>
      <c r="HQ536" s="177"/>
      <c r="HR536" s="177"/>
    </row>
    <row r="537" spans="1:226" s="362" customFormat="1" ht="18.75" x14ac:dyDescent="0.45">
      <c r="A537" s="357"/>
      <c r="B537" s="177"/>
      <c r="C537" s="177"/>
      <c r="D537" s="177"/>
      <c r="E537" s="555" t="s">
        <v>1005</v>
      </c>
      <c r="F537" s="587" t="s">
        <v>1606</v>
      </c>
      <c r="G537" s="178"/>
      <c r="H537" s="252"/>
      <c r="I537" s="68"/>
      <c r="J537" s="68"/>
      <c r="K537" s="68"/>
      <c r="L537" s="194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177"/>
      <c r="BR537" s="177"/>
      <c r="BS537" s="177"/>
      <c r="BT537" s="177"/>
      <c r="BU537" s="177"/>
      <c r="BV537" s="177"/>
      <c r="BW537" s="177"/>
      <c r="BX537" s="177"/>
      <c r="BY537" s="177"/>
      <c r="BZ537" s="177"/>
      <c r="CA537" s="177"/>
      <c r="CB537" s="177"/>
      <c r="CC537" s="177"/>
      <c r="CD537" s="177"/>
      <c r="CE537" s="177"/>
      <c r="CF537" s="177"/>
      <c r="CG537" s="177"/>
      <c r="CH537" s="177"/>
      <c r="CI537" s="177"/>
      <c r="CJ537" s="177"/>
      <c r="CK537" s="177"/>
      <c r="CL537" s="177"/>
      <c r="CM537" s="177"/>
      <c r="CN537" s="177"/>
      <c r="CO537" s="177"/>
      <c r="CP537" s="177"/>
      <c r="CQ537" s="177"/>
      <c r="CR537" s="177"/>
      <c r="CS537" s="177"/>
      <c r="CT537" s="177"/>
      <c r="CU537" s="177"/>
      <c r="CV537" s="177"/>
      <c r="CW537" s="177"/>
      <c r="CX537" s="177"/>
      <c r="CY537" s="177"/>
      <c r="CZ537" s="177"/>
      <c r="DA537" s="177"/>
      <c r="DB537" s="177"/>
      <c r="DC537" s="177"/>
      <c r="DD537" s="177"/>
      <c r="DE537" s="177"/>
      <c r="DF537" s="177"/>
      <c r="DG537" s="177"/>
      <c r="DH537" s="177"/>
      <c r="DI537" s="177"/>
      <c r="DJ537" s="177"/>
      <c r="DK537" s="177"/>
      <c r="DL537" s="177"/>
      <c r="DM537" s="177"/>
      <c r="DN537" s="177"/>
      <c r="DO537" s="177"/>
      <c r="DP537" s="177"/>
      <c r="DQ537" s="177"/>
      <c r="DR537" s="177"/>
      <c r="DS537" s="177"/>
      <c r="DT537" s="177"/>
      <c r="DU537" s="177"/>
      <c r="DV537" s="177"/>
      <c r="DW537" s="177"/>
      <c r="DX537" s="177"/>
      <c r="DY537" s="177"/>
      <c r="DZ537" s="177"/>
      <c r="EA537" s="177"/>
      <c r="EB537" s="177"/>
      <c r="EC537" s="177"/>
      <c r="ED537" s="177"/>
      <c r="EE537" s="177"/>
      <c r="EF537" s="177"/>
      <c r="EG537" s="177"/>
      <c r="EH537" s="177"/>
      <c r="EI537" s="177"/>
      <c r="EJ537" s="177"/>
      <c r="EK537" s="177"/>
      <c r="EL537" s="177"/>
      <c r="EM537" s="177"/>
      <c r="EN537" s="177"/>
      <c r="EO537" s="177"/>
      <c r="EP537" s="177"/>
      <c r="EQ537" s="177"/>
      <c r="ER537" s="177"/>
      <c r="ES537" s="177"/>
      <c r="ET537" s="177"/>
      <c r="EU537" s="177"/>
      <c r="EV537" s="177"/>
      <c r="EW537" s="177"/>
      <c r="EX537" s="177"/>
      <c r="EY537" s="177"/>
      <c r="EZ537" s="177"/>
      <c r="FA537" s="177"/>
      <c r="FB537" s="177"/>
      <c r="FC537" s="177"/>
      <c r="FD537" s="177"/>
      <c r="FE537" s="177"/>
      <c r="FF537" s="177"/>
      <c r="FG537" s="177"/>
      <c r="FH537" s="177"/>
      <c r="FI537" s="177"/>
      <c r="FJ537" s="177"/>
      <c r="FK537" s="177"/>
      <c r="FL537" s="177"/>
      <c r="FM537" s="177"/>
      <c r="FN537" s="177"/>
      <c r="FO537" s="177"/>
      <c r="FP537" s="177"/>
      <c r="FQ537" s="177"/>
      <c r="FR537" s="177"/>
      <c r="FS537" s="177"/>
      <c r="FT537" s="177"/>
      <c r="FU537" s="177"/>
      <c r="FV537" s="177"/>
      <c r="FW537" s="177"/>
      <c r="FX537" s="177"/>
      <c r="FY537" s="177"/>
      <c r="FZ537" s="177"/>
      <c r="GA537" s="177"/>
      <c r="GB537" s="177"/>
      <c r="GC537" s="177"/>
      <c r="GD537" s="177"/>
      <c r="GE537" s="177"/>
      <c r="GF537" s="177"/>
      <c r="GG537" s="177"/>
      <c r="GH537" s="177"/>
      <c r="GI537" s="177"/>
      <c r="GJ537" s="177"/>
      <c r="GK537" s="177"/>
      <c r="GL537" s="177"/>
      <c r="GM537" s="177"/>
      <c r="GN537" s="177"/>
      <c r="GO537" s="177"/>
      <c r="GP537" s="177"/>
      <c r="GQ537" s="177"/>
      <c r="GR537" s="177"/>
      <c r="GS537" s="177"/>
      <c r="GT537" s="177"/>
      <c r="GU537" s="177"/>
      <c r="GV537" s="177"/>
      <c r="GW537" s="177"/>
      <c r="GX537" s="177"/>
      <c r="GY537" s="177"/>
      <c r="GZ537" s="177"/>
      <c r="HA537" s="177"/>
      <c r="HB537" s="177"/>
      <c r="HC537" s="177"/>
      <c r="HD537" s="177"/>
      <c r="HE537" s="177"/>
      <c r="HF537" s="177"/>
      <c r="HG537" s="177"/>
      <c r="HH537" s="177"/>
      <c r="HI537" s="177"/>
      <c r="HJ537" s="177"/>
      <c r="HK537" s="177"/>
      <c r="HL537" s="177"/>
      <c r="HM537" s="177"/>
      <c r="HN537" s="177"/>
      <c r="HO537" s="177"/>
      <c r="HP537" s="177"/>
      <c r="HQ537" s="177"/>
      <c r="HR537" s="177"/>
    </row>
    <row r="538" spans="1:226" s="362" customFormat="1" ht="18.75" x14ac:dyDescent="0.45">
      <c r="A538" s="357"/>
      <c r="B538" s="177"/>
      <c r="C538" s="177"/>
      <c r="D538" s="177"/>
      <c r="E538" s="555"/>
      <c r="F538" s="587" t="s">
        <v>1608</v>
      </c>
      <c r="G538" s="178"/>
      <c r="H538" s="252"/>
      <c r="I538" s="68"/>
      <c r="J538" s="68"/>
      <c r="K538" s="68"/>
      <c r="L538" s="194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177"/>
      <c r="BR538" s="177"/>
      <c r="BS538" s="177"/>
      <c r="BT538" s="177"/>
      <c r="BU538" s="177"/>
      <c r="BV538" s="177"/>
      <c r="BW538" s="177"/>
      <c r="BX538" s="177"/>
      <c r="BY538" s="177"/>
      <c r="BZ538" s="177"/>
      <c r="CA538" s="177"/>
      <c r="CB538" s="177"/>
      <c r="CC538" s="177"/>
      <c r="CD538" s="177"/>
      <c r="CE538" s="177"/>
      <c r="CF538" s="177"/>
      <c r="CG538" s="177"/>
      <c r="CH538" s="177"/>
      <c r="CI538" s="177"/>
      <c r="CJ538" s="177"/>
      <c r="CK538" s="177"/>
      <c r="CL538" s="177"/>
      <c r="CM538" s="177"/>
      <c r="CN538" s="177"/>
      <c r="CO538" s="177"/>
      <c r="CP538" s="177"/>
      <c r="CQ538" s="177"/>
      <c r="CR538" s="177"/>
      <c r="CS538" s="177"/>
      <c r="CT538" s="177"/>
      <c r="CU538" s="177"/>
      <c r="CV538" s="177"/>
      <c r="CW538" s="177"/>
      <c r="CX538" s="177"/>
      <c r="CY538" s="177"/>
      <c r="CZ538" s="177"/>
      <c r="DA538" s="177"/>
      <c r="DB538" s="177"/>
      <c r="DC538" s="177"/>
      <c r="DD538" s="177"/>
      <c r="DE538" s="177"/>
      <c r="DF538" s="177"/>
      <c r="DG538" s="177"/>
      <c r="DH538" s="177"/>
      <c r="DI538" s="177"/>
      <c r="DJ538" s="177"/>
      <c r="DK538" s="177"/>
      <c r="DL538" s="177"/>
      <c r="DM538" s="177"/>
      <c r="DN538" s="177"/>
      <c r="DO538" s="177"/>
      <c r="DP538" s="177"/>
      <c r="DQ538" s="177"/>
      <c r="DR538" s="177"/>
      <c r="DS538" s="177"/>
      <c r="DT538" s="177"/>
      <c r="DU538" s="177"/>
      <c r="DV538" s="177"/>
      <c r="DW538" s="177"/>
      <c r="DX538" s="177"/>
      <c r="DY538" s="177"/>
      <c r="DZ538" s="177"/>
      <c r="EA538" s="177"/>
      <c r="EB538" s="177"/>
      <c r="EC538" s="177"/>
      <c r="ED538" s="177"/>
      <c r="EE538" s="177"/>
      <c r="EF538" s="177"/>
      <c r="EG538" s="177"/>
      <c r="EH538" s="177"/>
      <c r="EI538" s="177"/>
      <c r="EJ538" s="177"/>
      <c r="EK538" s="177"/>
      <c r="EL538" s="177"/>
      <c r="EM538" s="177"/>
      <c r="EN538" s="177"/>
      <c r="EO538" s="177"/>
      <c r="EP538" s="177"/>
      <c r="EQ538" s="177"/>
      <c r="ER538" s="177"/>
      <c r="ES538" s="177"/>
      <c r="ET538" s="177"/>
      <c r="EU538" s="177"/>
      <c r="EV538" s="177"/>
      <c r="EW538" s="177"/>
      <c r="EX538" s="177"/>
      <c r="EY538" s="177"/>
      <c r="EZ538" s="177"/>
      <c r="FA538" s="177"/>
      <c r="FB538" s="177"/>
      <c r="FC538" s="177"/>
      <c r="FD538" s="177"/>
      <c r="FE538" s="177"/>
      <c r="FF538" s="177"/>
      <c r="FG538" s="177"/>
      <c r="FH538" s="177"/>
      <c r="FI538" s="177"/>
      <c r="FJ538" s="177"/>
      <c r="FK538" s="177"/>
      <c r="FL538" s="177"/>
      <c r="FM538" s="177"/>
      <c r="FN538" s="177"/>
      <c r="FO538" s="177"/>
      <c r="FP538" s="177"/>
      <c r="FQ538" s="177"/>
      <c r="FR538" s="177"/>
      <c r="FS538" s="177"/>
      <c r="FT538" s="177"/>
      <c r="FU538" s="177"/>
      <c r="FV538" s="177"/>
      <c r="FW538" s="177"/>
      <c r="FX538" s="177"/>
      <c r="FY538" s="177"/>
      <c r="FZ538" s="177"/>
      <c r="GA538" s="177"/>
      <c r="GB538" s="177"/>
      <c r="GC538" s="177"/>
      <c r="GD538" s="177"/>
      <c r="GE538" s="177"/>
      <c r="GF538" s="177"/>
      <c r="GG538" s="177"/>
      <c r="GH538" s="177"/>
      <c r="GI538" s="177"/>
      <c r="GJ538" s="177"/>
      <c r="GK538" s="177"/>
      <c r="GL538" s="177"/>
      <c r="GM538" s="177"/>
      <c r="GN538" s="177"/>
      <c r="GO538" s="177"/>
      <c r="GP538" s="177"/>
      <c r="GQ538" s="177"/>
      <c r="GR538" s="177"/>
      <c r="GS538" s="177"/>
      <c r="GT538" s="177"/>
      <c r="GU538" s="177"/>
      <c r="GV538" s="177"/>
      <c r="GW538" s="177"/>
      <c r="GX538" s="177"/>
      <c r="GY538" s="177"/>
      <c r="GZ538" s="177"/>
      <c r="HA538" s="177"/>
      <c r="HB538" s="177"/>
      <c r="HC538" s="177"/>
      <c r="HD538" s="177"/>
      <c r="HE538" s="177"/>
      <c r="HF538" s="177"/>
      <c r="HG538" s="177"/>
      <c r="HH538" s="177"/>
      <c r="HI538" s="177"/>
      <c r="HJ538" s="177"/>
      <c r="HK538" s="177"/>
      <c r="HL538" s="177"/>
      <c r="HM538" s="177"/>
      <c r="HN538" s="177"/>
      <c r="HO538" s="177"/>
      <c r="HP538" s="177"/>
      <c r="HQ538" s="177"/>
      <c r="HR538" s="177"/>
    </row>
    <row r="539" spans="1:226" s="362" customFormat="1" ht="18.75" x14ac:dyDescent="0.45">
      <c r="A539" s="357"/>
      <c r="B539" s="177"/>
      <c r="C539" s="177"/>
      <c r="D539" s="177"/>
      <c r="E539" s="555" t="s">
        <v>1719</v>
      </c>
      <c r="F539" s="587" t="s">
        <v>1610</v>
      </c>
      <c r="G539" s="178"/>
      <c r="H539" s="252"/>
      <c r="I539" s="68"/>
      <c r="J539" s="68"/>
      <c r="K539" s="68"/>
      <c r="L539" s="194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77"/>
      <c r="BN539" s="177"/>
      <c r="BO539" s="177"/>
      <c r="BP539" s="177"/>
      <c r="BQ539" s="177"/>
      <c r="BR539" s="177"/>
      <c r="BS539" s="177"/>
      <c r="BT539" s="177"/>
      <c r="BU539" s="177"/>
      <c r="BV539" s="177"/>
      <c r="BW539" s="177"/>
      <c r="BX539" s="177"/>
      <c r="BY539" s="177"/>
      <c r="BZ539" s="177"/>
      <c r="CA539" s="177"/>
      <c r="CB539" s="177"/>
      <c r="CC539" s="177"/>
      <c r="CD539" s="177"/>
      <c r="CE539" s="177"/>
      <c r="CF539" s="177"/>
      <c r="CG539" s="177"/>
      <c r="CH539" s="177"/>
      <c r="CI539" s="177"/>
      <c r="CJ539" s="177"/>
      <c r="CK539" s="177"/>
      <c r="CL539" s="177"/>
      <c r="CM539" s="177"/>
      <c r="CN539" s="177"/>
      <c r="CO539" s="177"/>
      <c r="CP539" s="177"/>
      <c r="CQ539" s="177"/>
      <c r="CR539" s="177"/>
      <c r="CS539" s="177"/>
      <c r="CT539" s="177"/>
      <c r="CU539" s="177"/>
      <c r="CV539" s="177"/>
      <c r="CW539" s="177"/>
      <c r="CX539" s="177"/>
      <c r="CY539" s="177"/>
      <c r="CZ539" s="177"/>
      <c r="DA539" s="177"/>
      <c r="DB539" s="177"/>
      <c r="DC539" s="177"/>
      <c r="DD539" s="177"/>
      <c r="DE539" s="177"/>
      <c r="DF539" s="177"/>
      <c r="DG539" s="177"/>
      <c r="DH539" s="177"/>
      <c r="DI539" s="177"/>
      <c r="DJ539" s="177"/>
      <c r="DK539" s="177"/>
      <c r="DL539" s="177"/>
      <c r="DM539" s="177"/>
      <c r="DN539" s="177"/>
      <c r="DO539" s="177"/>
      <c r="DP539" s="177"/>
      <c r="DQ539" s="177"/>
      <c r="DR539" s="177"/>
      <c r="DS539" s="177"/>
      <c r="DT539" s="177"/>
      <c r="DU539" s="177"/>
      <c r="DV539" s="177"/>
      <c r="DW539" s="177"/>
      <c r="DX539" s="177"/>
      <c r="DY539" s="177"/>
      <c r="DZ539" s="177"/>
      <c r="EA539" s="177"/>
      <c r="EB539" s="177"/>
      <c r="EC539" s="177"/>
      <c r="ED539" s="177"/>
      <c r="EE539" s="177"/>
      <c r="EF539" s="177"/>
      <c r="EG539" s="177"/>
      <c r="EH539" s="177"/>
      <c r="EI539" s="177"/>
      <c r="EJ539" s="177"/>
      <c r="EK539" s="177"/>
      <c r="EL539" s="177"/>
      <c r="EM539" s="177"/>
      <c r="EN539" s="177"/>
      <c r="EO539" s="177"/>
      <c r="EP539" s="177"/>
      <c r="EQ539" s="177"/>
      <c r="ER539" s="177"/>
      <c r="ES539" s="177"/>
      <c r="ET539" s="177"/>
      <c r="EU539" s="177"/>
      <c r="EV539" s="177"/>
      <c r="EW539" s="177"/>
      <c r="EX539" s="177"/>
      <c r="EY539" s="177"/>
      <c r="EZ539" s="177"/>
      <c r="FA539" s="177"/>
      <c r="FB539" s="177"/>
      <c r="FC539" s="177"/>
      <c r="FD539" s="177"/>
      <c r="FE539" s="177"/>
      <c r="FF539" s="177"/>
      <c r="FG539" s="177"/>
      <c r="FH539" s="177"/>
      <c r="FI539" s="177"/>
      <c r="FJ539" s="177"/>
      <c r="FK539" s="177"/>
      <c r="FL539" s="177"/>
      <c r="FM539" s="177"/>
      <c r="FN539" s="177"/>
      <c r="FO539" s="177"/>
      <c r="FP539" s="177"/>
      <c r="FQ539" s="177"/>
      <c r="FR539" s="177"/>
      <c r="FS539" s="177"/>
      <c r="FT539" s="177"/>
      <c r="FU539" s="177"/>
      <c r="FV539" s="177"/>
      <c r="FW539" s="177"/>
      <c r="FX539" s="177"/>
      <c r="FY539" s="177"/>
      <c r="FZ539" s="177"/>
      <c r="GA539" s="177"/>
      <c r="GB539" s="177"/>
      <c r="GC539" s="177"/>
      <c r="GD539" s="177"/>
      <c r="GE539" s="177"/>
      <c r="GF539" s="177"/>
      <c r="GG539" s="177"/>
      <c r="GH539" s="177"/>
      <c r="GI539" s="177"/>
      <c r="GJ539" s="177"/>
      <c r="GK539" s="177"/>
      <c r="GL539" s="177"/>
      <c r="GM539" s="177"/>
      <c r="GN539" s="177"/>
      <c r="GO539" s="177"/>
      <c r="GP539" s="177"/>
      <c r="GQ539" s="177"/>
      <c r="GR539" s="177"/>
      <c r="GS539" s="177"/>
      <c r="GT539" s="177"/>
      <c r="GU539" s="177"/>
      <c r="GV539" s="177"/>
      <c r="GW539" s="177"/>
      <c r="GX539" s="177"/>
      <c r="GY539" s="177"/>
      <c r="GZ539" s="177"/>
      <c r="HA539" s="177"/>
      <c r="HB539" s="177"/>
      <c r="HC539" s="177"/>
      <c r="HD539" s="177"/>
      <c r="HE539" s="177"/>
      <c r="HF539" s="177"/>
      <c r="HG539" s="177"/>
      <c r="HH539" s="177"/>
      <c r="HI539" s="177"/>
      <c r="HJ539" s="177"/>
      <c r="HK539" s="177"/>
      <c r="HL539" s="177"/>
      <c r="HM539" s="177"/>
      <c r="HN539" s="177"/>
      <c r="HO539" s="177"/>
      <c r="HP539" s="177"/>
      <c r="HQ539" s="177"/>
      <c r="HR539" s="177"/>
    </row>
    <row r="540" spans="1:226" s="362" customFormat="1" ht="18.75" x14ac:dyDescent="0.45">
      <c r="A540" s="357"/>
      <c r="B540" s="177"/>
      <c r="C540" s="177"/>
      <c r="D540" s="169">
        <v>2</v>
      </c>
      <c r="E540" s="890" t="s">
        <v>1718</v>
      </c>
      <c r="F540" s="123"/>
      <c r="G540" s="178"/>
      <c r="H540" s="596" t="s">
        <v>325</v>
      </c>
      <c r="I540" s="185">
        <v>13</v>
      </c>
      <c r="J540" s="185"/>
      <c r="K540" s="185"/>
      <c r="L540" s="194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177"/>
      <c r="BR540" s="177"/>
      <c r="BS540" s="177"/>
      <c r="BT540" s="177"/>
      <c r="BU540" s="177"/>
      <c r="BV540" s="177"/>
      <c r="BW540" s="177"/>
      <c r="BX540" s="177"/>
      <c r="BY540" s="177"/>
      <c r="BZ540" s="177"/>
      <c r="CA540" s="177"/>
      <c r="CB540" s="177"/>
      <c r="CC540" s="177"/>
      <c r="CD540" s="177"/>
      <c r="CE540" s="177"/>
      <c r="CF540" s="177"/>
      <c r="CG540" s="177"/>
      <c r="CH540" s="177"/>
      <c r="CI540" s="177"/>
      <c r="CJ540" s="177"/>
      <c r="CK540" s="177"/>
      <c r="CL540" s="177"/>
      <c r="CM540" s="177"/>
      <c r="CN540" s="177"/>
      <c r="CO540" s="177"/>
      <c r="CP540" s="177"/>
      <c r="CQ540" s="177"/>
      <c r="CR540" s="177"/>
      <c r="CS540" s="177"/>
      <c r="CT540" s="177"/>
      <c r="CU540" s="177"/>
      <c r="CV540" s="177"/>
      <c r="CW540" s="177"/>
      <c r="CX540" s="177"/>
      <c r="CY540" s="177"/>
      <c r="CZ540" s="177"/>
      <c r="DA540" s="177"/>
      <c r="DB540" s="177"/>
      <c r="DC540" s="177"/>
      <c r="DD540" s="177"/>
      <c r="DE540" s="177"/>
      <c r="DF540" s="177"/>
      <c r="DG540" s="177"/>
      <c r="DH540" s="177"/>
      <c r="DI540" s="177"/>
      <c r="DJ540" s="177"/>
      <c r="DK540" s="177"/>
      <c r="DL540" s="177"/>
      <c r="DM540" s="177"/>
      <c r="DN540" s="177"/>
      <c r="DO540" s="177"/>
      <c r="DP540" s="177"/>
      <c r="DQ540" s="177"/>
      <c r="DR540" s="177"/>
      <c r="DS540" s="177"/>
      <c r="DT540" s="177"/>
      <c r="DU540" s="177"/>
      <c r="DV540" s="177"/>
      <c r="DW540" s="177"/>
      <c r="DX540" s="177"/>
      <c r="DY540" s="177"/>
      <c r="DZ540" s="177"/>
      <c r="EA540" s="177"/>
      <c r="EB540" s="177"/>
      <c r="EC540" s="177"/>
      <c r="ED540" s="177"/>
      <c r="EE540" s="177"/>
      <c r="EF540" s="177"/>
      <c r="EG540" s="177"/>
      <c r="EH540" s="177"/>
      <c r="EI540" s="177"/>
      <c r="EJ540" s="177"/>
      <c r="EK540" s="177"/>
      <c r="EL540" s="177"/>
      <c r="EM540" s="177"/>
      <c r="EN540" s="177"/>
      <c r="EO540" s="177"/>
      <c r="EP540" s="177"/>
      <c r="EQ540" s="177"/>
      <c r="ER540" s="177"/>
      <c r="ES540" s="177"/>
      <c r="ET540" s="177"/>
      <c r="EU540" s="177"/>
      <c r="EV540" s="177"/>
      <c r="EW540" s="177"/>
      <c r="EX540" s="177"/>
      <c r="EY540" s="177"/>
      <c r="EZ540" s="177"/>
      <c r="FA540" s="177"/>
      <c r="FB540" s="177"/>
      <c r="FC540" s="177"/>
      <c r="FD540" s="177"/>
      <c r="FE540" s="177"/>
      <c r="FF540" s="177"/>
      <c r="FG540" s="177"/>
      <c r="FH540" s="177"/>
      <c r="FI540" s="177"/>
      <c r="FJ540" s="177"/>
      <c r="FK540" s="177"/>
      <c r="FL540" s="177"/>
      <c r="FM540" s="177"/>
      <c r="FN540" s="177"/>
      <c r="FO540" s="177"/>
      <c r="FP540" s="177"/>
      <c r="FQ540" s="177"/>
      <c r="FR540" s="177"/>
      <c r="FS540" s="177"/>
      <c r="FT540" s="177"/>
      <c r="FU540" s="177"/>
      <c r="FV540" s="177"/>
      <c r="FW540" s="177"/>
      <c r="FX540" s="177"/>
      <c r="FY540" s="177"/>
      <c r="FZ540" s="177"/>
      <c r="GA540" s="177"/>
      <c r="GB540" s="177"/>
      <c r="GC540" s="177"/>
      <c r="GD540" s="177"/>
      <c r="GE540" s="177"/>
      <c r="GF540" s="177"/>
      <c r="GG540" s="177"/>
      <c r="GH540" s="177"/>
      <c r="GI540" s="177"/>
      <c r="GJ540" s="177"/>
      <c r="GK540" s="177"/>
      <c r="GL540" s="177"/>
      <c r="GM540" s="177"/>
      <c r="GN540" s="177"/>
      <c r="GO540" s="177"/>
      <c r="GP540" s="177"/>
      <c r="GQ540" s="177"/>
      <c r="GR540" s="177"/>
      <c r="GS540" s="177"/>
      <c r="GT540" s="177"/>
      <c r="GU540" s="177"/>
      <c r="GV540" s="177"/>
      <c r="GW540" s="177"/>
      <c r="GX540" s="177"/>
      <c r="GY540" s="177"/>
      <c r="GZ540" s="177"/>
      <c r="HA540" s="177"/>
      <c r="HB540" s="177"/>
      <c r="HC540" s="177"/>
      <c r="HD540" s="177"/>
      <c r="HE540" s="177"/>
      <c r="HF540" s="177"/>
      <c r="HG540" s="177"/>
      <c r="HH540" s="177"/>
      <c r="HI540" s="177"/>
      <c r="HJ540" s="177"/>
      <c r="HK540" s="177"/>
      <c r="HL540" s="177"/>
      <c r="HM540" s="177"/>
      <c r="HN540" s="177"/>
      <c r="HO540" s="177"/>
      <c r="HP540" s="177"/>
      <c r="HQ540" s="177"/>
      <c r="HR540" s="177"/>
    </row>
    <row r="541" spans="1:226" s="362" customFormat="1" ht="18.75" x14ac:dyDescent="0.45">
      <c r="A541" s="357"/>
      <c r="B541" s="177"/>
      <c r="C541" s="177"/>
      <c r="D541" s="254"/>
      <c r="E541" s="890" t="s">
        <v>1613</v>
      </c>
      <c r="F541" s="123"/>
      <c r="G541" s="178"/>
      <c r="H541" s="596"/>
      <c r="I541" s="185"/>
      <c r="J541" s="185"/>
      <c r="K541" s="185"/>
      <c r="L541" s="194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77"/>
      <c r="BN541" s="177"/>
      <c r="BO541" s="177"/>
      <c r="BP541" s="177"/>
      <c r="BQ541" s="177"/>
      <c r="BR541" s="177"/>
      <c r="BS541" s="177"/>
      <c r="BT541" s="177"/>
      <c r="BU541" s="177"/>
      <c r="BV541" s="177"/>
      <c r="BW541" s="177"/>
      <c r="BX541" s="177"/>
      <c r="BY541" s="177"/>
      <c r="BZ541" s="177"/>
      <c r="CA541" s="177"/>
      <c r="CB541" s="177"/>
      <c r="CC541" s="177"/>
      <c r="CD541" s="177"/>
      <c r="CE541" s="177"/>
      <c r="CF541" s="177"/>
      <c r="CG541" s="177"/>
      <c r="CH541" s="177"/>
      <c r="CI541" s="177"/>
      <c r="CJ541" s="177"/>
      <c r="CK541" s="177"/>
      <c r="CL541" s="177"/>
      <c r="CM541" s="177"/>
      <c r="CN541" s="177"/>
      <c r="CO541" s="177"/>
      <c r="CP541" s="177"/>
      <c r="CQ541" s="177"/>
      <c r="CR541" s="177"/>
      <c r="CS541" s="177"/>
      <c r="CT541" s="177"/>
      <c r="CU541" s="177"/>
      <c r="CV541" s="177"/>
      <c r="CW541" s="177"/>
      <c r="CX541" s="177"/>
      <c r="CY541" s="177"/>
      <c r="CZ541" s="177"/>
      <c r="DA541" s="177"/>
      <c r="DB541" s="177"/>
      <c r="DC541" s="177"/>
      <c r="DD541" s="177"/>
      <c r="DE541" s="177"/>
      <c r="DF541" s="177"/>
      <c r="DG541" s="177"/>
      <c r="DH541" s="177"/>
      <c r="DI541" s="177"/>
      <c r="DJ541" s="177"/>
      <c r="DK541" s="177"/>
      <c r="DL541" s="177"/>
      <c r="DM541" s="177"/>
      <c r="DN541" s="177"/>
      <c r="DO541" s="177"/>
      <c r="DP541" s="177"/>
      <c r="DQ541" s="177"/>
      <c r="DR541" s="177"/>
      <c r="DS541" s="177"/>
      <c r="DT541" s="177"/>
      <c r="DU541" s="177"/>
      <c r="DV541" s="177"/>
      <c r="DW541" s="177"/>
      <c r="DX541" s="177"/>
      <c r="DY541" s="177"/>
      <c r="DZ541" s="177"/>
      <c r="EA541" s="177"/>
      <c r="EB541" s="177"/>
      <c r="EC541" s="177"/>
      <c r="ED541" s="177"/>
      <c r="EE541" s="177"/>
      <c r="EF541" s="177"/>
      <c r="EG541" s="177"/>
      <c r="EH541" s="177"/>
      <c r="EI541" s="177"/>
      <c r="EJ541" s="177"/>
      <c r="EK541" s="177"/>
      <c r="EL541" s="177"/>
      <c r="EM541" s="177"/>
      <c r="EN541" s="177"/>
      <c r="EO541" s="177"/>
      <c r="EP541" s="177"/>
      <c r="EQ541" s="177"/>
      <c r="ER541" s="177"/>
      <c r="ES541" s="177"/>
      <c r="ET541" s="177"/>
      <c r="EU541" s="177"/>
      <c r="EV541" s="177"/>
      <c r="EW541" s="177"/>
      <c r="EX541" s="177"/>
      <c r="EY541" s="177"/>
      <c r="EZ541" s="177"/>
      <c r="FA541" s="177"/>
      <c r="FB541" s="177"/>
      <c r="FC541" s="177"/>
      <c r="FD541" s="177"/>
      <c r="FE541" s="177"/>
      <c r="FF541" s="177"/>
      <c r="FG541" s="177"/>
      <c r="FH541" s="177"/>
      <c r="FI541" s="177"/>
      <c r="FJ541" s="177"/>
      <c r="FK541" s="177"/>
      <c r="FL541" s="177"/>
      <c r="FM541" s="177"/>
      <c r="FN541" s="177"/>
      <c r="FO541" s="177"/>
      <c r="FP541" s="177"/>
      <c r="FQ541" s="177"/>
      <c r="FR541" s="177"/>
      <c r="FS541" s="177"/>
      <c r="FT541" s="177"/>
      <c r="FU541" s="177"/>
      <c r="FV541" s="177"/>
      <c r="FW541" s="177"/>
      <c r="FX541" s="177"/>
      <c r="FY541" s="177"/>
      <c r="FZ541" s="177"/>
      <c r="GA541" s="177"/>
      <c r="GB541" s="177"/>
      <c r="GC541" s="177"/>
      <c r="GD541" s="177"/>
      <c r="GE541" s="177"/>
      <c r="GF541" s="177"/>
      <c r="GG541" s="177"/>
      <c r="GH541" s="177"/>
      <c r="GI541" s="177"/>
      <c r="GJ541" s="177"/>
      <c r="GK541" s="177"/>
      <c r="GL541" s="177"/>
      <c r="GM541" s="177"/>
      <c r="GN541" s="177"/>
      <c r="GO541" s="177"/>
      <c r="GP541" s="177"/>
      <c r="GQ541" s="177"/>
      <c r="GR541" s="177"/>
      <c r="GS541" s="177"/>
      <c r="GT541" s="177"/>
      <c r="GU541" s="177"/>
      <c r="GV541" s="177"/>
      <c r="GW541" s="177"/>
      <c r="GX541" s="177"/>
      <c r="GY541" s="177"/>
      <c r="GZ541" s="177"/>
      <c r="HA541" s="177"/>
      <c r="HB541" s="177"/>
      <c r="HC541" s="177"/>
      <c r="HD541" s="177"/>
      <c r="HE541" s="177"/>
      <c r="HF541" s="177"/>
      <c r="HG541" s="177"/>
      <c r="HH541" s="177"/>
      <c r="HI541" s="177"/>
      <c r="HJ541" s="177"/>
      <c r="HK541" s="177"/>
      <c r="HL541" s="177"/>
      <c r="HM541" s="177"/>
      <c r="HN541" s="177"/>
      <c r="HO541" s="177"/>
      <c r="HP541" s="177"/>
      <c r="HQ541" s="177"/>
      <c r="HR541" s="177"/>
    </row>
    <row r="542" spans="1:226" s="362" customFormat="1" ht="18.75" x14ac:dyDescent="0.45">
      <c r="A542" s="489"/>
      <c r="B542" s="460"/>
      <c r="C542" s="460"/>
      <c r="D542" s="513">
        <v>3</v>
      </c>
      <c r="E542" s="951" t="s">
        <v>1615</v>
      </c>
      <c r="F542" s="674"/>
      <c r="G542" s="461"/>
      <c r="H542" s="952" t="s">
        <v>325</v>
      </c>
      <c r="I542" s="392">
        <v>9</v>
      </c>
      <c r="J542" s="392"/>
      <c r="K542" s="392"/>
      <c r="L542" s="396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  <c r="AY542" s="177"/>
      <c r="AZ542" s="177"/>
      <c r="BA542" s="177"/>
      <c r="BB542" s="177"/>
      <c r="BC542" s="177"/>
      <c r="BD542" s="177"/>
      <c r="BE542" s="177"/>
      <c r="BF542" s="177"/>
      <c r="BG542" s="177"/>
      <c r="BH542" s="177"/>
      <c r="BI542" s="177"/>
      <c r="BJ542" s="177"/>
      <c r="BK542" s="177"/>
      <c r="BL542" s="177"/>
      <c r="BM542" s="177"/>
      <c r="BN542" s="177"/>
      <c r="BO542" s="177"/>
      <c r="BP542" s="177"/>
      <c r="BQ542" s="177"/>
      <c r="BR542" s="177"/>
      <c r="BS542" s="177"/>
      <c r="BT542" s="177"/>
      <c r="BU542" s="177"/>
      <c r="BV542" s="177"/>
      <c r="BW542" s="177"/>
      <c r="BX542" s="177"/>
      <c r="BY542" s="177"/>
      <c r="BZ542" s="177"/>
      <c r="CA542" s="177"/>
      <c r="CB542" s="177"/>
      <c r="CC542" s="177"/>
      <c r="CD542" s="177"/>
      <c r="CE542" s="177"/>
      <c r="CF542" s="177"/>
      <c r="CG542" s="177"/>
      <c r="CH542" s="177"/>
      <c r="CI542" s="177"/>
      <c r="CJ542" s="177"/>
      <c r="CK542" s="177"/>
      <c r="CL542" s="177"/>
      <c r="CM542" s="177"/>
      <c r="CN542" s="177"/>
      <c r="CO542" s="177"/>
      <c r="CP542" s="177"/>
      <c r="CQ542" s="177"/>
      <c r="CR542" s="177"/>
      <c r="CS542" s="177"/>
      <c r="CT542" s="177"/>
      <c r="CU542" s="177"/>
      <c r="CV542" s="177"/>
      <c r="CW542" s="177"/>
      <c r="CX542" s="177"/>
      <c r="CY542" s="177"/>
      <c r="CZ542" s="177"/>
      <c r="DA542" s="177"/>
      <c r="DB542" s="177"/>
      <c r="DC542" s="177"/>
      <c r="DD542" s="177"/>
      <c r="DE542" s="177"/>
      <c r="DF542" s="177"/>
      <c r="DG542" s="177"/>
      <c r="DH542" s="177"/>
      <c r="DI542" s="177"/>
      <c r="DJ542" s="177"/>
      <c r="DK542" s="177"/>
      <c r="DL542" s="177"/>
      <c r="DM542" s="177"/>
      <c r="DN542" s="177"/>
      <c r="DO542" s="177"/>
      <c r="DP542" s="177"/>
      <c r="DQ542" s="177"/>
      <c r="DR542" s="177"/>
      <c r="DS542" s="177"/>
      <c r="DT542" s="177"/>
      <c r="DU542" s="177"/>
      <c r="DV542" s="177"/>
      <c r="DW542" s="177"/>
      <c r="DX542" s="177"/>
      <c r="DY542" s="177"/>
      <c r="DZ542" s="177"/>
      <c r="EA542" s="177"/>
      <c r="EB542" s="177"/>
      <c r="EC542" s="177"/>
      <c r="ED542" s="177"/>
      <c r="EE542" s="177"/>
      <c r="EF542" s="177"/>
      <c r="EG542" s="177"/>
      <c r="EH542" s="177"/>
      <c r="EI542" s="177"/>
      <c r="EJ542" s="177"/>
      <c r="EK542" s="177"/>
      <c r="EL542" s="177"/>
      <c r="EM542" s="177"/>
      <c r="EN542" s="177"/>
      <c r="EO542" s="177"/>
      <c r="EP542" s="177"/>
      <c r="EQ542" s="177"/>
      <c r="ER542" s="177"/>
      <c r="ES542" s="177"/>
      <c r="ET542" s="177"/>
      <c r="EU542" s="177"/>
      <c r="EV542" s="177"/>
      <c r="EW542" s="177"/>
      <c r="EX542" s="177"/>
      <c r="EY542" s="177"/>
      <c r="EZ542" s="177"/>
      <c r="FA542" s="177"/>
      <c r="FB542" s="177"/>
      <c r="FC542" s="177"/>
      <c r="FD542" s="177"/>
      <c r="FE542" s="177"/>
      <c r="FF542" s="177"/>
      <c r="FG542" s="177"/>
      <c r="FH542" s="177"/>
      <c r="FI542" s="177"/>
      <c r="FJ542" s="177"/>
      <c r="FK542" s="177"/>
      <c r="FL542" s="177"/>
      <c r="FM542" s="177"/>
      <c r="FN542" s="177"/>
      <c r="FO542" s="177"/>
      <c r="FP542" s="177"/>
      <c r="FQ542" s="177"/>
      <c r="FR542" s="177"/>
      <c r="FS542" s="177"/>
      <c r="FT542" s="177"/>
      <c r="FU542" s="177"/>
      <c r="FV542" s="177"/>
      <c r="FW542" s="177"/>
      <c r="FX542" s="177"/>
      <c r="FY542" s="177"/>
      <c r="FZ542" s="177"/>
      <c r="GA542" s="177"/>
      <c r="GB542" s="177"/>
      <c r="GC542" s="177"/>
      <c r="GD542" s="177"/>
      <c r="GE542" s="177"/>
      <c r="GF542" s="177"/>
      <c r="GG542" s="177"/>
      <c r="GH542" s="177"/>
      <c r="GI542" s="177"/>
      <c r="GJ542" s="177"/>
      <c r="GK542" s="177"/>
      <c r="GL542" s="177"/>
      <c r="GM542" s="177"/>
      <c r="GN542" s="177"/>
      <c r="GO542" s="177"/>
      <c r="GP542" s="177"/>
      <c r="GQ542" s="177"/>
      <c r="GR542" s="177"/>
      <c r="GS542" s="177"/>
      <c r="GT542" s="177"/>
      <c r="GU542" s="177"/>
      <c r="GV542" s="177"/>
      <c r="GW542" s="177"/>
      <c r="GX542" s="177"/>
      <c r="GY542" s="177"/>
      <c r="GZ542" s="177"/>
      <c r="HA542" s="177"/>
      <c r="HB542" s="177"/>
      <c r="HC542" s="177"/>
      <c r="HD542" s="177"/>
      <c r="HE542" s="177"/>
      <c r="HF542" s="177"/>
      <c r="HG542" s="177"/>
      <c r="HH542" s="177"/>
      <c r="HI542" s="177"/>
      <c r="HJ542" s="177"/>
      <c r="HK542" s="177"/>
      <c r="HL542" s="177"/>
      <c r="HM542" s="177"/>
      <c r="HN542" s="177"/>
      <c r="HO542" s="177"/>
      <c r="HP542" s="177"/>
      <c r="HQ542" s="177"/>
      <c r="HR542" s="177"/>
    </row>
    <row r="543" spans="1:226" s="362" customFormat="1" ht="18.75" x14ac:dyDescent="0.45">
      <c r="A543" s="357"/>
      <c r="B543" s="177"/>
      <c r="C543" s="60">
        <v>47</v>
      </c>
      <c r="D543" s="755" t="s">
        <v>1616</v>
      </c>
      <c r="E543" s="177"/>
      <c r="F543" s="177"/>
      <c r="G543" s="178"/>
      <c r="H543" s="68"/>
      <c r="I543" s="68"/>
      <c r="J543" s="68"/>
      <c r="K543" s="68"/>
      <c r="L543" s="757" t="s">
        <v>495</v>
      </c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  <c r="AB543" s="177"/>
      <c r="AC543" s="177"/>
      <c r="AD543" s="177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  <c r="AY543" s="177"/>
      <c r="AZ543" s="177"/>
      <c r="BA543" s="177"/>
      <c r="BB543" s="177"/>
      <c r="BC543" s="177"/>
      <c r="BD543" s="177"/>
      <c r="BE543" s="177"/>
      <c r="BF543" s="177"/>
      <c r="BG543" s="177"/>
      <c r="BH543" s="177"/>
      <c r="BI543" s="177"/>
      <c r="BJ543" s="177"/>
      <c r="BK543" s="177"/>
      <c r="BL543" s="177"/>
      <c r="BM543" s="177"/>
      <c r="BN543" s="177"/>
      <c r="BO543" s="177"/>
      <c r="BP543" s="177"/>
      <c r="BQ543" s="177"/>
      <c r="BR543" s="177"/>
      <c r="BS543" s="177"/>
      <c r="BT543" s="177"/>
      <c r="BU543" s="177"/>
      <c r="BV543" s="177"/>
      <c r="BW543" s="177"/>
      <c r="BX543" s="177"/>
      <c r="BY543" s="177"/>
      <c r="BZ543" s="177"/>
      <c r="CA543" s="177"/>
      <c r="CB543" s="177"/>
      <c r="CC543" s="177"/>
      <c r="CD543" s="177"/>
      <c r="CE543" s="177"/>
      <c r="CF543" s="177"/>
      <c r="CG543" s="177"/>
      <c r="CH543" s="177"/>
      <c r="CI543" s="177"/>
      <c r="CJ543" s="177"/>
      <c r="CK543" s="177"/>
      <c r="CL543" s="177"/>
      <c r="CM543" s="177"/>
      <c r="CN543" s="177"/>
      <c r="CO543" s="177"/>
      <c r="CP543" s="177"/>
      <c r="CQ543" s="177"/>
      <c r="CR543" s="177"/>
      <c r="CS543" s="177"/>
      <c r="CT543" s="177"/>
      <c r="CU543" s="177"/>
      <c r="CV543" s="177"/>
      <c r="CW543" s="177"/>
      <c r="CX543" s="177"/>
      <c r="CY543" s="177"/>
      <c r="CZ543" s="177"/>
      <c r="DA543" s="177"/>
      <c r="DB543" s="177"/>
      <c r="DC543" s="177"/>
      <c r="DD543" s="177"/>
      <c r="DE543" s="177"/>
      <c r="DF543" s="177"/>
      <c r="DG543" s="177"/>
      <c r="DH543" s="177"/>
      <c r="DI543" s="177"/>
      <c r="DJ543" s="177"/>
      <c r="DK543" s="177"/>
      <c r="DL543" s="177"/>
      <c r="DM543" s="177"/>
      <c r="DN543" s="177"/>
      <c r="DO543" s="177"/>
      <c r="DP543" s="177"/>
      <c r="DQ543" s="177"/>
      <c r="DR543" s="177"/>
      <c r="DS543" s="177"/>
      <c r="DT543" s="177"/>
      <c r="DU543" s="177"/>
      <c r="DV543" s="177"/>
      <c r="DW543" s="177"/>
      <c r="DX543" s="177"/>
      <c r="DY543" s="177"/>
      <c r="DZ543" s="177"/>
      <c r="EA543" s="177"/>
      <c r="EB543" s="177"/>
      <c r="EC543" s="177"/>
      <c r="ED543" s="177"/>
      <c r="EE543" s="177"/>
      <c r="EF543" s="177"/>
      <c r="EG543" s="177"/>
      <c r="EH543" s="177"/>
      <c r="EI543" s="177"/>
      <c r="EJ543" s="177"/>
      <c r="EK543" s="177"/>
      <c r="EL543" s="177"/>
      <c r="EM543" s="177"/>
      <c r="EN543" s="177"/>
      <c r="EO543" s="177"/>
      <c r="EP543" s="177"/>
      <c r="EQ543" s="177"/>
      <c r="ER543" s="177"/>
      <c r="ES543" s="177"/>
      <c r="ET543" s="177"/>
      <c r="EU543" s="177"/>
      <c r="EV543" s="177"/>
      <c r="EW543" s="177"/>
      <c r="EX543" s="177"/>
      <c r="EY543" s="177"/>
      <c r="EZ543" s="177"/>
      <c r="FA543" s="177"/>
      <c r="FB543" s="177"/>
      <c r="FC543" s="177"/>
      <c r="FD543" s="177"/>
      <c r="FE543" s="177"/>
      <c r="FF543" s="177"/>
      <c r="FG543" s="177"/>
      <c r="FH543" s="177"/>
      <c r="FI543" s="177"/>
      <c r="FJ543" s="177"/>
      <c r="FK543" s="177"/>
      <c r="FL543" s="177"/>
      <c r="FM543" s="177"/>
      <c r="FN543" s="177"/>
      <c r="FO543" s="177"/>
      <c r="FP543" s="177"/>
      <c r="FQ543" s="177"/>
      <c r="FR543" s="177"/>
      <c r="FS543" s="177"/>
      <c r="FT543" s="177"/>
      <c r="FU543" s="177"/>
      <c r="FV543" s="177"/>
      <c r="FW543" s="177"/>
      <c r="FX543" s="177"/>
      <c r="FY543" s="177"/>
      <c r="FZ543" s="177"/>
      <c r="GA543" s="177"/>
      <c r="GB543" s="177"/>
      <c r="GC543" s="177"/>
      <c r="GD543" s="177"/>
      <c r="GE543" s="177"/>
      <c r="GF543" s="177"/>
      <c r="GG543" s="177"/>
      <c r="GH543" s="177"/>
      <c r="GI543" s="177"/>
      <c r="GJ543" s="177"/>
      <c r="GK543" s="177"/>
      <c r="GL543" s="177"/>
      <c r="GM543" s="177"/>
      <c r="GN543" s="177"/>
      <c r="GO543" s="177"/>
      <c r="GP543" s="177"/>
      <c r="GQ543" s="177"/>
      <c r="GR543" s="177"/>
      <c r="GS543" s="177"/>
      <c r="GT543" s="177"/>
      <c r="GU543" s="177"/>
      <c r="GV543" s="177"/>
      <c r="GW543" s="177"/>
      <c r="GX543" s="177"/>
      <c r="GY543" s="177"/>
      <c r="GZ543" s="177"/>
      <c r="HA543" s="177"/>
      <c r="HB543" s="177"/>
      <c r="HC543" s="177"/>
      <c r="HD543" s="177"/>
      <c r="HE543" s="177"/>
      <c r="HF543" s="177"/>
      <c r="HG543" s="177"/>
      <c r="HH543" s="177"/>
      <c r="HI543" s="177"/>
      <c r="HJ543" s="177"/>
      <c r="HK543" s="177"/>
      <c r="HL543" s="177"/>
      <c r="HM543" s="177"/>
      <c r="HN543" s="177"/>
      <c r="HO543" s="177"/>
      <c r="HP543" s="177"/>
      <c r="HQ543" s="177"/>
      <c r="HR543" s="177"/>
    </row>
    <row r="544" spans="1:226" s="362" customFormat="1" ht="18.75" x14ac:dyDescent="0.45">
      <c r="A544" s="357"/>
      <c r="B544" s="177"/>
      <c r="C544" s="60"/>
      <c r="D544" s="755" t="s">
        <v>1617</v>
      </c>
      <c r="E544" s="177"/>
      <c r="F544" s="177"/>
      <c r="G544" s="178"/>
      <c r="H544" s="68"/>
      <c r="I544" s="68"/>
      <c r="J544" s="68"/>
      <c r="K544" s="68"/>
      <c r="L544" s="744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  <c r="AB544" s="177"/>
      <c r="AC544" s="177"/>
      <c r="AD544" s="177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177"/>
      <c r="BR544" s="177"/>
      <c r="BS544" s="177"/>
      <c r="BT544" s="177"/>
      <c r="BU544" s="177"/>
      <c r="BV544" s="177"/>
      <c r="BW544" s="177"/>
      <c r="BX544" s="177"/>
      <c r="BY544" s="177"/>
      <c r="BZ544" s="177"/>
      <c r="CA544" s="177"/>
      <c r="CB544" s="177"/>
      <c r="CC544" s="177"/>
      <c r="CD544" s="177"/>
      <c r="CE544" s="177"/>
      <c r="CF544" s="177"/>
      <c r="CG544" s="177"/>
      <c r="CH544" s="177"/>
      <c r="CI544" s="177"/>
      <c r="CJ544" s="177"/>
      <c r="CK544" s="177"/>
      <c r="CL544" s="177"/>
      <c r="CM544" s="177"/>
      <c r="CN544" s="177"/>
      <c r="CO544" s="177"/>
      <c r="CP544" s="177"/>
      <c r="CQ544" s="177"/>
      <c r="CR544" s="177"/>
      <c r="CS544" s="177"/>
      <c r="CT544" s="177"/>
      <c r="CU544" s="177"/>
      <c r="CV544" s="177"/>
      <c r="CW544" s="177"/>
      <c r="CX544" s="177"/>
      <c r="CY544" s="177"/>
      <c r="CZ544" s="177"/>
      <c r="DA544" s="177"/>
      <c r="DB544" s="177"/>
      <c r="DC544" s="177"/>
      <c r="DD544" s="177"/>
      <c r="DE544" s="177"/>
      <c r="DF544" s="177"/>
      <c r="DG544" s="177"/>
      <c r="DH544" s="177"/>
      <c r="DI544" s="177"/>
      <c r="DJ544" s="177"/>
      <c r="DK544" s="177"/>
      <c r="DL544" s="177"/>
      <c r="DM544" s="177"/>
      <c r="DN544" s="177"/>
      <c r="DO544" s="177"/>
      <c r="DP544" s="177"/>
      <c r="DQ544" s="177"/>
      <c r="DR544" s="177"/>
      <c r="DS544" s="177"/>
      <c r="DT544" s="177"/>
      <c r="DU544" s="177"/>
      <c r="DV544" s="177"/>
      <c r="DW544" s="177"/>
      <c r="DX544" s="177"/>
      <c r="DY544" s="177"/>
      <c r="DZ544" s="177"/>
      <c r="EA544" s="177"/>
      <c r="EB544" s="177"/>
      <c r="EC544" s="177"/>
      <c r="ED544" s="177"/>
      <c r="EE544" s="177"/>
      <c r="EF544" s="177"/>
      <c r="EG544" s="177"/>
      <c r="EH544" s="177"/>
      <c r="EI544" s="177"/>
      <c r="EJ544" s="177"/>
      <c r="EK544" s="177"/>
      <c r="EL544" s="177"/>
      <c r="EM544" s="177"/>
      <c r="EN544" s="177"/>
      <c r="EO544" s="177"/>
      <c r="EP544" s="177"/>
      <c r="EQ544" s="177"/>
      <c r="ER544" s="177"/>
      <c r="ES544" s="177"/>
      <c r="ET544" s="177"/>
      <c r="EU544" s="177"/>
      <c r="EV544" s="177"/>
      <c r="EW544" s="177"/>
      <c r="EX544" s="177"/>
      <c r="EY544" s="177"/>
      <c r="EZ544" s="177"/>
      <c r="FA544" s="177"/>
      <c r="FB544" s="177"/>
      <c r="FC544" s="177"/>
      <c r="FD544" s="177"/>
      <c r="FE544" s="177"/>
      <c r="FF544" s="177"/>
      <c r="FG544" s="177"/>
      <c r="FH544" s="177"/>
      <c r="FI544" s="177"/>
      <c r="FJ544" s="177"/>
      <c r="FK544" s="177"/>
      <c r="FL544" s="177"/>
      <c r="FM544" s="177"/>
      <c r="FN544" s="177"/>
      <c r="FO544" s="177"/>
      <c r="FP544" s="177"/>
      <c r="FQ544" s="177"/>
      <c r="FR544" s="177"/>
      <c r="FS544" s="177"/>
      <c r="FT544" s="177"/>
      <c r="FU544" s="177"/>
      <c r="FV544" s="177"/>
      <c r="FW544" s="177"/>
      <c r="FX544" s="177"/>
      <c r="FY544" s="177"/>
      <c r="FZ544" s="177"/>
      <c r="GA544" s="177"/>
      <c r="GB544" s="177"/>
      <c r="GC544" s="177"/>
      <c r="GD544" s="177"/>
      <c r="GE544" s="177"/>
      <c r="GF544" s="177"/>
      <c r="GG544" s="177"/>
      <c r="GH544" s="177"/>
      <c r="GI544" s="177"/>
      <c r="GJ544" s="177"/>
      <c r="GK544" s="177"/>
      <c r="GL544" s="177"/>
      <c r="GM544" s="177"/>
      <c r="GN544" s="177"/>
      <c r="GO544" s="177"/>
      <c r="GP544" s="177"/>
      <c r="GQ544" s="177"/>
      <c r="GR544" s="177"/>
      <c r="GS544" s="177"/>
      <c r="GT544" s="177"/>
      <c r="GU544" s="177"/>
      <c r="GV544" s="177"/>
      <c r="GW544" s="177"/>
      <c r="GX544" s="177"/>
      <c r="GY544" s="177"/>
      <c r="GZ544" s="177"/>
      <c r="HA544" s="177"/>
      <c r="HB544" s="177"/>
      <c r="HC544" s="177"/>
      <c r="HD544" s="177"/>
      <c r="HE544" s="177"/>
      <c r="HF544" s="177"/>
      <c r="HG544" s="177"/>
      <c r="HH544" s="177"/>
      <c r="HI544" s="177"/>
      <c r="HJ544" s="177"/>
      <c r="HK544" s="177"/>
      <c r="HL544" s="177"/>
      <c r="HM544" s="177"/>
      <c r="HN544" s="177"/>
      <c r="HO544" s="177"/>
      <c r="HP544" s="177"/>
      <c r="HQ544" s="177"/>
      <c r="HR544" s="177"/>
    </row>
    <row r="545" spans="1:226" s="73" customFormat="1" ht="18.75" x14ac:dyDescent="0.45">
      <c r="A545" s="58"/>
      <c r="B545" s="59"/>
      <c r="C545" s="60"/>
      <c r="D545" s="61" t="s">
        <v>19</v>
      </c>
      <c r="E545" s="59"/>
      <c r="F545" s="59"/>
      <c r="G545" s="62"/>
      <c r="H545" s="76"/>
      <c r="I545" s="64"/>
      <c r="J545" s="64"/>
      <c r="K545" s="64"/>
      <c r="L545" s="194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  <c r="CK545" s="75"/>
      <c r="CL545" s="75"/>
      <c r="CM545" s="75"/>
      <c r="CN545" s="75"/>
      <c r="CO545" s="75"/>
      <c r="CP545" s="75"/>
      <c r="CQ545" s="75"/>
      <c r="CR545" s="75"/>
      <c r="CS545" s="75"/>
      <c r="CT545" s="75"/>
      <c r="CU545" s="75"/>
      <c r="CV545" s="75"/>
      <c r="CW545" s="75"/>
      <c r="CX545" s="75"/>
      <c r="CY545" s="75"/>
      <c r="CZ545" s="75"/>
      <c r="DA545" s="75"/>
      <c r="DB545" s="75"/>
      <c r="DC545" s="75"/>
      <c r="DD545" s="75"/>
      <c r="DE545" s="75"/>
      <c r="DF545" s="75"/>
      <c r="DG545" s="75"/>
      <c r="DH545" s="75"/>
      <c r="DI545" s="75"/>
      <c r="DJ545" s="75"/>
      <c r="DK545" s="75"/>
      <c r="DL545" s="75"/>
      <c r="DM545" s="75"/>
      <c r="DN545" s="75"/>
      <c r="DO545" s="75"/>
      <c r="DP545" s="75"/>
      <c r="DQ545" s="75"/>
      <c r="DR545" s="75"/>
      <c r="DS545" s="75"/>
      <c r="DT545" s="75"/>
      <c r="DU545" s="75"/>
      <c r="DV545" s="75"/>
      <c r="DW545" s="75"/>
      <c r="DX545" s="75"/>
      <c r="DY545" s="75"/>
      <c r="DZ545" s="75"/>
      <c r="EA545" s="75"/>
      <c r="EB545" s="75"/>
      <c r="EC545" s="75"/>
      <c r="ED545" s="75"/>
      <c r="EE545" s="75"/>
      <c r="EF545" s="75"/>
      <c r="EG545" s="75"/>
      <c r="EH545" s="75"/>
      <c r="EI545" s="75"/>
      <c r="EJ545" s="75"/>
      <c r="EK545" s="75"/>
      <c r="EL545" s="75"/>
      <c r="EM545" s="75"/>
      <c r="EN545" s="75"/>
      <c r="EO545" s="75"/>
      <c r="EP545" s="75"/>
      <c r="EQ545" s="75"/>
      <c r="ER545" s="75"/>
      <c r="ES545" s="75"/>
      <c r="ET545" s="75"/>
      <c r="EU545" s="75"/>
      <c r="EV545" s="75"/>
      <c r="EW545" s="75"/>
      <c r="EX545" s="75"/>
      <c r="EY545" s="75"/>
      <c r="EZ545" s="75"/>
      <c r="FA545" s="75"/>
      <c r="FB545" s="75"/>
      <c r="FC545" s="75"/>
      <c r="FD545" s="75"/>
      <c r="FE545" s="75"/>
      <c r="FF545" s="75"/>
      <c r="FG545" s="75"/>
      <c r="FH545" s="75"/>
      <c r="FI545" s="75"/>
      <c r="FJ545" s="75"/>
      <c r="FK545" s="75"/>
      <c r="FL545" s="75"/>
      <c r="FM545" s="75"/>
      <c r="FN545" s="75"/>
      <c r="FO545" s="75"/>
      <c r="FP545" s="75"/>
      <c r="FQ545" s="75"/>
      <c r="FR545" s="75"/>
      <c r="FS545" s="75"/>
      <c r="FT545" s="75"/>
      <c r="FU545" s="75"/>
      <c r="FV545" s="75"/>
      <c r="FW545" s="75"/>
      <c r="FX545" s="75"/>
      <c r="FY545" s="75"/>
      <c r="FZ545" s="75"/>
      <c r="GA545" s="75"/>
      <c r="GB545" s="75"/>
      <c r="GC545" s="75"/>
      <c r="GD545" s="75"/>
      <c r="GE545" s="75"/>
      <c r="GF545" s="75"/>
      <c r="GG545" s="75"/>
      <c r="GH545" s="75"/>
      <c r="GI545" s="75"/>
      <c r="GJ545" s="75"/>
      <c r="GK545" s="75"/>
      <c r="GL545" s="75"/>
      <c r="GM545" s="75"/>
      <c r="GN545" s="75"/>
      <c r="GO545" s="75"/>
      <c r="GP545" s="75"/>
      <c r="GQ545" s="75"/>
      <c r="GR545" s="75"/>
      <c r="GS545" s="75"/>
      <c r="GT545" s="75"/>
      <c r="GU545" s="75"/>
      <c r="GV545" s="75"/>
      <c r="GW545" s="75"/>
      <c r="GX545" s="75"/>
      <c r="GY545" s="75"/>
      <c r="GZ545" s="75"/>
      <c r="HA545" s="75"/>
      <c r="HB545" s="75"/>
      <c r="HC545" s="75"/>
      <c r="HD545" s="75"/>
      <c r="HE545" s="75"/>
      <c r="HF545" s="75"/>
      <c r="HG545" s="75"/>
      <c r="HH545" s="75"/>
      <c r="HI545" s="75"/>
      <c r="HJ545" s="75"/>
      <c r="HK545" s="75"/>
      <c r="HL545" s="75"/>
      <c r="HM545" s="75"/>
      <c r="HN545" s="75"/>
      <c r="HO545" s="75"/>
      <c r="HP545" s="75"/>
      <c r="HQ545" s="75"/>
      <c r="HR545" s="75"/>
    </row>
    <row r="546" spans="1:226" s="73" customFormat="1" ht="18.75" x14ac:dyDescent="0.45">
      <c r="A546" s="58"/>
      <c r="B546" s="59"/>
      <c r="C546" s="60"/>
      <c r="D546" s="81"/>
      <c r="E546" s="93" t="s">
        <v>1619</v>
      </c>
      <c r="F546" s="59"/>
      <c r="G546" s="62"/>
      <c r="H546" s="76"/>
      <c r="I546" s="64"/>
      <c r="J546" s="64"/>
      <c r="K546" s="64"/>
      <c r="L546" s="80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  <c r="CK546" s="75"/>
      <c r="CL546" s="75"/>
      <c r="CM546" s="75"/>
      <c r="CN546" s="75"/>
      <c r="CO546" s="75"/>
      <c r="CP546" s="75"/>
      <c r="CQ546" s="75"/>
      <c r="CR546" s="75"/>
      <c r="CS546" s="75"/>
      <c r="CT546" s="75"/>
      <c r="CU546" s="75"/>
      <c r="CV546" s="75"/>
      <c r="CW546" s="75"/>
      <c r="CX546" s="75"/>
      <c r="CY546" s="75"/>
      <c r="CZ546" s="75"/>
      <c r="DA546" s="75"/>
      <c r="DB546" s="75"/>
      <c r="DC546" s="75"/>
      <c r="DD546" s="75"/>
      <c r="DE546" s="75"/>
      <c r="DF546" s="75"/>
      <c r="DG546" s="75"/>
      <c r="DH546" s="75"/>
      <c r="DI546" s="75"/>
      <c r="DJ546" s="75"/>
      <c r="DK546" s="75"/>
      <c r="DL546" s="75"/>
      <c r="DM546" s="75"/>
      <c r="DN546" s="75"/>
      <c r="DO546" s="75"/>
      <c r="DP546" s="75"/>
      <c r="DQ546" s="75"/>
      <c r="DR546" s="75"/>
      <c r="DS546" s="75"/>
      <c r="DT546" s="75"/>
      <c r="DU546" s="75"/>
      <c r="DV546" s="75"/>
      <c r="DW546" s="75"/>
      <c r="DX546" s="75"/>
      <c r="DY546" s="75"/>
      <c r="DZ546" s="75"/>
      <c r="EA546" s="75"/>
      <c r="EB546" s="75"/>
      <c r="EC546" s="75"/>
      <c r="ED546" s="75"/>
      <c r="EE546" s="75"/>
      <c r="EF546" s="75"/>
      <c r="EG546" s="75"/>
      <c r="EH546" s="75"/>
      <c r="EI546" s="75"/>
      <c r="EJ546" s="75"/>
      <c r="EK546" s="75"/>
      <c r="EL546" s="75"/>
      <c r="EM546" s="75"/>
      <c r="EN546" s="75"/>
      <c r="EO546" s="75"/>
      <c r="EP546" s="75"/>
      <c r="EQ546" s="75"/>
      <c r="ER546" s="75"/>
      <c r="ES546" s="75"/>
      <c r="ET546" s="75"/>
      <c r="EU546" s="75"/>
      <c r="EV546" s="75"/>
      <c r="EW546" s="75"/>
      <c r="EX546" s="75"/>
      <c r="EY546" s="75"/>
      <c r="EZ546" s="75"/>
      <c r="FA546" s="75"/>
      <c r="FB546" s="75"/>
      <c r="FC546" s="75"/>
      <c r="FD546" s="75"/>
      <c r="FE546" s="75"/>
      <c r="FF546" s="75"/>
      <c r="FG546" s="75"/>
      <c r="FH546" s="75"/>
      <c r="FI546" s="75"/>
      <c r="FJ546" s="75"/>
      <c r="FK546" s="75"/>
      <c r="FL546" s="75"/>
      <c r="FM546" s="75"/>
      <c r="FN546" s="75"/>
      <c r="FO546" s="75"/>
      <c r="FP546" s="75"/>
      <c r="FQ546" s="75"/>
      <c r="FR546" s="75"/>
      <c r="FS546" s="75"/>
      <c r="FT546" s="75"/>
      <c r="FU546" s="75"/>
      <c r="FV546" s="75"/>
      <c r="FW546" s="75"/>
      <c r="FX546" s="75"/>
      <c r="FY546" s="75"/>
      <c r="FZ546" s="75"/>
      <c r="GA546" s="75"/>
      <c r="GB546" s="75"/>
      <c r="GC546" s="75"/>
      <c r="GD546" s="75"/>
      <c r="GE546" s="75"/>
      <c r="GF546" s="75"/>
      <c r="GG546" s="75"/>
      <c r="GH546" s="75"/>
      <c r="GI546" s="75"/>
      <c r="GJ546" s="75"/>
      <c r="GK546" s="75"/>
      <c r="GL546" s="75"/>
      <c r="GM546" s="75"/>
      <c r="GN546" s="75"/>
      <c r="GO546" s="75"/>
      <c r="GP546" s="75"/>
      <c r="GQ546" s="75"/>
      <c r="GR546" s="75"/>
      <c r="GS546" s="75"/>
      <c r="GT546" s="75"/>
      <c r="GU546" s="75"/>
      <c r="GV546" s="75"/>
      <c r="GW546" s="75"/>
      <c r="GX546" s="75"/>
      <c r="GY546" s="75"/>
      <c r="GZ546" s="75"/>
      <c r="HA546" s="75"/>
      <c r="HB546" s="75"/>
      <c r="HC546" s="75"/>
      <c r="HD546" s="75"/>
      <c r="HE546" s="75"/>
      <c r="HF546" s="75"/>
      <c r="HG546" s="75"/>
      <c r="HH546" s="75"/>
      <c r="HI546" s="75"/>
      <c r="HJ546" s="75"/>
      <c r="HK546" s="75"/>
      <c r="HL546" s="75"/>
      <c r="HM546" s="75"/>
      <c r="HN546" s="75"/>
      <c r="HO546" s="75"/>
      <c r="HP546" s="75"/>
      <c r="HQ546" s="75"/>
      <c r="HR546" s="75"/>
    </row>
    <row r="547" spans="1:226" s="362" customFormat="1" ht="18.75" x14ac:dyDescent="0.45">
      <c r="A547" s="357"/>
      <c r="B547" s="177"/>
      <c r="C547" s="177"/>
      <c r="D547" s="177" t="s">
        <v>30</v>
      </c>
      <c r="E547" s="177"/>
      <c r="F547" s="177"/>
      <c r="G547" s="178"/>
      <c r="H547" s="68"/>
      <c r="I547" s="68"/>
      <c r="J547" s="68"/>
      <c r="K547" s="68"/>
      <c r="L547" s="188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  <c r="AB547" s="177"/>
      <c r="AC547" s="177"/>
      <c r="AD547" s="177"/>
      <c r="AE547" s="177"/>
      <c r="AF547" s="177"/>
      <c r="AG547" s="177"/>
      <c r="AH547" s="177"/>
      <c r="AI547" s="177"/>
      <c r="AJ547" s="177"/>
      <c r="AK547" s="177"/>
      <c r="AL547" s="177"/>
      <c r="AM547" s="177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177"/>
      <c r="BR547" s="177"/>
      <c r="BS547" s="177"/>
      <c r="BT547" s="177"/>
      <c r="BU547" s="177"/>
      <c r="BV547" s="177"/>
      <c r="BW547" s="177"/>
      <c r="BX547" s="177"/>
      <c r="BY547" s="177"/>
      <c r="BZ547" s="177"/>
      <c r="CA547" s="177"/>
      <c r="CB547" s="177"/>
      <c r="CC547" s="177"/>
      <c r="CD547" s="177"/>
      <c r="CE547" s="177"/>
      <c r="CF547" s="177"/>
      <c r="CG547" s="177"/>
      <c r="CH547" s="177"/>
      <c r="CI547" s="177"/>
      <c r="CJ547" s="177"/>
      <c r="CK547" s="177"/>
      <c r="CL547" s="177"/>
      <c r="CM547" s="177"/>
      <c r="CN547" s="177"/>
      <c r="CO547" s="177"/>
      <c r="CP547" s="177"/>
      <c r="CQ547" s="177"/>
      <c r="CR547" s="177"/>
      <c r="CS547" s="177"/>
      <c r="CT547" s="177"/>
      <c r="CU547" s="177"/>
      <c r="CV547" s="177"/>
      <c r="CW547" s="177"/>
      <c r="CX547" s="177"/>
      <c r="CY547" s="177"/>
      <c r="CZ547" s="177"/>
      <c r="DA547" s="177"/>
      <c r="DB547" s="177"/>
      <c r="DC547" s="177"/>
      <c r="DD547" s="177"/>
      <c r="DE547" s="177"/>
      <c r="DF547" s="177"/>
      <c r="DG547" s="177"/>
      <c r="DH547" s="177"/>
      <c r="DI547" s="177"/>
      <c r="DJ547" s="177"/>
      <c r="DK547" s="177"/>
      <c r="DL547" s="177"/>
      <c r="DM547" s="177"/>
      <c r="DN547" s="177"/>
      <c r="DO547" s="177"/>
      <c r="DP547" s="177"/>
      <c r="DQ547" s="177"/>
      <c r="DR547" s="177"/>
      <c r="DS547" s="177"/>
      <c r="DT547" s="177"/>
      <c r="DU547" s="177"/>
      <c r="DV547" s="177"/>
      <c r="DW547" s="177"/>
      <c r="DX547" s="177"/>
      <c r="DY547" s="177"/>
      <c r="DZ547" s="177"/>
      <c r="EA547" s="177"/>
      <c r="EB547" s="177"/>
      <c r="EC547" s="177"/>
      <c r="ED547" s="177"/>
      <c r="EE547" s="177"/>
      <c r="EF547" s="177"/>
      <c r="EG547" s="177"/>
      <c r="EH547" s="177"/>
      <c r="EI547" s="177"/>
      <c r="EJ547" s="177"/>
      <c r="EK547" s="177"/>
      <c r="EL547" s="177"/>
      <c r="EM547" s="177"/>
      <c r="EN547" s="177"/>
      <c r="EO547" s="177"/>
      <c r="EP547" s="177"/>
      <c r="EQ547" s="177"/>
      <c r="ER547" s="177"/>
      <c r="ES547" s="177"/>
      <c r="ET547" s="177"/>
      <c r="EU547" s="177"/>
      <c r="EV547" s="177"/>
      <c r="EW547" s="177"/>
      <c r="EX547" s="177"/>
      <c r="EY547" s="177"/>
      <c r="EZ547" s="177"/>
      <c r="FA547" s="177"/>
      <c r="FB547" s="177"/>
      <c r="FC547" s="177"/>
      <c r="FD547" s="177"/>
      <c r="FE547" s="177"/>
      <c r="FF547" s="177"/>
      <c r="FG547" s="177"/>
      <c r="FH547" s="177"/>
      <c r="FI547" s="177"/>
      <c r="FJ547" s="177"/>
      <c r="FK547" s="177"/>
      <c r="FL547" s="177"/>
      <c r="FM547" s="177"/>
      <c r="FN547" s="177"/>
      <c r="FO547" s="177"/>
      <c r="FP547" s="177"/>
      <c r="FQ547" s="177"/>
      <c r="FR547" s="177"/>
      <c r="FS547" s="177"/>
      <c r="FT547" s="177"/>
      <c r="FU547" s="177"/>
      <c r="FV547" s="177"/>
      <c r="FW547" s="177"/>
      <c r="FX547" s="177"/>
      <c r="FY547" s="177"/>
      <c r="FZ547" s="177"/>
      <c r="GA547" s="177"/>
      <c r="GB547" s="177"/>
      <c r="GC547" s="177"/>
      <c r="GD547" s="177"/>
      <c r="GE547" s="177"/>
      <c r="GF547" s="177"/>
      <c r="GG547" s="177"/>
      <c r="GH547" s="177"/>
      <c r="GI547" s="177"/>
      <c r="GJ547" s="177"/>
      <c r="GK547" s="177"/>
      <c r="GL547" s="177"/>
      <c r="GM547" s="177"/>
      <c r="GN547" s="177"/>
      <c r="GO547" s="177"/>
      <c r="GP547" s="177"/>
      <c r="GQ547" s="177"/>
      <c r="GR547" s="177"/>
      <c r="GS547" s="177"/>
      <c r="GT547" s="177"/>
      <c r="GU547" s="177"/>
      <c r="GV547" s="177"/>
      <c r="GW547" s="177"/>
      <c r="GX547" s="177"/>
      <c r="GY547" s="177"/>
      <c r="GZ547" s="177"/>
      <c r="HA547" s="177"/>
      <c r="HB547" s="177"/>
      <c r="HC547" s="177"/>
      <c r="HD547" s="177"/>
      <c r="HE547" s="177"/>
      <c r="HF547" s="177"/>
      <c r="HG547" s="177"/>
      <c r="HH547" s="177"/>
      <c r="HI547" s="177"/>
      <c r="HJ547" s="177"/>
      <c r="HK547" s="177"/>
      <c r="HL547" s="177"/>
      <c r="HM547" s="177"/>
      <c r="HN547" s="177"/>
      <c r="HO547" s="177"/>
      <c r="HP547" s="177"/>
      <c r="HQ547" s="177"/>
      <c r="HR547" s="177"/>
    </row>
    <row r="548" spans="1:226" s="362" customFormat="1" ht="18.75" x14ac:dyDescent="0.45">
      <c r="A548" s="357"/>
      <c r="B548" s="177"/>
      <c r="C548" s="177"/>
      <c r="D548" s="81">
        <v>1</v>
      </c>
      <c r="E548" s="122" t="s">
        <v>1620</v>
      </c>
      <c r="F548" s="123"/>
      <c r="G548" s="178"/>
      <c r="H548" s="124" t="s">
        <v>75</v>
      </c>
      <c r="I548" s="125">
        <v>5</v>
      </c>
      <c r="J548" s="125"/>
      <c r="K548" s="125"/>
      <c r="L548" s="188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  <c r="AA548" s="177"/>
      <c r="AB548" s="177"/>
      <c r="AC548" s="177"/>
      <c r="AD548" s="177"/>
      <c r="AE548" s="177"/>
      <c r="AF548" s="177"/>
      <c r="AG548" s="177"/>
      <c r="AH548" s="177"/>
      <c r="AI548" s="177"/>
      <c r="AJ548" s="177"/>
      <c r="AK548" s="177"/>
      <c r="AL548" s="177"/>
      <c r="AM548" s="177"/>
      <c r="AN548" s="177"/>
      <c r="AO548" s="177"/>
      <c r="AP548" s="177"/>
      <c r="AQ548" s="177"/>
      <c r="AR548" s="177"/>
      <c r="AS548" s="177"/>
      <c r="AT548" s="177"/>
      <c r="AU548" s="177"/>
      <c r="AV548" s="177"/>
      <c r="AW548" s="177"/>
      <c r="AX548" s="177"/>
      <c r="AY548" s="177"/>
      <c r="AZ548" s="177"/>
      <c r="BA548" s="177"/>
      <c r="BB548" s="177"/>
      <c r="BC548" s="177"/>
      <c r="BD548" s="177"/>
      <c r="BE548" s="177"/>
      <c r="BF548" s="177"/>
      <c r="BG548" s="177"/>
      <c r="BH548" s="177"/>
      <c r="BI548" s="177"/>
      <c r="BJ548" s="177"/>
      <c r="BK548" s="177"/>
      <c r="BL548" s="177"/>
      <c r="BM548" s="177"/>
      <c r="BN548" s="177"/>
      <c r="BO548" s="177"/>
      <c r="BP548" s="177"/>
      <c r="BQ548" s="177"/>
      <c r="BR548" s="177"/>
      <c r="BS548" s="177"/>
      <c r="BT548" s="177"/>
      <c r="BU548" s="177"/>
      <c r="BV548" s="177"/>
      <c r="BW548" s="177"/>
      <c r="BX548" s="177"/>
      <c r="BY548" s="177"/>
      <c r="BZ548" s="177"/>
      <c r="CA548" s="177"/>
      <c r="CB548" s="177"/>
      <c r="CC548" s="177"/>
      <c r="CD548" s="177"/>
      <c r="CE548" s="177"/>
      <c r="CF548" s="177"/>
      <c r="CG548" s="177"/>
      <c r="CH548" s="177"/>
      <c r="CI548" s="177"/>
      <c r="CJ548" s="177"/>
      <c r="CK548" s="177"/>
      <c r="CL548" s="177"/>
      <c r="CM548" s="177"/>
      <c r="CN548" s="177"/>
      <c r="CO548" s="177"/>
      <c r="CP548" s="177"/>
      <c r="CQ548" s="177"/>
      <c r="CR548" s="177"/>
      <c r="CS548" s="177"/>
      <c r="CT548" s="177"/>
      <c r="CU548" s="177"/>
      <c r="CV548" s="177"/>
      <c r="CW548" s="177"/>
      <c r="CX548" s="177"/>
      <c r="CY548" s="177"/>
      <c r="CZ548" s="177"/>
      <c r="DA548" s="177"/>
      <c r="DB548" s="177"/>
      <c r="DC548" s="177"/>
      <c r="DD548" s="177"/>
      <c r="DE548" s="177"/>
      <c r="DF548" s="177"/>
      <c r="DG548" s="177"/>
      <c r="DH548" s="177"/>
      <c r="DI548" s="177"/>
      <c r="DJ548" s="177"/>
      <c r="DK548" s="177"/>
      <c r="DL548" s="177"/>
      <c r="DM548" s="177"/>
      <c r="DN548" s="177"/>
      <c r="DO548" s="177"/>
      <c r="DP548" s="177"/>
      <c r="DQ548" s="177"/>
      <c r="DR548" s="177"/>
      <c r="DS548" s="177"/>
      <c r="DT548" s="177"/>
      <c r="DU548" s="177"/>
      <c r="DV548" s="177"/>
      <c r="DW548" s="177"/>
      <c r="DX548" s="177"/>
      <c r="DY548" s="177"/>
      <c r="DZ548" s="177"/>
      <c r="EA548" s="177"/>
      <c r="EB548" s="177"/>
      <c r="EC548" s="177"/>
      <c r="ED548" s="177"/>
      <c r="EE548" s="177"/>
      <c r="EF548" s="177"/>
      <c r="EG548" s="177"/>
      <c r="EH548" s="177"/>
      <c r="EI548" s="177"/>
      <c r="EJ548" s="177"/>
      <c r="EK548" s="177"/>
      <c r="EL548" s="177"/>
      <c r="EM548" s="177"/>
      <c r="EN548" s="177"/>
      <c r="EO548" s="177"/>
      <c r="EP548" s="177"/>
      <c r="EQ548" s="177"/>
      <c r="ER548" s="177"/>
      <c r="ES548" s="177"/>
      <c r="ET548" s="177"/>
      <c r="EU548" s="177"/>
      <c r="EV548" s="177"/>
      <c r="EW548" s="177"/>
      <c r="EX548" s="177"/>
      <c r="EY548" s="177"/>
      <c r="EZ548" s="177"/>
      <c r="FA548" s="177"/>
      <c r="FB548" s="177"/>
      <c r="FC548" s="177"/>
      <c r="FD548" s="177"/>
      <c r="FE548" s="177"/>
      <c r="FF548" s="177"/>
      <c r="FG548" s="177"/>
      <c r="FH548" s="177"/>
      <c r="FI548" s="177"/>
      <c r="FJ548" s="177"/>
      <c r="FK548" s="177"/>
      <c r="FL548" s="177"/>
      <c r="FM548" s="177"/>
      <c r="FN548" s="177"/>
      <c r="FO548" s="177"/>
      <c r="FP548" s="177"/>
      <c r="FQ548" s="177"/>
      <c r="FR548" s="177"/>
      <c r="FS548" s="177"/>
      <c r="FT548" s="177"/>
      <c r="FU548" s="177"/>
      <c r="FV548" s="177"/>
      <c r="FW548" s="177"/>
      <c r="FX548" s="177"/>
      <c r="FY548" s="177"/>
      <c r="FZ548" s="177"/>
      <c r="GA548" s="177"/>
      <c r="GB548" s="177"/>
      <c r="GC548" s="177"/>
      <c r="GD548" s="177"/>
      <c r="GE548" s="177"/>
      <c r="GF548" s="177"/>
      <c r="GG548" s="177"/>
      <c r="GH548" s="177"/>
      <c r="GI548" s="177"/>
      <c r="GJ548" s="177"/>
      <c r="GK548" s="177"/>
      <c r="GL548" s="177"/>
      <c r="GM548" s="177"/>
      <c r="GN548" s="177"/>
      <c r="GO548" s="177"/>
      <c r="GP548" s="177"/>
      <c r="GQ548" s="177"/>
      <c r="GR548" s="177"/>
      <c r="GS548" s="177"/>
      <c r="GT548" s="177"/>
      <c r="GU548" s="177"/>
      <c r="GV548" s="177"/>
      <c r="GW548" s="177"/>
      <c r="GX548" s="177"/>
      <c r="GY548" s="177"/>
      <c r="GZ548" s="177"/>
      <c r="HA548" s="177"/>
      <c r="HB548" s="177"/>
      <c r="HC548" s="177"/>
      <c r="HD548" s="177"/>
      <c r="HE548" s="177"/>
      <c r="HF548" s="177"/>
      <c r="HG548" s="177"/>
      <c r="HH548" s="177"/>
      <c r="HI548" s="177"/>
      <c r="HJ548" s="177"/>
      <c r="HK548" s="177"/>
      <c r="HL548" s="177"/>
      <c r="HM548" s="177"/>
      <c r="HN548" s="177"/>
      <c r="HO548" s="177"/>
      <c r="HP548" s="177"/>
      <c r="HQ548" s="177"/>
      <c r="HR548" s="177"/>
    </row>
    <row r="549" spans="1:226" s="362" customFormat="1" ht="18.75" x14ac:dyDescent="0.45">
      <c r="A549" s="357"/>
      <c r="B549" s="177"/>
      <c r="C549" s="177"/>
      <c r="D549" s="81"/>
      <c r="E549" s="122" t="s">
        <v>1621</v>
      </c>
      <c r="F549" s="122"/>
      <c r="G549" s="178"/>
      <c r="H549" s="124"/>
      <c r="I549" s="125"/>
      <c r="J549" s="125"/>
      <c r="K549" s="125"/>
      <c r="L549" s="188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  <c r="AB549" s="177"/>
      <c r="AC549" s="177"/>
      <c r="AD549" s="177"/>
      <c r="AE549" s="177"/>
      <c r="AF549" s="177"/>
      <c r="AG549" s="177"/>
      <c r="AH549" s="177"/>
      <c r="AI549" s="177"/>
      <c r="AJ549" s="177"/>
      <c r="AK549" s="177"/>
      <c r="AL549" s="177"/>
      <c r="AM549" s="177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177"/>
      <c r="BR549" s="177"/>
      <c r="BS549" s="177"/>
      <c r="BT549" s="177"/>
      <c r="BU549" s="177"/>
      <c r="BV549" s="177"/>
      <c r="BW549" s="177"/>
      <c r="BX549" s="177"/>
      <c r="BY549" s="177"/>
      <c r="BZ549" s="177"/>
      <c r="CA549" s="177"/>
      <c r="CB549" s="177"/>
      <c r="CC549" s="177"/>
      <c r="CD549" s="177"/>
      <c r="CE549" s="177"/>
      <c r="CF549" s="177"/>
      <c r="CG549" s="177"/>
      <c r="CH549" s="177"/>
      <c r="CI549" s="177"/>
      <c r="CJ549" s="177"/>
      <c r="CK549" s="177"/>
      <c r="CL549" s="177"/>
      <c r="CM549" s="177"/>
      <c r="CN549" s="177"/>
      <c r="CO549" s="177"/>
      <c r="CP549" s="177"/>
      <c r="CQ549" s="177"/>
      <c r="CR549" s="177"/>
      <c r="CS549" s="177"/>
      <c r="CT549" s="177"/>
      <c r="CU549" s="177"/>
      <c r="CV549" s="177"/>
      <c r="CW549" s="177"/>
      <c r="CX549" s="177"/>
      <c r="CY549" s="177"/>
      <c r="CZ549" s="177"/>
      <c r="DA549" s="177"/>
      <c r="DB549" s="177"/>
      <c r="DC549" s="177"/>
      <c r="DD549" s="177"/>
      <c r="DE549" s="177"/>
      <c r="DF549" s="177"/>
      <c r="DG549" s="177"/>
      <c r="DH549" s="177"/>
      <c r="DI549" s="177"/>
      <c r="DJ549" s="177"/>
      <c r="DK549" s="177"/>
      <c r="DL549" s="177"/>
      <c r="DM549" s="177"/>
      <c r="DN549" s="177"/>
      <c r="DO549" s="177"/>
      <c r="DP549" s="177"/>
      <c r="DQ549" s="177"/>
      <c r="DR549" s="177"/>
      <c r="DS549" s="177"/>
      <c r="DT549" s="177"/>
      <c r="DU549" s="177"/>
      <c r="DV549" s="177"/>
      <c r="DW549" s="177"/>
      <c r="DX549" s="177"/>
      <c r="DY549" s="177"/>
      <c r="DZ549" s="177"/>
      <c r="EA549" s="177"/>
      <c r="EB549" s="177"/>
      <c r="EC549" s="177"/>
      <c r="ED549" s="177"/>
      <c r="EE549" s="177"/>
      <c r="EF549" s="177"/>
      <c r="EG549" s="177"/>
      <c r="EH549" s="177"/>
      <c r="EI549" s="177"/>
      <c r="EJ549" s="177"/>
      <c r="EK549" s="177"/>
      <c r="EL549" s="177"/>
      <c r="EM549" s="177"/>
      <c r="EN549" s="177"/>
      <c r="EO549" s="177"/>
      <c r="EP549" s="177"/>
      <c r="EQ549" s="177"/>
      <c r="ER549" s="177"/>
      <c r="ES549" s="177"/>
      <c r="ET549" s="177"/>
      <c r="EU549" s="177"/>
      <c r="EV549" s="177"/>
      <c r="EW549" s="177"/>
      <c r="EX549" s="177"/>
      <c r="EY549" s="177"/>
      <c r="EZ549" s="177"/>
      <c r="FA549" s="177"/>
      <c r="FB549" s="177"/>
      <c r="FC549" s="177"/>
      <c r="FD549" s="177"/>
      <c r="FE549" s="177"/>
      <c r="FF549" s="177"/>
      <c r="FG549" s="177"/>
      <c r="FH549" s="177"/>
      <c r="FI549" s="177"/>
      <c r="FJ549" s="177"/>
      <c r="FK549" s="177"/>
      <c r="FL549" s="177"/>
      <c r="FM549" s="177"/>
      <c r="FN549" s="177"/>
      <c r="FO549" s="177"/>
      <c r="FP549" s="177"/>
      <c r="FQ549" s="177"/>
      <c r="FR549" s="177"/>
      <c r="FS549" s="177"/>
      <c r="FT549" s="177"/>
      <c r="FU549" s="177"/>
      <c r="FV549" s="177"/>
      <c r="FW549" s="177"/>
      <c r="FX549" s="177"/>
      <c r="FY549" s="177"/>
      <c r="FZ549" s="177"/>
      <c r="GA549" s="177"/>
      <c r="GB549" s="177"/>
      <c r="GC549" s="177"/>
      <c r="GD549" s="177"/>
      <c r="GE549" s="177"/>
      <c r="GF549" s="177"/>
      <c r="GG549" s="177"/>
      <c r="GH549" s="177"/>
      <c r="GI549" s="177"/>
      <c r="GJ549" s="177"/>
      <c r="GK549" s="177"/>
      <c r="GL549" s="177"/>
      <c r="GM549" s="177"/>
      <c r="GN549" s="177"/>
      <c r="GO549" s="177"/>
      <c r="GP549" s="177"/>
      <c r="GQ549" s="177"/>
      <c r="GR549" s="177"/>
      <c r="GS549" s="177"/>
      <c r="GT549" s="177"/>
      <c r="GU549" s="177"/>
      <c r="GV549" s="177"/>
      <c r="GW549" s="177"/>
      <c r="GX549" s="177"/>
      <c r="GY549" s="177"/>
      <c r="GZ549" s="177"/>
      <c r="HA549" s="177"/>
      <c r="HB549" s="177"/>
      <c r="HC549" s="177"/>
      <c r="HD549" s="177"/>
      <c r="HE549" s="177"/>
      <c r="HF549" s="177"/>
      <c r="HG549" s="177"/>
      <c r="HH549" s="177"/>
      <c r="HI549" s="177"/>
      <c r="HJ549" s="177"/>
      <c r="HK549" s="177"/>
      <c r="HL549" s="177"/>
      <c r="HM549" s="177"/>
      <c r="HN549" s="177"/>
      <c r="HO549" s="177"/>
      <c r="HP549" s="177"/>
      <c r="HQ549" s="177"/>
      <c r="HR549" s="177"/>
    </row>
    <row r="550" spans="1:226" s="362" customFormat="1" ht="18.75" x14ac:dyDescent="0.45">
      <c r="A550" s="357"/>
      <c r="B550" s="177"/>
      <c r="C550" s="177"/>
      <c r="D550" s="177"/>
      <c r="E550" s="122" t="s">
        <v>77</v>
      </c>
      <c r="F550" s="892" t="s">
        <v>1745</v>
      </c>
      <c r="G550" s="178"/>
      <c r="H550" s="68"/>
      <c r="I550" s="68"/>
      <c r="J550" s="68"/>
      <c r="K550" s="68"/>
      <c r="L550" s="188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  <c r="AB550" s="177"/>
      <c r="AC550" s="177"/>
      <c r="AD550" s="177"/>
      <c r="AE550" s="177"/>
      <c r="AF550" s="177"/>
      <c r="AG550" s="177"/>
      <c r="AH550" s="177"/>
      <c r="AI550" s="177"/>
      <c r="AJ550" s="177"/>
      <c r="AK550" s="177"/>
      <c r="AL550" s="177"/>
      <c r="AM550" s="177"/>
      <c r="AN550" s="177"/>
      <c r="AO550" s="177"/>
      <c r="AP550" s="177"/>
      <c r="AQ550" s="177"/>
      <c r="AR550" s="177"/>
      <c r="AS550" s="177"/>
      <c r="AT550" s="177"/>
      <c r="AU550" s="177"/>
      <c r="AV550" s="177"/>
      <c r="AW550" s="177"/>
      <c r="AX550" s="177"/>
      <c r="AY550" s="177"/>
      <c r="AZ550" s="177"/>
      <c r="BA550" s="177"/>
      <c r="BB550" s="177"/>
      <c r="BC550" s="177"/>
      <c r="BD550" s="177"/>
      <c r="BE550" s="177"/>
      <c r="BF550" s="177"/>
      <c r="BG550" s="177"/>
      <c r="BH550" s="177"/>
      <c r="BI550" s="177"/>
      <c r="BJ550" s="177"/>
      <c r="BK550" s="177"/>
      <c r="BL550" s="177"/>
      <c r="BM550" s="177"/>
      <c r="BN550" s="177"/>
      <c r="BO550" s="177"/>
      <c r="BP550" s="177"/>
      <c r="BQ550" s="177"/>
      <c r="BR550" s="177"/>
      <c r="BS550" s="177"/>
      <c r="BT550" s="177"/>
      <c r="BU550" s="177"/>
      <c r="BV550" s="177"/>
      <c r="BW550" s="177"/>
      <c r="BX550" s="177"/>
      <c r="BY550" s="177"/>
      <c r="BZ550" s="177"/>
      <c r="CA550" s="177"/>
      <c r="CB550" s="177"/>
      <c r="CC550" s="177"/>
      <c r="CD550" s="177"/>
      <c r="CE550" s="177"/>
      <c r="CF550" s="177"/>
      <c r="CG550" s="177"/>
      <c r="CH550" s="177"/>
      <c r="CI550" s="177"/>
      <c r="CJ550" s="177"/>
      <c r="CK550" s="177"/>
      <c r="CL550" s="177"/>
      <c r="CM550" s="177"/>
      <c r="CN550" s="177"/>
      <c r="CO550" s="177"/>
      <c r="CP550" s="177"/>
      <c r="CQ550" s="177"/>
      <c r="CR550" s="177"/>
      <c r="CS550" s="177"/>
      <c r="CT550" s="177"/>
      <c r="CU550" s="177"/>
      <c r="CV550" s="177"/>
      <c r="CW550" s="177"/>
      <c r="CX550" s="177"/>
      <c r="CY550" s="177"/>
      <c r="CZ550" s="177"/>
      <c r="DA550" s="177"/>
      <c r="DB550" s="177"/>
      <c r="DC550" s="177"/>
      <c r="DD550" s="177"/>
      <c r="DE550" s="177"/>
      <c r="DF550" s="177"/>
      <c r="DG550" s="177"/>
      <c r="DH550" s="177"/>
      <c r="DI550" s="177"/>
      <c r="DJ550" s="177"/>
      <c r="DK550" s="177"/>
      <c r="DL550" s="177"/>
      <c r="DM550" s="177"/>
      <c r="DN550" s="177"/>
      <c r="DO550" s="177"/>
      <c r="DP550" s="177"/>
      <c r="DQ550" s="177"/>
      <c r="DR550" s="177"/>
      <c r="DS550" s="177"/>
      <c r="DT550" s="177"/>
      <c r="DU550" s="177"/>
      <c r="DV550" s="177"/>
      <c r="DW550" s="177"/>
      <c r="DX550" s="177"/>
      <c r="DY550" s="177"/>
      <c r="DZ550" s="177"/>
      <c r="EA550" s="177"/>
      <c r="EB550" s="177"/>
      <c r="EC550" s="177"/>
      <c r="ED550" s="177"/>
      <c r="EE550" s="177"/>
      <c r="EF550" s="177"/>
      <c r="EG550" s="177"/>
      <c r="EH550" s="177"/>
      <c r="EI550" s="177"/>
      <c r="EJ550" s="177"/>
      <c r="EK550" s="177"/>
      <c r="EL550" s="177"/>
      <c r="EM550" s="177"/>
      <c r="EN550" s="177"/>
      <c r="EO550" s="177"/>
      <c r="EP550" s="177"/>
      <c r="EQ550" s="177"/>
      <c r="ER550" s="177"/>
      <c r="ES550" s="177"/>
      <c r="ET550" s="177"/>
      <c r="EU550" s="177"/>
      <c r="EV550" s="177"/>
      <c r="EW550" s="177"/>
      <c r="EX550" s="177"/>
      <c r="EY550" s="177"/>
      <c r="EZ550" s="177"/>
      <c r="FA550" s="177"/>
      <c r="FB550" s="177"/>
      <c r="FC550" s="177"/>
      <c r="FD550" s="177"/>
      <c r="FE550" s="177"/>
      <c r="FF550" s="177"/>
      <c r="FG550" s="177"/>
      <c r="FH550" s="177"/>
      <c r="FI550" s="177"/>
      <c r="FJ550" s="177"/>
      <c r="FK550" s="177"/>
      <c r="FL550" s="177"/>
      <c r="FM550" s="177"/>
      <c r="FN550" s="177"/>
      <c r="FO550" s="177"/>
      <c r="FP550" s="177"/>
      <c r="FQ550" s="177"/>
      <c r="FR550" s="177"/>
      <c r="FS550" s="177"/>
      <c r="FT550" s="177"/>
      <c r="FU550" s="177"/>
      <c r="FV550" s="177"/>
      <c r="FW550" s="177"/>
      <c r="FX550" s="177"/>
      <c r="FY550" s="177"/>
      <c r="FZ550" s="177"/>
      <c r="GA550" s="177"/>
      <c r="GB550" s="177"/>
      <c r="GC550" s="177"/>
      <c r="GD550" s="177"/>
      <c r="GE550" s="177"/>
      <c r="GF550" s="177"/>
      <c r="GG550" s="177"/>
      <c r="GH550" s="177"/>
      <c r="GI550" s="177"/>
      <c r="GJ550" s="177"/>
      <c r="GK550" s="177"/>
      <c r="GL550" s="177"/>
      <c r="GM550" s="177"/>
      <c r="GN550" s="177"/>
      <c r="GO550" s="177"/>
      <c r="GP550" s="177"/>
      <c r="GQ550" s="177"/>
      <c r="GR550" s="177"/>
      <c r="GS550" s="177"/>
      <c r="GT550" s="177"/>
      <c r="GU550" s="177"/>
      <c r="GV550" s="177"/>
      <c r="GW550" s="177"/>
      <c r="GX550" s="177"/>
      <c r="GY550" s="177"/>
      <c r="GZ550" s="177"/>
      <c r="HA550" s="177"/>
      <c r="HB550" s="177"/>
      <c r="HC550" s="177"/>
      <c r="HD550" s="177"/>
      <c r="HE550" s="177"/>
      <c r="HF550" s="177"/>
      <c r="HG550" s="177"/>
      <c r="HH550" s="177"/>
      <c r="HI550" s="177"/>
      <c r="HJ550" s="177"/>
      <c r="HK550" s="177"/>
      <c r="HL550" s="177"/>
      <c r="HM550" s="177"/>
      <c r="HN550" s="177"/>
      <c r="HO550" s="177"/>
      <c r="HP550" s="177"/>
      <c r="HQ550" s="177"/>
      <c r="HR550" s="177"/>
    </row>
    <row r="551" spans="1:226" s="362" customFormat="1" ht="18.75" x14ac:dyDescent="0.45">
      <c r="A551" s="357"/>
      <c r="B551" s="177"/>
      <c r="C551" s="177"/>
      <c r="D551" s="177"/>
      <c r="E551" s="122" t="s">
        <v>80</v>
      </c>
      <c r="F551" s="122" t="s">
        <v>1624</v>
      </c>
      <c r="G551" s="178"/>
      <c r="H551" s="68"/>
      <c r="I551" s="68"/>
      <c r="J551" s="68"/>
      <c r="K551" s="68"/>
      <c r="L551" s="188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7"/>
      <c r="AC551" s="177"/>
      <c r="AD551" s="177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177"/>
      <c r="BR551" s="177"/>
      <c r="BS551" s="177"/>
      <c r="BT551" s="177"/>
      <c r="BU551" s="177"/>
      <c r="BV551" s="177"/>
      <c r="BW551" s="177"/>
      <c r="BX551" s="177"/>
      <c r="BY551" s="177"/>
      <c r="BZ551" s="177"/>
      <c r="CA551" s="177"/>
      <c r="CB551" s="177"/>
      <c r="CC551" s="177"/>
      <c r="CD551" s="177"/>
      <c r="CE551" s="177"/>
      <c r="CF551" s="177"/>
      <c r="CG551" s="177"/>
      <c r="CH551" s="177"/>
      <c r="CI551" s="177"/>
      <c r="CJ551" s="177"/>
      <c r="CK551" s="177"/>
      <c r="CL551" s="177"/>
      <c r="CM551" s="177"/>
      <c r="CN551" s="177"/>
      <c r="CO551" s="177"/>
      <c r="CP551" s="177"/>
      <c r="CQ551" s="177"/>
      <c r="CR551" s="177"/>
      <c r="CS551" s="177"/>
      <c r="CT551" s="177"/>
      <c r="CU551" s="177"/>
      <c r="CV551" s="177"/>
      <c r="CW551" s="177"/>
      <c r="CX551" s="177"/>
      <c r="CY551" s="177"/>
      <c r="CZ551" s="177"/>
      <c r="DA551" s="177"/>
      <c r="DB551" s="177"/>
      <c r="DC551" s="177"/>
      <c r="DD551" s="177"/>
      <c r="DE551" s="177"/>
      <c r="DF551" s="177"/>
      <c r="DG551" s="177"/>
      <c r="DH551" s="177"/>
      <c r="DI551" s="177"/>
      <c r="DJ551" s="177"/>
      <c r="DK551" s="177"/>
      <c r="DL551" s="177"/>
      <c r="DM551" s="177"/>
      <c r="DN551" s="177"/>
      <c r="DO551" s="177"/>
      <c r="DP551" s="177"/>
      <c r="DQ551" s="177"/>
      <c r="DR551" s="177"/>
      <c r="DS551" s="177"/>
      <c r="DT551" s="177"/>
      <c r="DU551" s="177"/>
      <c r="DV551" s="177"/>
      <c r="DW551" s="177"/>
      <c r="DX551" s="177"/>
      <c r="DY551" s="177"/>
      <c r="DZ551" s="177"/>
      <c r="EA551" s="177"/>
      <c r="EB551" s="177"/>
      <c r="EC551" s="177"/>
      <c r="ED551" s="177"/>
      <c r="EE551" s="177"/>
      <c r="EF551" s="177"/>
      <c r="EG551" s="177"/>
      <c r="EH551" s="177"/>
      <c r="EI551" s="177"/>
      <c r="EJ551" s="177"/>
      <c r="EK551" s="177"/>
      <c r="EL551" s="177"/>
      <c r="EM551" s="177"/>
      <c r="EN551" s="177"/>
      <c r="EO551" s="177"/>
      <c r="EP551" s="177"/>
      <c r="EQ551" s="177"/>
      <c r="ER551" s="177"/>
      <c r="ES551" s="177"/>
      <c r="ET551" s="177"/>
      <c r="EU551" s="177"/>
      <c r="EV551" s="177"/>
      <c r="EW551" s="177"/>
      <c r="EX551" s="177"/>
      <c r="EY551" s="177"/>
      <c r="EZ551" s="177"/>
      <c r="FA551" s="177"/>
      <c r="FB551" s="177"/>
      <c r="FC551" s="177"/>
      <c r="FD551" s="177"/>
      <c r="FE551" s="177"/>
      <c r="FF551" s="177"/>
      <c r="FG551" s="177"/>
      <c r="FH551" s="177"/>
      <c r="FI551" s="177"/>
      <c r="FJ551" s="177"/>
      <c r="FK551" s="177"/>
      <c r="FL551" s="177"/>
      <c r="FM551" s="177"/>
      <c r="FN551" s="177"/>
      <c r="FO551" s="177"/>
      <c r="FP551" s="177"/>
      <c r="FQ551" s="177"/>
      <c r="FR551" s="177"/>
      <c r="FS551" s="177"/>
      <c r="FT551" s="177"/>
      <c r="FU551" s="177"/>
      <c r="FV551" s="177"/>
      <c r="FW551" s="177"/>
      <c r="FX551" s="177"/>
      <c r="FY551" s="177"/>
      <c r="FZ551" s="177"/>
      <c r="GA551" s="177"/>
      <c r="GB551" s="177"/>
      <c r="GC551" s="177"/>
      <c r="GD551" s="177"/>
      <c r="GE551" s="177"/>
      <c r="GF551" s="177"/>
      <c r="GG551" s="177"/>
      <c r="GH551" s="177"/>
      <c r="GI551" s="177"/>
      <c r="GJ551" s="177"/>
      <c r="GK551" s="177"/>
      <c r="GL551" s="177"/>
      <c r="GM551" s="177"/>
      <c r="GN551" s="177"/>
      <c r="GO551" s="177"/>
      <c r="GP551" s="177"/>
      <c r="GQ551" s="177"/>
      <c r="GR551" s="177"/>
      <c r="GS551" s="177"/>
      <c r="GT551" s="177"/>
      <c r="GU551" s="177"/>
      <c r="GV551" s="177"/>
      <c r="GW551" s="177"/>
      <c r="GX551" s="177"/>
      <c r="GY551" s="177"/>
      <c r="GZ551" s="177"/>
      <c r="HA551" s="177"/>
      <c r="HB551" s="177"/>
      <c r="HC551" s="177"/>
      <c r="HD551" s="177"/>
      <c r="HE551" s="177"/>
      <c r="HF551" s="177"/>
      <c r="HG551" s="177"/>
      <c r="HH551" s="177"/>
      <c r="HI551" s="177"/>
      <c r="HJ551" s="177"/>
      <c r="HK551" s="177"/>
      <c r="HL551" s="177"/>
      <c r="HM551" s="177"/>
      <c r="HN551" s="177"/>
      <c r="HO551" s="177"/>
      <c r="HP551" s="177"/>
      <c r="HQ551" s="177"/>
      <c r="HR551" s="177"/>
    </row>
    <row r="552" spans="1:226" s="362" customFormat="1" ht="18.75" x14ac:dyDescent="0.45">
      <c r="A552" s="489"/>
      <c r="B552" s="460"/>
      <c r="C552" s="460"/>
      <c r="D552" s="460"/>
      <c r="E552" s="674"/>
      <c r="F552" s="674" t="s">
        <v>1625</v>
      </c>
      <c r="G552" s="461"/>
      <c r="H552" s="777"/>
      <c r="I552" s="777"/>
      <c r="J552" s="777"/>
      <c r="K552" s="777"/>
      <c r="L552" s="323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177"/>
      <c r="BR552" s="177"/>
      <c r="BS552" s="177"/>
      <c r="BT552" s="177"/>
      <c r="BU552" s="177"/>
      <c r="BV552" s="177"/>
      <c r="BW552" s="177"/>
      <c r="BX552" s="177"/>
      <c r="BY552" s="177"/>
      <c r="BZ552" s="177"/>
      <c r="CA552" s="177"/>
      <c r="CB552" s="177"/>
      <c r="CC552" s="177"/>
      <c r="CD552" s="177"/>
      <c r="CE552" s="177"/>
      <c r="CF552" s="177"/>
      <c r="CG552" s="177"/>
      <c r="CH552" s="177"/>
      <c r="CI552" s="177"/>
      <c r="CJ552" s="177"/>
      <c r="CK552" s="177"/>
      <c r="CL552" s="177"/>
      <c r="CM552" s="177"/>
      <c r="CN552" s="177"/>
      <c r="CO552" s="177"/>
      <c r="CP552" s="177"/>
      <c r="CQ552" s="177"/>
      <c r="CR552" s="177"/>
      <c r="CS552" s="177"/>
      <c r="CT552" s="177"/>
      <c r="CU552" s="177"/>
      <c r="CV552" s="177"/>
      <c r="CW552" s="177"/>
      <c r="CX552" s="177"/>
      <c r="CY552" s="177"/>
      <c r="CZ552" s="177"/>
      <c r="DA552" s="177"/>
      <c r="DB552" s="177"/>
      <c r="DC552" s="177"/>
      <c r="DD552" s="177"/>
      <c r="DE552" s="177"/>
      <c r="DF552" s="177"/>
      <c r="DG552" s="177"/>
      <c r="DH552" s="177"/>
      <c r="DI552" s="177"/>
      <c r="DJ552" s="177"/>
      <c r="DK552" s="177"/>
      <c r="DL552" s="177"/>
      <c r="DM552" s="177"/>
      <c r="DN552" s="177"/>
      <c r="DO552" s="177"/>
      <c r="DP552" s="177"/>
      <c r="DQ552" s="177"/>
      <c r="DR552" s="177"/>
      <c r="DS552" s="177"/>
      <c r="DT552" s="177"/>
      <c r="DU552" s="177"/>
      <c r="DV552" s="177"/>
      <c r="DW552" s="177"/>
      <c r="DX552" s="177"/>
      <c r="DY552" s="177"/>
      <c r="DZ552" s="177"/>
      <c r="EA552" s="177"/>
      <c r="EB552" s="177"/>
      <c r="EC552" s="177"/>
      <c r="ED552" s="177"/>
      <c r="EE552" s="177"/>
      <c r="EF552" s="177"/>
      <c r="EG552" s="177"/>
      <c r="EH552" s="177"/>
      <c r="EI552" s="177"/>
      <c r="EJ552" s="177"/>
      <c r="EK552" s="177"/>
      <c r="EL552" s="177"/>
      <c r="EM552" s="177"/>
      <c r="EN552" s="177"/>
      <c r="EO552" s="177"/>
      <c r="EP552" s="177"/>
      <c r="EQ552" s="177"/>
      <c r="ER552" s="177"/>
      <c r="ES552" s="177"/>
      <c r="ET552" s="177"/>
      <c r="EU552" s="177"/>
      <c r="EV552" s="177"/>
      <c r="EW552" s="177"/>
      <c r="EX552" s="177"/>
      <c r="EY552" s="177"/>
      <c r="EZ552" s="177"/>
      <c r="FA552" s="177"/>
      <c r="FB552" s="177"/>
      <c r="FC552" s="177"/>
      <c r="FD552" s="177"/>
      <c r="FE552" s="177"/>
      <c r="FF552" s="177"/>
      <c r="FG552" s="177"/>
      <c r="FH552" s="177"/>
      <c r="FI552" s="177"/>
      <c r="FJ552" s="177"/>
      <c r="FK552" s="177"/>
      <c r="FL552" s="177"/>
      <c r="FM552" s="177"/>
      <c r="FN552" s="177"/>
      <c r="FO552" s="177"/>
      <c r="FP552" s="177"/>
      <c r="FQ552" s="177"/>
      <c r="FR552" s="177"/>
      <c r="FS552" s="177"/>
      <c r="FT552" s="177"/>
      <c r="FU552" s="177"/>
      <c r="FV552" s="177"/>
      <c r="FW552" s="177"/>
      <c r="FX552" s="177"/>
      <c r="FY552" s="177"/>
      <c r="FZ552" s="177"/>
      <c r="GA552" s="177"/>
      <c r="GB552" s="177"/>
      <c r="GC552" s="177"/>
      <c r="GD552" s="177"/>
      <c r="GE552" s="177"/>
      <c r="GF552" s="177"/>
      <c r="GG552" s="177"/>
      <c r="GH552" s="177"/>
      <c r="GI552" s="177"/>
      <c r="GJ552" s="177"/>
      <c r="GK552" s="177"/>
      <c r="GL552" s="177"/>
      <c r="GM552" s="177"/>
      <c r="GN552" s="177"/>
      <c r="GO552" s="177"/>
      <c r="GP552" s="177"/>
      <c r="GQ552" s="177"/>
      <c r="GR552" s="177"/>
      <c r="GS552" s="177"/>
      <c r="GT552" s="177"/>
      <c r="GU552" s="177"/>
      <c r="GV552" s="177"/>
      <c r="GW552" s="177"/>
      <c r="GX552" s="177"/>
      <c r="GY552" s="177"/>
      <c r="GZ552" s="177"/>
      <c r="HA552" s="177"/>
      <c r="HB552" s="177"/>
      <c r="HC552" s="177"/>
      <c r="HD552" s="177"/>
      <c r="HE552" s="177"/>
      <c r="HF552" s="177"/>
      <c r="HG552" s="177"/>
      <c r="HH552" s="177"/>
      <c r="HI552" s="177"/>
      <c r="HJ552" s="177"/>
      <c r="HK552" s="177"/>
      <c r="HL552" s="177"/>
      <c r="HM552" s="177"/>
      <c r="HN552" s="177"/>
      <c r="HO552" s="177"/>
      <c r="HP552" s="177"/>
      <c r="HQ552" s="177"/>
      <c r="HR552" s="177"/>
    </row>
    <row r="553" spans="1:226" s="362" customFormat="1" ht="18.75" x14ac:dyDescent="0.45">
      <c r="A553" s="357"/>
      <c r="B553" s="177"/>
      <c r="C553" s="177"/>
      <c r="D553" s="177"/>
      <c r="E553" s="122" t="s">
        <v>84</v>
      </c>
      <c r="F553" s="122" t="s">
        <v>1626</v>
      </c>
      <c r="G553" s="178"/>
      <c r="H553" s="68"/>
      <c r="I553" s="68"/>
      <c r="J553" s="68"/>
      <c r="K553" s="68"/>
      <c r="L553" s="188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7"/>
      <c r="BN553" s="177"/>
      <c r="BO553" s="177"/>
      <c r="BP553" s="177"/>
      <c r="BQ553" s="177"/>
      <c r="BR553" s="177"/>
      <c r="BS553" s="177"/>
      <c r="BT553" s="177"/>
      <c r="BU553" s="177"/>
      <c r="BV553" s="177"/>
      <c r="BW553" s="177"/>
      <c r="BX553" s="177"/>
      <c r="BY553" s="177"/>
      <c r="BZ553" s="177"/>
      <c r="CA553" s="177"/>
      <c r="CB553" s="177"/>
      <c r="CC553" s="177"/>
      <c r="CD553" s="177"/>
      <c r="CE553" s="177"/>
      <c r="CF553" s="177"/>
      <c r="CG553" s="177"/>
      <c r="CH553" s="177"/>
      <c r="CI553" s="177"/>
      <c r="CJ553" s="177"/>
      <c r="CK553" s="177"/>
      <c r="CL553" s="177"/>
      <c r="CM553" s="177"/>
      <c r="CN553" s="177"/>
      <c r="CO553" s="177"/>
      <c r="CP553" s="177"/>
      <c r="CQ553" s="177"/>
      <c r="CR553" s="177"/>
      <c r="CS553" s="177"/>
      <c r="CT553" s="177"/>
      <c r="CU553" s="177"/>
      <c r="CV553" s="177"/>
      <c r="CW553" s="177"/>
      <c r="CX553" s="177"/>
      <c r="CY553" s="177"/>
      <c r="CZ553" s="177"/>
      <c r="DA553" s="177"/>
      <c r="DB553" s="177"/>
      <c r="DC553" s="177"/>
      <c r="DD553" s="177"/>
      <c r="DE553" s="177"/>
      <c r="DF553" s="177"/>
      <c r="DG553" s="177"/>
      <c r="DH553" s="177"/>
      <c r="DI553" s="177"/>
      <c r="DJ553" s="177"/>
      <c r="DK553" s="177"/>
      <c r="DL553" s="177"/>
      <c r="DM553" s="177"/>
      <c r="DN553" s="177"/>
      <c r="DO553" s="177"/>
      <c r="DP553" s="177"/>
      <c r="DQ553" s="177"/>
      <c r="DR553" s="177"/>
      <c r="DS553" s="177"/>
      <c r="DT553" s="177"/>
      <c r="DU553" s="177"/>
      <c r="DV553" s="177"/>
      <c r="DW553" s="177"/>
      <c r="DX553" s="177"/>
      <c r="DY553" s="177"/>
      <c r="DZ553" s="177"/>
      <c r="EA553" s="177"/>
      <c r="EB553" s="177"/>
      <c r="EC553" s="177"/>
      <c r="ED553" s="177"/>
      <c r="EE553" s="177"/>
      <c r="EF553" s="177"/>
      <c r="EG553" s="177"/>
      <c r="EH553" s="177"/>
      <c r="EI553" s="177"/>
      <c r="EJ553" s="177"/>
      <c r="EK553" s="177"/>
      <c r="EL553" s="177"/>
      <c r="EM553" s="177"/>
      <c r="EN553" s="177"/>
      <c r="EO553" s="177"/>
      <c r="EP553" s="177"/>
      <c r="EQ553" s="177"/>
      <c r="ER553" s="177"/>
      <c r="ES553" s="177"/>
      <c r="ET553" s="177"/>
      <c r="EU553" s="177"/>
      <c r="EV553" s="177"/>
      <c r="EW553" s="177"/>
      <c r="EX553" s="177"/>
      <c r="EY553" s="177"/>
      <c r="EZ553" s="177"/>
      <c r="FA553" s="177"/>
      <c r="FB553" s="177"/>
      <c r="FC553" s="177"/>
      <c r="FD553" s="177"/>
      <c r="FE553" s="177"/>
      <c r="FF553" s="177"/>
      <c r="FG553" s="177"/>
      <c r="FH553" s="177"/>
      <c r="FI553" s="177"/>
      <c r="FJ553" s="177"/>
      <c r="FK553" s="177"/>
      <c r="FL553" s="177"/>
      <c r="FM553" s="177"/>
      <c r="FN553" s="177"/>
      <c r="FO553" s="177"/>
      <c r="FP553" s="177"/>
      <c r="FQ553" s="177"/>
      <c r="FR553" s="177"/>
      <c r="FS553" s="177"/>
      <c r="FT553" s="177"/>
      <c r="FU553" s="177"/>
      <c r="FV553" s="177"/>
      <c r="FW553" s="177"/>
      <c r="FX553" s="177"/>
      <c r="FY553" s="177"/>
      <c r="FZ553" s="177"/>
      <c r="GA553" s="177"/>
      <c r="GB553" s="177"/>
      <c r="GC553" s="177"/>
      <c r="GD553" s="177"/>
      <c r="GE553" s="177"/>
      <c r="GF553" s="177"/>
      <c r="GG553" s="177"/>
      <c r="GH553" s="177"/>
      <c r="GI553" s="177"/>
      <c r="GJ553" s="177"/>
      <c r="GK553" s="177"/>
      <c r="GL553" s="177"/>
      <c r="GM553" s="177"/>
      <c r="GN553" s="177"/>
      <c r="GO553" s="177"/>
      <c r="GP553" s="177"/>
      <c r="GQ553" s="177"/>
      <c r="GR553" s="177"/>
      <c r="GS553" s="177"/>
      <c r="GT553" s="177"/>
      <c r="GU553" s="177"/>
      <c r="GV553" s="177"/>
      <c r="GW553" s="177"/>
      <c r="GX553" s="177"/>
      <c r="GY553" s="177"/>
      <c r="GZ553" s="177"/>
      <c r="HA553" s="177"/>
      <c r="HB553" s="177"/>
      <c r="HC553" s="177"/>
      <c r="HD553" s="177"/>
      <c r="HE553" s="177"/>
      <c r="HF553" s="177"/>
      <c r="HG553" s="177"/>
      <c r="HH553" s="177"/>
      <c r="HI553" s="177"/>
      <c r="HJ553" s="177"/>
      <c r="HK553" s="177"/>
      <c r="HL553" s="177"/>
      <c r="HM553" s="177"/>
      <c r="HN553" s="177"/>
      <c r="HO553" s="177"/>
      <c r="HP553" s="177"/>
      <c r="HQ553" s="177"/>
      <c r="HR553" s="177"/>
    </row>
    <row r="554" spans="1:226" s="362" customFormat="1" ht="18.75" x14ac:dyDescent="0.45">
      <c r="A554" s="357"/>
      <c r="B554" s="177"/>
      <c r="C554" s="177"/>
      <c r="D554" s="177"/>
      <c r="E554" s="122"/>
      <c r="F554" s="122" t="s">
        <v>1627</v>
      </c>
      <c r="G554" s="178"/>
      <c r="H554" s="68"/>
      <c r="I554" s="68"/>
      <c r="J554" s="68"/>
      <c r="K554" s="68"/>
      <c r="L554" s="188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177"/>
      <c r="BR554" s="177"/>
      <c r="BS554" s="177"/>
      <c r="BT554" s="177"/>
      <c r="BU554" s="177"/>
      <c r="BV554" s="177"/>
      <c r="BW554" s="177"/>
      <c r="BX554" s="177"/>
      <c r="BY554" s="177"/>
      <c r="BZ554" s="177"/>
      <c r="CA554" s="177"/>
      <c r="CB554" s="177"/>
      <c r="CC554" s="177"/>
      <c r="CD554" s="177"/>
      <c r="CE554" s="177"/>
      <c r="CF554" s="177"/>
      <c r="CG554" s="177"/>
      <c r="CH554" s="177"/>
      <c r="CI554" s="177"/>
      <c r="CJ554" s="177"/>
      <c r="CK554" s="177"/>
      <c r="CL554" s="177"/>
      <c r="CM554" s="177"/>
      <c r="CN554" s="177"/>
      <c r="CO554" s="177"/>
      <c r="CP554" s="177"/>
      <c r="CQ554" s="177"/>
      <c r="CR554" s="177"/>
      <c r="CS554" s="177"/>
      <c r="CT554" s="177"/>
      <c r="CU554" s="177"/>
      <c r="CV554" s="177"/>
      <c r="CW554" s="177"/>
      <c r="CX554" s="177"/>
      <c r="CY554" s="177"/>
      <c r="CZ554" s="177"/>
      <c r="DA554" s="177"/>
      <c r="DB554" s="177"/>
      <c r="DC554" s="177"/>
      <c r="DD554" s="177"/>
      <c r="DE554" s="177"/>
      <c r="DF554" s="177"/>
      <c r="DG554" s="177"/>
      <c r="DH554" s="177"/>
      <c r="DI554" s="177"/>
      <c r="DJ554" s="177"/>
      <c r="DK554" s="177"/>
      <c r="DL554" s="177"/>
      <c r="DM554" s="177"/>
      <c r="DN554" s="177"/>
      <c r="DO554" s="177"/>
      <c r="DP554" s="177"/>
      <c r="DQ554" s="177"/>
      <c r="DR554" s="177"/>
      <c r="DS554" s="177"/>
      <c r="DT554" s="177"/>
      <c r="DU554" s="177"/>
      <c r="DV554" s="177"/>
      <c r="DW554" s="177"/>
      <c r="DX554" s="177"/>
      <c r="DY554" s="177"/>
      <c r="DZ554" s="177"/>
      <c r="EA554" s="177"/>
      <c r="EB554" s="177"/>
      <c r="EC554" s="177"/>
      <c r="ED554" s="177"/>
      <c r="EE554" s="177"/>
      <c r="EF554" s="177"/>
      <c r="EG554" s="177"/>
      <c r="EH554" s="177"/>
      <c r="EI554" s="177"/>
      <c r="EJ554" s="177"/>
      <c r="EK554" s="177"/>
      <c r="EL554" s="177"/>
      <c r="EM554" s="177"/>
      <c r="EN554" s="177"/>
      <c r="EO554" s="177"/>
      <c r="EP554" s="177"/>
      <c r="EQ554" s="177"/>
      <c r="ER554" s="177"/>
      <c r="ES554" s="177"/>
      <c r="ET554" s="177"/>
      <c r="EU554" s="177"/>
      <c r="EV554" s="177"/>
      <c r="EW554" s="177"/>
      <c r="EX554" s="177"/>
      <c r="EY554" s="177"/>
      <c r="EZ554" s="177"/>
      <c r="FA554" s="177"/>
      <c r="FB554" s="177"/>
      <c r="FC554" s="177"/>
      <c r="FD554" s="177"/>
      <c r="FE554" s="177"/>
      <c r="FF554" s="177"/>
      <c r="FG554" s="177"/>
      <c r="FH554" s="177"/>
      <c r="FI554" s="177"/>
      <c r="FJ554" s="177"/>
      <c r="FK554" s="177"/>
      <c r="FL554" s="177"/>
      <c r="FM554" s="177"/>
      <c r="FN554" s="177"/>
      <c r="FO554" s="177"/>
      <c r="FP554" s="177"/>
      <c r="FQ554" s="177"/>
      <c r="FR554" s="177"/>
      <c r="FS554" s="177"/>
      <c r="FT554" s="177"/>
      <c r="FU554" s="177"/>
      <c r="FV554" s="177"/>
      <c r="FW554" s="177"/>
      <c r="FX554" s="177"/>
      <c r="FY554" s="177"/>
      <c r="FZ554" s="177"/>
      <c r="GA554" s="177"/>
      <c r="GB554" s="177"/>
      <c r="GC554" s="177"/>
      <c r="GD554" s="177"/>
      <c r="GE554" s="177"/>
      <c r="GF554" s="177"/>
      <c r="GG554" s="177"/>
      <c r="GH554" s="177"/>
      <c r="GI554" s="177"/>
      <c r="GJ554" s="177"/>
      <c r="GK554" s="177"/>
      <c r="GL554" s="177"/>
      <c r="GM554" s="177"/>
      <c r="GN554" s="177"/>
      <c r="GO554" s="177"/>
      <c r="GP554" s="177"/>
      <c r="GQ554" s="177"/>
      <c r="GR554" s="177"/>
      <c r="GS554" s="177"/>
      <c r="GT554" s="177"/>
      <c r="GU554" s="177"/>
      <c r="GV554" s="177"/>
      <c r="GW554" s="177"/>
      <c r="GX554" s="177"/>
      <c r="GY554" s="177"/>
      <c r="GZ554" s="177"/>
      <c r="HA554" s="177"/>
      <c r="HB554" s="177"/>
      <c r="HC554" s="177"/>
      <c r="HD554" s="177"/>
      <c r="HE554" s="177"/>
      <c r="HF554" s="177"/>
      <c r="HG554" s="177"/>
      <c r="HH554" s="177"/>
      <c r="HI554" s="177"/>
      <c r="HJ554" s="177"/>
      <c r="HK554" s="177"/>
      <c r="HL554" s="177"/>
      <c r="HM554" s="177"/>
      <c r="HN554" s="177"/>
      <c r="HO554" s="177"/>
      <c r="HP554" s="177"/>
      <c r="HQ554" s="177"/>
      <c r="HR554" s="177"/>
    </row>
    <row r="555" spans="1:226" s="362" customFormat="1" ht="18.75" x14ac:dyDescent="0.45">
      <c r="A555" s="357"/>
      <c r="B555" s="177"/>
      <c r="C555" s="177"/>
      <c r="D555" s="177"/>
      <c r="E555" s="122" t="s">
        <v>141</v>
      </c>
      <c r="F555" s="122" t="s">
        <v>1628</v>
      </c>
      <c r="G555" s="178"/>
      <c r="H555" s="68"/>
      <c r="I555" s="68"/>
      <c r="J555" s="68"/>
      <c r="K555" s="68"/>
      <c r="L555" s="188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177"/>
      <c r="BR555" s="177"/>
      <c r="BS555" s="177"/>
      <c r="BT555" s="177"/>
      <c r="BU555" s="177"/>
      <c r="BV555" s="177"/>
      <c r="BW555" s="177"/>
      <c r="BX555" s="177"/>
      <c r="BY555" s="177"/>
      <c r="BZ555" s="177"/>
      <c r="CA555" s="177"/>
      <c r="CB555" s="177"/>
      <c r="CC555" s="177"/>
      <c r="CD555" s="177"/>
      <c r="CE555" s="177"/>
      <c r="CF555" s="177"/>
      <c r="CG555" s="177"/>
      <c r="CH555" s="177"/>
      <c r="CI555" s="177"/>
      <c r="CJ555" s="177"/>
      <c r="CK555" s="177"/>
      <c r="CL555" s="177"/>
      <c r="CM555" s="177"/>
      <c r="CN555" s="177"/>
      <c r="CO555" s="177"/>
      <c r="CP555" s="177"/>
      <c r="CQ555" s="177"/>
      <c r="CR555" s="177"/>
      <c r="CS555" s="177"/>
      <c r="CT555" s="177"/>
      <c r="CU555" s="177"/>
      <c r="CV555" s="177"/>
      <c r="CW555" s="177"/>
      <c r="CX555" s="177"/>
      <c r="CY555" s="177"/>
      <c r="CZ555" s="177"/>
      <c r="DA555" s="177"/>
      <c r="DB555" s="177"/>
      <c r="DC555" s="177"/>
      <c r="DD555" s="177"/>
      <c r="DE555" s="177"/>
      <c r="DF555" s="177"/>
      <c r="DG555" s="177"/>
      <c r="DH555" s="177"/>
      <c r="DI555" s="177"/>
      <c r="DJ555" s="177"/>
      <c r="DK555" s="177"/>
      <c r="DL555" s="177"/>
      <c r="DM555" s="177"/>
      <c r="DN555" s="177"/>
      <c r="DO555" s="177"/>
      <c r="DP555" s="177"/>
      <c r="DQ555" s="177"/>
      <c r="DR555" s="177"/>
      <c r="DS555" s="177"/>
      <c r="DT555" s="177"/>
      <c r="DU555" s="177"/>
      <c r="DV555" s="177"/>
      <c r="DW555" s="177"/>
      <c r="DX555" s="177"/>
      <c r="DY555" s="177"/>
      <c r="DZ555" s="177"/>
      <c r="EA555" s="177"/>
      <c r="EB555" s="177"/>
      <c r="EC555" s="177"/>
      <c r="ED555" s="177"/>
      <c r="EE555" s="177"/>
      <c r="EF555" s="177"/>
      <c r="EG555" s="177"/>
      <c r="EH555" s="177"/>
      <c r="EI555" s="177"/>
      <c r="EJ555" s="177"/>
      <c r="EK555" s="177"/>
      <c r="EL555" s="177"/>
      <c r="EM555" s="177"/>
      <c r="EN555" s="177"/>
      <c r="EO555" s="177"/>
      <c r="EP555" s="177"/>
      <c r="EQ555" s="177"/>
      <c r="ER555" s="177"/>
      <c r="ES555" s="177"/>
      <c r="ET555" s="177"/>
      <c r="EU555" s="177"/>
      <c r="EV555" s="177"/>
      <c r="EW555" s="177"/>
      <c r="EX555" s="177"/>
      <c r="EY555" s="177"/>
      <c r="EZ555" s="177"/>
      <c r="FA555" s="177"/>
      <c r="FB555" s="177"/>
      <c r="FC555" s="177"/>
      <c r="FD555" s="177"/>
      <c r="FE555" s="177"/>
      <c r="FF555" s="177"/>
      <c r="FG555" s="177"/>
      <c r="FH555" s="177"/>
      <c r="FI555" s="177"/>
      <c r="FJ555" s="177"/>
      <c r="FK555" s="177"/>
      <c r="FL555" s="177"/>
      <c r="FM555" s="177"/>
      <c r="FN555" s="177"/>
      <c r="FO555" s="177"/>
      <c r="FP555" s="177"/>
      <c r="FQ555" s="177"/>
      <c r="FR555" s="177"/>
      <c r="FS555" s="177"/>
      <c r="FT555" s="177"/>
      <c r="FU555" s="177"/>
      <c r="FV555" s="177"/>
      <c r="FW555" s="177"/>
      <c r="FX555" s="177"/>
      <c r="FY555" s="177"/>
      <c r="FZ555" s="177"/>
      <c r="GA555" s="177"/>
      <c r="GB555" s="177"/>
      <c r="GC555" s="177"/>
      <c r="GD555" s="177"/>
      <c r="GE555" s="177"/>
      <c r="GF555" s="177"/>
      <c r="GG555" s="177"/>
      <c r="GH555" s="177"/>
      <c r="GI555" s="177"/>
      <c r="GJ555" s="177"/>
      <c r="GK555" s="177"/>
      <c r="GL555" s="177"/>
      <c r="GM555" s="177"/>
      <c r="GN555" s="177"/>
      <c r="GO555" s="177"/>
      <c r="GP555" s="177"/>
      <c r="GQ555" s="177"/>
      <c r="GR555" s="177"/>
      <c r="GS555" s="177"/>
      <c r="GT555" s="177"/>
      <c r="GU555" s="177"/>
      <c r="GV555" s="177"/>
      <c r="GW555" s="177"/>
      <c r="GX555" s="177"/>
      <c r="GY555" s="177"/>
      <c r="GZ555" s="177"/>
      <c r="HA555" s="177"/>
      <c r="HB555" s="177"/>
      <c r="HC555" s="177"/>
      <c r="HD555" s="177"/>
      <c r="HE555" s="177"/>
      <c r="HF555" s="177"/>
      <c r="HG555" s="177"/>
      <c r="HH555" s="177"/>
      <c r="HI555" s="177"/>
      <c r="HJ555" s="177"/>
      <c r="HK555" s="177"/>
      <c r="HL555" s="177"/>
      <c r="HM555" s="177"/>
      <c r="HN555" s="177"/>
      <c r="HO555" s="177"/>
      <c r="HP555" s="177"/>
      <c r="HQ555" s="177"/>
      <c r="HR555" s="177"/>
    </row>
    <row r="556" spans="1:226" s="181" customFormat="1" ht="18.75" x14ac:dyDescent="0.45">
      <c r="A556" s="385"/>
      <c r="D556" s="81"/>
      <c r="F556" s="181" t="s">
        <v>1629</v>
      </c>
      <c r="G556" s="182"/>
      <c r="H556" s="158"/>
      <c r="I556" s="158"/>
      <c r="J556" s="158"/>
      <c r="K556" s="158"/>
      <c r="L556" s="188"/>
    </row>
    <row r="557" spans="1:226" s="181" customFormat="1" ht="18.75" x14ac:dyDescent="0.45">
      <c r="A557" s="385"/>
      <c r="D557" s="81"/>
      <c r="E557" s="181" t="s">
        <v>143</v>
      </c>
      <c r="F557" s="181" t="s">
        <v>1630</v>
      </c>
      <c r="G557" s="182"/>
      <c r="H557" s="158"/>
      <c r="I557" s="158"/>
      <c r="J557" s="158"/>
      <c r="K557" s="158"/>
      <c r="L557" s="188"/>
    </row>
    <row r="558" spans="1:226" s="145" customFormat="1" ht="18.75" x14ac:dyDescent="0.45">
      <c r="A558" s="132"/>
      <c r="B558" s="133">
        <v>6.2</v>
      </c>
      <c r="C558" s="752" t="s">
        <v>1631</v>
      </c>
      <c r="D558" s="134"/>
      <c r="E558" s="134"/>
      <c r="F558" s="134"/>
      <c r="G558" s="135"/>
      <c r="H558" s="136"/>
      <c r="I558" s="136"/>
      <c r="J558" s="136"/>
      <c r="K558" s="136"/>
      <c r="L558" s="142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  <c r="CM558" s="144"/>
      <c r="CN558" s="144"/>
      <c r="CO558" s="144"/>
      <c r="CP558" s="144"/>
      <c r="CQ558" s="144"/>
      <c r="CR558" s="144"/>
      <c r="CS558" s="144"/>
      <c r="CT558" s="144"/>
      <c r="CU558" s="144"/>
      <c r="CV558" s="144"/>
      <c r="CW558" s="144"/>
      <c r="CX558" s="144"/>
      <c r="CY558" s="144"/>
      <c r="CZ558" s="144"/>
      <c r="DA558" s="144"/>
      <c r="DB558" s="144"/>
      <c r="DC558" s="144"/>
      <c r="DD558" s="144"/>
      <c r="DE558" s="144"/>
      <c r="DF558" s="144"/>
      <c r="DG558" s="144"/>
      <c r="DH558" s="144"/>
      <c r="DI558" s="144"/>
      <c r="DJ558" s="144"/>
      <c r="DK558" s="144"/>
      <c r="DL558" s="144"/>
      <c r="DM558" s="144"/>
      <c r="DN558" s="144"/>
      <c r="DO558" s="144"/>
      <c r="DP558" s="144"/>
      <c r="DQ558" s="144"/>
      <c r="DR558" s="144"/>
      <c r="DS558" s="144"/>
      <c r="DT558" s="144"/>
      <c r="DU558" s="144"/>
      <c r="DV558" s="144"/>
      <c r="DW558" s="144"/>
      <c r="DX558" s="144"/>
      <c r="DY558" s="144"/>
      <c r="DZ558" s="144"/>
      <c r="EA558" s="144"/>
      <c r="EB558" s="144"/>
      <c r="EC558" s="144"/>
      <c r="ED558" s="144"/>
      <c r="EE558" s="144"/>
      <c r="EF558" s="144"/>
      <c r="EG558" s="144"/>
      <c r="EH558" s="144"/>
      <c r="EI558" s="144"/>
      <c r="EJ558" s="144"/>
      <c r="EK558" s="144"/>
      <c r="EL558" s="144"/>
      <c r="EM558" s="144"/>
      <c r="EN558" s="144"/>
      <c r="EO558" s="144"/>
      <c r="EP558" s="144"/>
      <c r="EQ558" s="144"/>
      <c r="ER558" s="144"/>
      <c r="ES558" s="144"/>
      <c r="ET558" s="144"/>
      <c r="EU558" s="144"/>
      <c r="EV558" s="144"/>
      <c r="EW558" s="144"/>
      <c r="EX558" s="144"/>
      <c r="EY558" s="144"/>
      <c r="EZ558" s="144"/>
      <c r="FA558" s="144"/>
      <c r="FB558" s="144"/>
      <c r="FC558" s="144"/>
      <c r="FD558" s="144"/>
      <c r="FE558" s="144"/>
      <c r="FF558" s="144"/>
      <c r="FG558" s="144"/>
      <c r="FH558" s="144"/>
      <c r="FI558" s="144"/>
      <c r="FJ558" s="144"/>
      <c r="FK558" s="144"/>
      <c r="FL558" s="144"/>
      <c r="FM558" s="144"/>
      <c r="FN558" s="144"/>
      <c r="FO558" s="144"/>
      <c r="FP558" s="144"/>
      <c r="FQ558" s="144"/>
      <c r="FR558" s="144"/>
      <c r="FS558" s="144"/>
      <c r="FT558" s="144"/>
      <c r="FU558" s="144"/>
      <c r="FV558" s="144"/>
      <c r="FW558" s="144"/>
      <c r="FX558" s="144"/>
      <c r="FY558" s="144"/>
      <c r="FZ558" s="144"/>
      <c r="GA558" s="144"/>
      <c r="GB558" s="144"/>
      <c r="GC558" s="144"/>
      <c r="GD558" s="144"/>
      <c r="GE558" s="144"/>
      <c r="GF558" s="144"/>
      <c r="GG558" s="144"/>
      <c r="GH558" s="144"/>
      <c r="GI558" s="144"/>
      <c r="GJ558" s="144"/>
      <c r="GK558" s="144"/>
      <c r="GL558" s="144"/>
      <c r="GM558" s="144"/>
      <c r="GN558" s="144"/>
      <c r="GO558" s="144"/>
      <c r="GP558" s="144"/>
      <c r="GQ558" s="144"/>
      <c r="GR558" s="144"/>
      <c r="GS558" s="144"/>
      <c r="GT558" s="144"/>
      <c r="GU558" s="144"/>
      <c r="GV558" s="144"/>
      <c r="GW558" s="144"/>
      <c r="GX558" s="144"/>
      <c r="GY558" s="144"/>
      <c r="GZ558" s="144"/>
      <c r="HA558" s="144"/>
      <c r="HB558" s="144"/>
      <c r="HC558" s="144"/>
      <c r="HD558" s="144"/>
      <c r="HE558" s="144"/>
      <c r="HF558" s="144"/>
      <c r="HG558" s="144"/>
      <c r="HH558" s="144"/>
      <c r="HI558" s="144"/>
      <c r="HJ558" s="144"/>
      <c r="HK558" s="144"/>
      <c r="HL558" s="144"/>
      <c r="HM558" s="144"/>
      <c r="HN558" s="144"/>
      <c r="HO558" s="144"/>
      <c r="HP558" s="144"/>
      <c r="HQ558" s="144"/>
      <c r="HR558" s="144"/>
    </row>
    <row r="559" spans="1:226" s="362" customFormat="1" ht="18.75" x14ac:dyDescent="0.45">
      <c r="A559" s="357"/>
      <c r="B559" s="177"/>
      <c r="C559" s="60">
        <v>48</v>
      </c>
      <c r="D559" s="755" t="s">
        <v>1632</v>
      </c>
      <c r="E559" s="177"/>
      <c r="F559" s="177"/>
      <c r="G559" s="178"/>
      <c r="H559" s="68"/>
      <c r="I559" s="68"/>
      <c r="J559" s="68"/>
      <c r="K559" s="68"/>
      <c r="L559" s="757" t="s">
        <v>495</v>
      </c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177"/>
      <c r="BR559" s="177"/>
      <c r="BS559" s="177"/>
      <c r="BT559" s="177"/>
      <c r="BU559" s="177"/>
      <c r="BV559" s="177"/>
      <c r="BW559" s="177"/>
      <c r="BX559" s="177"/>
      <c r="BY559" s="177"/>
      <c r="BZ559" s="177"/>
      <c r="CA559" s="177"/>
      <c r="CB559" s="177"/>
      <c r="CC559" s="177"/>
      <c r="CD559" s="177"/>
      <c r="CE559" s="177"/>
      <c r="CF559" s="177"/>
      <c r="CG559" s="177"/>
      <c r="CH559" s="177"/>
      <c r="CI559" s="177"/>
      <c r="CJ559" s="177"/>
      <c r="CK559" s="177"/>
      <c r="CL559" s="177"/>
      <c r="CM559" s="177"/>
      <c r="CN559" s="177"/>
      <c r="CO559" s="177"/>
      <c r="CP559" s="177"/>
      <c r="CQ559" s="177"/>
      <c r="CR559" s="177"/>
      <c r="CS559" s="177"/>
      <c r="CT559" s="177"/>
      <c r="CU559" s="177"/>
      <c r="CV559" s="177"/>
      <c r="CW559" s="177"/>
      <c r="CX559" s="177"/>
      <c r="CY559" s="177"/>
      <c r="CZ559" s="177"/>
      <c r="DA559" s="177"/>
      <c r="DB559" s="177"/>
      <c r="DC559" s="177"/>
      <c r="DD559" s="177"/>
      <c r="DE559" s="177"/>
      <c r="DF559" s="177"/>
      <c r="DG559" s="177"/>
      <c r="DH559" s="177"/>
      <c r="DI559" s="177"/>
      <c r="DJ559" s="177"/>
      <c r="DK559" s="177"/>
      <c r="DL559" s="177"/>
      <c r="DM559" s="177"/>
      <c r="DN559" s="177"/>
      <c r="DO559" s="177"/>
      <c r="DP559" s="177"/>
      <c r="DQ559" s="177"/>
      <c r="DR559" s="177"/>
      <c r="DS559" s="177"/>
      <c r="DT559" s="177"/>
      <c r="DU559" s="177"/>
      <c r="DV559" s="177"/>
      <c r="DW559" s="177"/>
      <c r="DX559" s="177"/>
      <c r="DY559" s="177"/>
      <c r="DZ559" s="177"/>
      <c r="EA559" s="177"/>
      <c r="EB559" s="177"/>
      <c r="EC559" s="177"/>
      <c r="ED559" s="177"/>
      <c r="EE559" s="177"/>
      <c r="EF559" s="177"/>
      <c r="EG559" s="177"/>
      <c r="EH559" s="177"/>
      <c r="EI559" s="177"/>
      <c r="EJ559" s="177"/>
      <c r="EK559" s="177"/>
      <c r="EL559" s="177"/>
      <c r="EM559" s="177"/>
      <c r="EN559" s="177"/>
      <c r="EO559" s="177"/>
      <c r="EP559" s="177"/>
      <c r="EQ559" s="177"/>
      <c r="ER559" s="177"/>
      <c r="ES559" s="177"/>
      <c r="ET559" s="177"/>
      <c r="EU559" s="177"/>
      <c r="EV559" s="177"/>
      <c r="EW559" s="177"/>
      <c r="EX559" s="177"/>
      <c r="EY559" s="177"/>
      <c r="EZ559" s="177"/>
      <c r="FA559" s="177"/>
      <c r="FB559" s="177"/>
      <c r="FC559" s="177"/>
      <c r="FD559" s="177"/>
      <c r="FE559" s="177"/>
      <c r="FF559" s="177"/>
      <c r="FG559" s="177"/>
      <c r="FH559" s="177"/>
      <c r="FI559" s="177"/>
      <c r="FJ559" s="177"/>
      <c r="FK559" s="177"/>
      <c r="FL559" s="177"/>
      <c r="FM559" s="177"/>
      <c r="FN559" s="177"/>
      <c r="FO559" s="177"/>
      <c r="FP559" s="177"/>
      <c r="FQ559" s="177"/>
      <c r="FR559" s="177"/>
      <c r="FS559" s="177"/>
      <c r="FT559" s="177"/>
      <c r="FU559" s="177"/>
      <c r="FV559" s="177"/>
      <c r="FW559" s="177"/>
      <c r="FX559" s="177"/>
      <c r="FY559" s="177"/>
      <c r="FZ559" s="177"/>
      <c r="GA559" s="177"/>
      <c r="GB559" s="177"/>
      <c r="GC559" s="177"/>
      <c r="GD559" s="177"/>
      <c r="GE559" s="177"/>
      <c r="GF559" s="177"/>
      <c r="GG559" s="177"/>
      <c r="GH559" s="177"/>
      <c r="GI559" s="177"/>
      <c r="GJ559" s="177"/>
      <c r="GK559" s="177"/>
      <c r="GL559" s="177"/>
      <c r="GM559" s="177"/>
      <c r="GN559" s="177"/>
      <c r="GO559" s="177"/>
      <c r="GP559" s="177"/>
      <c r="GQ559" s="177"/>
      <c r="GR559" s="177"/>
      <c r="GS559" s="177"/>
      <c r="GT559" s="177"/>
      <c r="GU559" s="177"/>
      <c r="GV559" s="177"/>
      <c r="GW559" s="177"/>
      <c r="GX559" s="177"/>
      <c r="GY559" s="177"/>
      <c r="GZ559" s="177"/>
      <c r="HA559" s="177"/>
      <c r="HB559" s="177"/>
      <c r="HC559" s="177"/>
      <c r="HD559" s="177"/>
      <c r="HE559" s="177"/>
      <c r="HF559" s="177"/>
      <c r="HG559" s="177"/>
      <c r="HH559" s="177"/>
      <c r="HI559" s="177"/>
      <c r="HJ559" s="177"/>
      <c r="HK559" s="177"/>
      <c r="HL559" s="177"/>
      <c r="HM559" s="177"/>
      <c r="HN559" s="177"/>
      <c r="HO559" s="177"/>
      <c r="HP559" s="177"/>
      <c r="HQ559" s="177"/>
      <c r="HR559" s="177"/>
    </row>
    <row r="560" spans="1:226" s="73" customFormat="1" ht="18.75" x14ac:dyDescent="0.45">
      <c r="A560" s="58"/>
      <c r="B560" s="59"/>
      <c r="C560" s="60"/>
      <c r="D560" s="61" t="s">
        <v>19</v>
      </c>
      <c r="E560" s="59"/>
      <c r="F560" s="59"/>
      <c r="G560" s="62"/>
      <c r="H560" s="76"/>
      <c r="I560" s="64"/>
      <c r="J560" s="64"/>
      <c r="K560" s="64"/>
      <c r="L560" s="744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  <c r="FN560" s="75"/>
      <c r="FO560" s="75"/>
      <c r="FP560" s="75"/>
      <c r="FQ560" s="75"/>
      <c r="FR560" s="75"/>
      <c r="FS560" s="75"/>
      <c r="FT560" s="75"/>
      <c r="FU560" s="75"/>
      <c r="FV560" s="75"/>
      <c r="FW560" s="75"/>
      <c r="FX560" s="75"/>
      <c r="FY560" s="75"/>
      <c r="FZ560" s="75"/>
      <c r="GA560" s="75"/>
      <c r="GB560" s="75"/>
      <c r="GC560" s="75"/>
      <c r="GD560" s="75"/>
      <c r="GE560" s="75"/>
      <c r="GF560" s="75"/>
      <c r="GG560" s="75"/>
      <c r="GH560" s="75"/>
      <c r="GI560" s="75"/>
      <c r="GJ560" s="75"/>
      <c r="GK560" s="75"/>
      <c r="GL560" s="75"/>
      <c r="GM560" s="75"/>
      <c r="GN560" s="75"/>
      <c r="GO560" s="75"/>
      <c r="GP560" s="75"/>
      <c r="GQ560" s="75"/>
      <c r="GR560" s="75"/>
      <c r="GS560" s="75"/>
      <c r="GT560" s="75"/>
      <c r="GU560" s="75"/>
      <c r="GV560" s="75"/>
      <c r="GW560" s="75"/>
      <c r="GX560" s="75"/>
      <c r="GY560" s="75"/>
      <c r="GZ560" s="75"/>
      <c r="HA560" s="75"/>
      <c r="HB560" s="75"/>
      <c r="HC560" s="75"/>
      <c r="HD560" s="75"/>
      <c r="HE560" s="75"/>
      <c r="HF560" s="75"/>
      <c r="HG560" s="75"/>
      <c r="HH560" s="75"/>
      <c r="HI560" s="75"/>
      <c r="HJ560" s="75"/>
      <c r="HK560" s="75"/>
      <c r="HL560" s="75"/>
      <c r="HM560" s="75"/>
      <c r="HN560" s="75"/>
      <c r="HO560" s="75"/>
      <c r="HP560" s="75"/>
      <c r="HQ560" s="75"/>
      <c r="HR560" s="75"/>
    </row>
    <row r="561" spans="1:226" s="73" customFormat="1" ht="18.75" x14ac:dyDescent="0.45">
      <c r="A561" s="58"/>
      <c r="B561" s="59"/>
      <c r="C561" s="60"/>
      <c r="D561" s="81">
        <v>1</v>
      </c>
      <c r="E561" s="93" t="s">
        <v>1633</v>
      </c>
      <c r="F561" s="59"/>
      <c r="G561" s="62"/>
      <c r="H561" s="76"/>
      <c r="I561" s="64"/>
      <c r="J561" s="64"/>
      <c r="K561" s="64"/>
      <c r="L561" s="194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  <c r="CK561" s="75"/>
      <c r="CL561" s="75"/>
      <c r="CM561" s="75"/>
      <c r="CN561" s="75"/>
      <c r="CO561" s="75"/>
      <c r="CP561" s="75"/>
      <c r="CQ561" s="75"/>
      <c r="CR561" s="75"/>
      <c r="CS561" s="75"/>
      <c r="CT561" s="75"/>
      <c r="CU561" s="75"/>
      <c r="CV561" s="75"/>
      <c r="CW561" s="75"/>
      <c r="CX561" s="75"/>
      <c r="CY561" s="75"/>
      <c r="CZ561" s="75"/>
      <c r="DA561" s="75"/>
      <c r="DB561" s="75"/>
      <c r="DC561" s="75"/>
      <c r="DD561" s="75"/>
      <c r="DE561" s="75"/>
      <c r="DF561" s="75"/>
      <c r="DG561" s="75"/>
      <c r="DH561" s="75"/>
      <c r="DI561" s="75"/>
      <c r="DJ561" s="75"/>
      <c r="DK561" s="75"/>
      <c r="DL561" s="75"/>
      <c r="DM561" s="75"/>
      <c r="DN561" s="75"/>
      <c r="DO561" s="75"/>
      <c r="DP561" s="75"/>
      <c r="DQ561" s="75"/>
      <c r="DR561" s="75"/>
      <c r="DS561" s="75"/>
      <c r="DT561" s="75"/>
      <c r="DU561" s="75"/>
      <c r="DV561" s="75"/>
      <c r="DW561" s="75"/>
      <c r="DX561" s="75"/>
      <c r="DY561" s="75"/>
      <c r="DZ561" s="75"/>
      <c r="EA561" s="75"/>
      <c r="EB561" s="75"/>
      <c r="EC561" s="75"/>
      <c r="ED561" s="75"/>
      <c r="EE561" s="75"/>
      <c r="EF561" s="75"/>
      <c r="EG561" s="75"/>
      <c r="EH561" s="75"/>
      <c r="EI561" s="75"/>
      <c r="EJ561" s="75"/>
      <c r="EK561" s="75"/>
      <c r="EL561" s="75"/>
      <c r="EM561" s="75"/>
      <c r="EN561" s="75"/>
      <c r="EO561" s="75"/>
      <c r="EP561" s="75"/>
      <c r="EQ561" s="75"/>
      <c r="ER561" s="75"/>
      <c r="ES561" s="75"/>
      <c r="ET561" s="75"/>
      <c r="EU561" s="75"/>
      <c r="EV561" s="75"/>
      <c r="EW561" s="75"/>
      <c r="EX561" s="75"/>
      <c r="EY561" s="75"/>
      <c r="EZ561" s="75"/>
      <c r="FA561" s="75"/>
      <c r="FB561" s="75"/>
      <c r="FC561" s="75"/>
      <c r="FD561" s="75"/>
      <c r="FE561" s="75"/>
      <c r="FF561" s="75"/>
      <c r="FG561" s="75"/>
      <c r="FH561" s="75"/>
      <c r="FI561" s="75"/>
      <c r="FJ561" s="75"/>
      <c r="FK561" s="75"/>
      <c r="FL561" s="75"/>
      <c r="FM561" s="75"/>
      <c r="FN561" s="75"/>
      <c r="FO561" s="75"/>
      <c r="FP561" s="75"/>
      <c r="FQ561" s="75"/>
      <c r="FR561" s="75"/>
      <c r="FS561" s="75"/>
      <c r="FT561" s="75"/>
      <c r="FU561" s="75"/>
      <c r="FV561" s="75"/>
      <c r="FW561" s="75"/>
      <c r="FX561" s="75"/>
      <c r="FY561" s="75"/>
      <c r="FZ561" s="75"/>
      <c r="GA561" s="75"/>
      <c r="GB561" s="75"/>
      <c r="GC561" s="75"/>
      <c r="GD561" s="75"/>
      <c r="GE561" s="75"/>
      <c r="GF561" s="75"/>
      <c r="GG561" s="75"/>
      <c r="GH561" s="75"/>
      <c r="GI561" s="75"/>
      <c r="GJ561" s="75"/>
      <c r="GK561" s="75"/>
      <c r="GL561" s="75"/>
      <c r="GM561" s="75"/>
      <c r="GN561" s="75"/>
      <c r="GO561" s="75"/>
      <c r="GP561" s="75"/>
      <c r="GQ561" s="75"/>
      <c r="GR561" s="75"/>
      <c r="GS561" s="75"/>
      <c r="GT561" s="75"/>
      <c r="GU561" s="75"/>
      <c r="GV561" s="75"/>
      <c r="GW561" s="75"/>
      <c r="GX561" s="75"/>
      <c r="GY561" s="75"/>
      <c r="GZ561" s="75"/>
      <c r="HA561" s="75"/>
      <c r="HB561" s="75"/>
      <c r="HC561" s="75"/>
      <c r="HD561" s="75"/>
      <c r="HE561" s="75"/>
      <c r="HF561" s="75"/>
      <c r="HG561" s="75"/>
      <c r="HH561" s="75"/>
      <c r="HI561" s="75"/>
      <c r="HJ561" s="75"/>
      <c r="HK561" s="75"/>
      <c r="HL561" s="75"/>
      <c r="HM561" s="75"/>
      <c r="HN561" s="75"/>
      <c r="HO561" s="75"/>
      <c r="HP561" s="75"/>
      <c r="HQ561" s="75"/>
      <c r="HR561" s="75"/>
    </row>
    <row r="562" spans="1:226" s="75" customFormat="1" ht="18.75" x14ac:dyDescent="0.45">
      <c r="A562" s="58"/>
      <c r="B562" s="59"/>
      <c r="C562" s="60"/>
      <c r="D562" s="81">
        <v>2</v>
      </c>
      <c r="E562" s="93" t="s">
        <v>1635</v>
      </c>
      <c r="F562" s="59"/>
      <c r="G562" s="62"/>
      <c r="H562" s="76"/>
      <c r="I562" s="64"/>
      <c r="J562" s="64"/>
      <c r="K562" s="64"/>
      <c r="L562" s="194"/>
    </row>
    <row r="563" spans="1:226" s="362" customFormat="1" ht="18.75" x14ac:dyDescent="0.45">
      <c r="A563" s="357"/>
      <c r="B563" s="177"/>
      <c r="C563" s="177"/>
      <c r="D563" s="177" t="s">
        <v>30</v>
      </c>
      <c r="E563" s="177"/>
      <c r="F563" s="177"/>
      <c r="G563" s="178"/>
      <c r="H563" s="68"/>
      <c r="I563" s="68"/>
      <c r="J563" s="68"/>
      <c r="K563" s="68"/>
      <c r="L563" s="188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  <c r="AB563" s="177"/>
      <c r="AC563" s="177"/>
      <c r="AD563" s="177"/>
      <c r="AE563" s="177"/>
      <c r="AF563" s="177"/>
      <c r="AG563" s="177"/>
      <c r="AH563" s="177"/>
      <c r="AI563" s="177"/>
      <c r="AJ563" s="177"/>
      <c r="AK563" s="177"/>
      <c r="AL563" s="177"/>
      <c r="AM563" s="177"/>
      <c r="AN563" s="177"/>
      <c r="AO563" s="177"/>
      <c r="AP563" s="177"/>
      <c r="AQ563" s="177"/>
      <c r="AR563" s="177"/>
      <c r="AS563" s="177"/>
      <c r="AT563" s="177"/>
      <c r="AU563" s="177"/>
      <c r="AV563" s="177"/>
      <c r="AW563" s="177"/>
      <c r="AX563" s="177"/>
      <c r="AY563" s="177"/>
      <c r="AZ563" s="177"/>
      <c r="BA563" s="177"/>
      <c r="BB563" s="177"/>
      <c r="BC563" s="177"/>
      <c r="BD563" s="177"/>
      <c r="BE563" s="177"/>
      <c r="BF563" s="177"/>
      <c r="BG563" s="177"/>
      <c r="BH563" s="177"/>
      <c r="BI563" s="177"/>
      <c r="BJ563" s="177"/>
      <c r="BK563" s="177"/>
      <c r="BL563" s="177"/>
      <c r="BM563" s="177"/>
      <c r="BN563" s="177"/>
      <c r="BO563" s="177"/>
      <c r="BP563" s="177"/>
      <c r="BQ563" s="177"/>
      <c r="BR563" s="177"/>
      <c r="BS563" s="177"/>
      <c r="BT563" s="177"/>
      <c r="BU563" s="177"/>
      <c r="BV563" s="177"/>
      <c r="BW563" s="177"/>
      <c r="BX563" s="177"/>
      <c r="BY563" s="177"/>
      <c r="BZ563" s="177"/>
      <c r="CA563" s="177"/>
      <c r="CB563" s="177"/>
      <c r="CC563" s="177"/>
      <c r="CD563" s="177"/>
      <c r="CE563" s="177"/>
      <c r="CF563" s="177"/>
      <c r="CG563" s="177"/>
      <c r="CH563" s="177"/>
      <c r="CI563" s="177"/>
      <c r="CJ563" s="177"/>
      <c r="CK563" s="177"/>
      <c r="CL563" s="177"/>
      <c r="CM563" s="177"/>
      <c r="CN563" s="177"/>
      <c r="CO563" s="177"/>
      <c r="CP563" s="177"/>
      <c r="CQ563" s="177"/>
      <c r="CR563" s="177"/>
      <c r="CS563" s="177"/>
      <c r="CT563" s="177"/>
      <c r="CU563" s="177"/>
      <c r="CV563" s="177"/>
      <c r="CW563" s="177"/>
      <c r="CX563" s="177"/>
      <c r="CY563" s="177"/>
      <c r="CZ563" s="177"/>
      <c r="DA563" s="177"/>
      <c r="DB563" s="177"/>
      <c r="DC563" s="177"/>
      <c r="DD563" s="177"/>
      <c r="DE563" s="177"/>
      <c r="DF563" s="177"/>
      <c r="DG563" s="177"/>
      <c r="DH563" s="177"/>
      <c r="DI563" s="177"/>
      <c r="DJ563" s="177"/>
      <c r="DK563" s="177"/>
      <c r="DL563" s="177"/>
      <c r="DM563" s="177"/>
      <c r="DN563" s="177"/>
      <c r="DO563" s="177"/>
      <c r="DP563" s="177"/>
      <c r="DQ563" s="177"/>
      <c r="DR563" s="177"/>
      <c r="DS563" s="177"/>
      <c r="DT563" s="177"/>
      <c r="DU563" s="177"/>
      <c r="DV563" s="177"/>
      <c r="DW563" s="177"/>
      <c r="DX563" s="177"/>
      <c r="DY563" s="177"/>
      <c r="DZ563" s="177"/>
      <c r="EA563" s="177"/>
      <c r="EB563" s="177"/>
      <c r="EC563" s="177"/>
      <c r="ED563" s="177"/>
      <c r="EE563" s="177"/>
      <c r="EF563" s="177"/>
      <c r="EG563" s="177"/>
      <c r="EH563" s="177"/>
      <c r="EI563" s="177"/>
      <c r="EJ563" s="177"/>
      <c r="EK563" s="177"/>
      <c r="EL563" s="177"/>
      <c r="EM563" s="177"/>
      <c r="EN563" s="177"/>
      <c r="EO563" s="177"/>
      <c r="EP563" s="177"/>
      <c r="EQ563" s="177"/>
      <c r="ER563" s="177"/>
      <c r="ES563" s="177"/>
      <c r="ET563" s="177"/>
      <c r="EU563" s="177"/>
      <c r="EV563" s="177"/>
      <c r="EW563" s="177"/>
      <c r="EX563" s="177"/>
      <c r="EY563" s="177"/>
      <c r="EZ563" s="177"/>
      <c r="FA563" s="177"/>
      <c r="FB563" s="177"/>
      <c r="FC563" s="177"/>
      <c r="FD563" s="177"/>
      <c r="FE563" s="177"/>
      <c r="FF563" s="177"/>
      <c r="FG563" s="177"/>
      <c r="FH563" s="177"/>
      <c r="FI563" s="177"/>
      <c r="FJ563" s="177"/>
      <c r="FK563" s="177"/>
      <c r="FL563" s="177"/>
      <c r="FM563" s="177"/>
      <c r="FN563" s="177"/>
      <c r="FO563" s="177"/>
      <c r="FP563" s="177"/>
      <c r="FQ563" s="177"/>
      <c r="FR563" s="177"/>
      <c r="FS563" s="177"/>
      <c r="FT563" s="177"/>
      <c r="FU563" s="177"/>
      <c r="FV563" s="177"/>
      <c r="FW563" s="177"/>
      <c r="FX563" s="177"/>
      <c r="FY563" s="177"/>
      <c r="FZ563" s="177"/>
      <c r="GA563" s="177"/>
      <c r="GB563" s="177"/>
      <c r="GC563" s="177"/>
      <c r="GD563" s="177"/>
      <c r="GE563" s="177"/>
      <c r="GF563" s="177"/>
      <c r="GG563" s="177"/>
      <c r="GH563" s="177"/>
      <c r="GI563" s="177"/>
      <c r="GJ563" s="177"/>
      <c r="GK563" s="177"/>
      <c r="GL563" s="177"/>
      <c r="GM563" s="177"/>
      <c r="GN563" s="177"/>
      <c r="GO563" s="177"/>
      <c r="GP563" s="177"/>
      <c r="GQ563" s="177"/>
      <c r="GR563" s="177"/>
      <c r="GS563" s="177"/>
      <c r="GT563" s="177"/>
      <c r="GU563" s="177"/>
      <c r="GV563" s="177"/>
      <c r="GW563" s="177"/>
      <c r="GX563" s="177"/>
      <c r="GY563" s="177"/>
      <c r="GZ563" s="177"/>
      <c r="HA563" s="177"/>
      <c r="HB563" s="177"/>
      <c r="HC563" s="177"/>
      <c r="HD563" s="177"/>
      <c r="HE563" s="177"/>
      <c r="HF563" s="177"/>
      <c r="HG563" s="177"/>
      <c r="HH563" s="177"/>
      <c r="HI563" s="177"/>
      <c r="HJ563" s="177"/>
      <c r="HK563" s="177"/>
      <c r="HL563" s="177"/>
      <c r="HM563" s="177"/>
      <c r="HN563" s="177"/>
      <c r="HO563" s="177"/>
      <c r="HP563" s="177"/>
      <c r="HQ563" s="177"/>
      <c r="HR563" s="177"/>
    </row>
    <row r="564" spans="1:226" s="181" customFormat="1" ht="18.75" x14ac:dyDescent="0.45">
      <c r="A564" s="385"/>
      <c r="C564" s="386"/>
      <c r="D564" s="81">
        <v>1</v>
      </c>
      <c r="E564" s="122" t="s">
        <v>1637</v>
      </c>
      <c r="F564" s="122"/>
      <c r="G564" s="123"/>
      <c r="H564" s="124" t="s">
        <v>35</v>
      </c>
      <c r="I564" s="125">
        <v>80</v>
      </c>
      <c r="J564" s="125"/>
      <c r="K564" s="125"/>
      <c r="L564" s="188"/>
    </row>
    <row r="565" spans="1:226" s="181" customFormat="1" ht="18.75" x14ac:dyDescent="0.45">
      <c r="A565" s="385"/>
      <c r="D565" s="81">
        <v>2</v>
      </c>
      <c r="E565" s="122" t="s">
        <v>1638</v>
      </c>
      <c r="F565" s="122"/>
      <c r="G565" s="123"/>
      <c r="H565" s="124" t="s">
        <v>1639</v>
      </c>
      <c r="I565" s="125">
        <v>5</v>
      </c>
      <c r="J565" s="125"/>
      <c r="K565" s="125"/>
      <c r="L565" s="188"/>
    </row>
    <row r="566" spans="1:226" s="181" customFormat="1" ht="18.75" x14ac:dyDescent="0.45">
      <c r="A566" s="388"/>
      <c r="B566" s="221"/>
      <c r="C566" s="221"/>
      <c r="D566" s="220">
        <v>3</v>
      </c>
      <c r="E566" s="674" t="s">
        <v>1640</v>
      </c>
      <c r="F566" s="674"/>
      <c r="G566" s="795"/>
      <c r="H566" s="675" t="s">
        <v>119</v>
      </c>
      <c r="I566" s="709" t="s">
        <v>329</v>
      </c>
      <c r="J566" s="709"/>
      <c r="K566" s="709"/>
      <c r="L566" s="323"/>
    </row>
    <row r="567" spans="1:226" s="362" customFormat="1" ht="18.75" x14ac:dyDescent="0.45">
      <c r="A567" s="357"/>
      <c r="B567" s="177"/>
      <c r="C567" s="60">
        <v>49</v>
      </c>
      <c r="D567" s="755" t="s">
        <v>1641</v>
      </c>
      <c r="E567" s="177"/>
      <c r="F567" s="177"/>
      <c r="G567" s="178"/>
      <c r="H567" s="68"/>
      <c r="I567" s="68"/>
      <c r="J567" s="68"/>
      <c r="K567" s="68"/>
      <c r="L567" s="757" t="s">
        <v>495</v>
      </c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177"/>
      <c r="BR567" s="177"/>
      <c r="BS567" s="177"/>
      <c r="BT567" s="177"/>
      <c r="BU567" s="177"/>
      <c r="BV567" s="177"/>
      <c r="BW567" s="177"/>
      <c r="BX567" s="177"/>
      <c r="BY567" s="177"/>
      <c r="BZ567" s="177"/>
      <c r="CA567" s="177"/>
      <c r="CB567" s="177"/>
      <c r="CC567" s="177"/>
      <c r="CD567" s="177"/>
      <c r="CE567" s="177"/>
      <c r="CF567" s="177"/>
      <c r="CG567" s="177"/>
      <c r="CH567" s="177"/>
      <c r="CI567" s="177"/>
      <c r="CJ567" s="177"/>
      <c r="CK567" s="177"/>
      <c r="CL567" s="177"/>
      <c r="CM567" s="177"/>
      <c r="CN567" s="177"/>
      <c r="CO567" s="177"/>
      <c r="CP567" s="177"/>
      <c r="CQ567" s="177"/>
      <c r="CR567" s="177"/>
      <c r="CS567" s="177"/>
      <c r="CT567" s="177"/>
      <c r="CU567" s="177"/>
      <c r="CV567" s="177"/>
      <c r="CW567" s="177"/>
      <c r="CX567" s="177"/>
      <c r="CY567" s="177"/>
      <c r="CZ567" s="177"/>
      <c r="DA567" s="177"/>
      <c r="DB567" s="177"/>
      <c r="DC567" s="177"/>
      <c r="DD567" s="177"/>
      <c r="DE567" s="177"/>
      <c r="DF567" s="177"/>
      <c r="DG567" s="177"/>
      <c r="DH567" s="177"/>
      <c r="DI567" s="177"/>
      <c r="DJ567" s="177"/>
      <c r="DK567" s="177"/>
      <c r="DL567" s="177"/>
      <c r="DM567" s="177"/>
      <c r="DN567" s="177"/>
      <c r="DO567" s="177"/>
      <c r="DP567" s="177"/>
      <c r="DQ567" s="177"/>
      <c r="DR567" s="177"/>
      <c r="DS567" s="177"/>
      <c r="DT567" s="177"/>
      <c r="DU567" s="177"/>
      <c r="DV567" s="177"/>
      <c r="DW567" s="177"/>
      <c r="DX567" s="177"/>
      <c r="DY567" s="177"/>
      <c r="DZ567" s="177"/>
      <c r="EA567" s="177"/>
      <c r="EB567" s="177"/>
      <c r="EC567" s="177"/>
      <c r="ED567" s="177"/>
      <c r="EE567" s="177"/>
      <c r="EF567" s="177"/>
      <c r="EG567" s="177"/>
      <c r="EH567" s="177"/>
      <c r="EI567" s="177"/>
      <c r="EJ567" s="177"/>
      <c r="EK567" s="177"/>
      <c r="EL567" s="177"/>
      <c r="EM567" s="177"/>
      <c r="EN567" s="177"/>
      <c r="EO567" s="177"/>
      <c r="EP567" s="177"/>
      <c r="EQ567" s="177"/>
      <c r="ER567" s="177"/>
      <c r="ES567" s="177"/>
      <c r="ET567" s="177"/>
      <c r="EU567" s="177"/>
      <c r="EV567" s="177"/>
      <c r="EW567" s="177"/>
      <c r="EX567" s="177"/>
      <c r="EY567" s="177"/>
      <c r="EZ567" s="177"/>
      <c r="FA567" s="177"/>
      <c r="FB567" s="177"/>
      <c r="FC567" s="177"/>
      <c r="FD567" s="177"/>
      <c r="FE567" s="177"/>
      <c r="FF567" s="177"/>
      <c r="FG567" s="177"/>
      <c r="FH567" s="177"/>
      <c r="FI567" s="177"/>
      <c r="FJ567" s="177"/>
      <c r="FK567" s="177"/>
      <c r="FL567" s="177"/>
      <c r="FM567" s="177"/>
      <c r="FN567" s="177"/>
      <c r="FO567" s="177"/>
      <c r="FP567" s="177"/>
      <c r="FQ567" s="177"/>
      <c r="FR567" s="177"/>
      <c r="FS567" s="177"/>
      <c r="FT567" s="177"/>
      <c r="FU567" s="177"/>
      <c r="FV567" s="177"/>
      <c r="FW567" s="177"/>
      <c r="FX567" s="177"/>
      <c r="FY567" s="177"/>
      <c r="FZ567" s="177"/>
      <c r="GA567" s="177"/>
      <c r="GB567" s="177"/>
      <c r="GC567" s="177"/>
      <c r="GD567" s="177"/>
      <c r="GE567" s="177"/>
      <c r="GF567" s="177"/>
      <c r="GG567" s="177"/>
      <c r="GH567" s="177"/>
      <c r="GI567" s="177"/>
      <c r="GJ567" s="177"/>
      <c r="GK567" s="177"/>
      <c r="GL567" s="177"/>
      <c r="GM567" s="177"/>
      <c r="GN567" s="177"/>
      <c r="GO567" s="177"/>
      <c r="GP567" s="177"/>
      <c r="GQ567" s="177"/>
      <c r="GR567" s="177"/>
      <c r="GS567" s="177"/>
      <c r="GT567" s="177"/>
      <c r="GU567" s="177"/>
      <c r="GV567" s="177"/>
      <c r="GW567" s="177"/>
      <c r="GX567" s="177"/>
      <c r="GY567" s="177"/>
      <c r="GZ567" s="177"/>
      <c r="HA567" s="177"/>
      <c r="HB567" s="177"/>
      <c r="HC567" s="177"/>
      <c r="HD567" s="177"/>
      <c r="HE567" s="177"/>
      <c r="HF567" s="177"/>
      <c r="HG567" s="177"/>
      <c r="HH567" s="177"/>
      <c r="HI567" s="177"/>
      <c r="HJ567" s="177"/>
      <c r="HK567" s="177"/>
      <c r="HL567" s="177"/>
      <c r="HM567" s="177"/>
      <c r="HN567" s="177"/>
      <c r="HO567" s="177"/>
      <c r="HP567" s="177"/>
      <c r="HQ567" s="177"/>
      <c r="HR567" s="177"/>
    </row>
    <row r="568" spans="1:226" s="73" customFormat="1" ht="18.75" x14ac:dyDescent="0.45">
      <c r="A568" s="58"/>
      <c r="B568" s="59"/>
      <c r="C568" s="60"/>
      <c r="D568" s="61" t="s">
        <v>19</v>
      </c>
      <c r="E568" s="59"/>
      <c r="F568" s="59"/>
      <c r="G568" s="62"/>
      <c r="H568" s="76"/>
      <c r="I568" s="64"/>
      <c r="J568" s="64"/>
      <c r="K568" s="64"/>
      <c r="L568" s="744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  <c r="CK568" s="75"/>
      <c r="CL568" s="75"/>
      <c r="CM568" s="75"/>
      <c r="CN568" s="75"/>
      <c r="CO568" s="75"/>
      <c r="CP568" s="75"/>
      <c r="CQ568" s="75"/>
      <c r="CR568" s="75"/>
      <c r="CS568" s="75"/>
      <c r="CT568" s="75"/>
      <c r="CU568" s="75"/>
      <c r="CV568" s="75"/>
      <c r="CW568" s="75"/>
      <c r="CX568" s="75"/>
      <c r="CY568" s="75"/>
      <c r="CZ568" s="75"/>
      <c r="DA568" s="75"/>
      <c r="DB568" s="75"/>
      <c r="DC568" s="75"/>
      <c r="DD568" s="75"/>
      <c r="DE568" s="75"/>
      <c r="DF568" s="75"/>
      <c r="DG568" s="75"/>
      <c r="DH568" s="75"/>
      <c r="DI568" s="75"/>
      <c r="DJ568" s="75"/>
      <c r="DK568" s="75"/>
      <c r="DL568" s="75"/>
      <c r="DM568" s="75"/>
      <c r="DN568" s="75"/>
      <c r="DO568" s="75"/>
      <c r="DP568" s="75"/>
      <c r="DQ568" s="75"/>
      <c r="DR568" s="75"/>
      <c r="DS568" s="75"/>
      <c r="DT568" s="75"/>
      <c r="DU568" s="75"/>
      <c r="DV568" s="75"/>
      <c r="DW568" s="75"/>
      <c r="DX568" s="75"/>
      <c r="DY568" s="75"/>
      <c r="DZ568" s="75"/>
      <c r="EA568" s="75"/>
      <c r="EB568" s="75"/>
      <c r="EC568" s="75"/>
      <c r="ED568" s="75"/>
      <c r="EE568" s="75"/>
      <c r="EF568" s="75"/>
      <c r="EG568" s="75"/>
      <c r="EH568" s="75"/>
      <c r="EI568" s="75"/>
      <c r="EJ568" s="75"/>
      <c r="EK568" s="75"/>
      <c r="EL568" s="75"/>
      <c r="EM568" s="75"/>
      <c r="EN568" s="75"/>
      <c r="EO568" s="75"/>
      <c r="EP568" s="75"/>
      <c r="EQ568" s="75"/>
      <c r="ER568" s="75"/>
      <c r="ES568" s="75"/>
      <c r="ET568" s="75"/>
      <c r="EU568" s="75"/>
      <c r="EV568" s="75"/>
      <c r="EW568" s="75"/>
      <c r="EX568" s="75"/>
      <c r="EY568" s="75"/>
      <c r="EZ568" s="75"/>
      <c r="FA568" s="75"/>
      <c r="FB568" s="75"/>
      <c r="FC568" s="75"/>
      <c r="FD568" s="75"/>
      <c r="FE568" s="75"/>
      <c r="FF568" s="75"/>
      <c r="FG568" s="75"/>
      <c r="FH568" s="75"/>
      <c r="FI568" s="75"/>
      <c r="FJ568" s="75"/>
      <c r="FK568" s="75"/>
      <c r="FL568" s="75"/>
      <c r="FM568" s="75"/>
      <c r="FN568" s="75"/>
      <c r="FO568" s="75"/>
      <c r="FP568" s="75"/>
      <c r="FQ568" s="75"/>
      <c r="FR568" s="75"/>
      <c r="FS568" s="75"/>
      <c r="FT568" s="75"/>
      <c r="FU568" s="75"/>
      <c r="FV568" s="75"/>
      <c r="FW568" s="75"/>
      <c r="FX568" s="75"/>
      <c r="FY568" s="75"/>
      <c r="FZ568" s="75"/>
      <c r="GA568" s="75"/>
      <c r="GB568" s="75"/>
      <c r="GC568" s="75"/>
      <c r="GD568" s="75"/>
      <c r="GE568" s="75"/>
      <c r="GF568" s="75"/>
      <c r="GG568" s="75"/>
      <c r="GH568" s="75"/>
      <c r="GI568" s="75"/>
      <c r="GJ568" s="75"/>
      <c r="GK568" s="75"/>
      <c r="GL568" s="75"/>
      <c r="GM568" s="75"/>
      <c r="GN568" s="75"/>
      <c r="GO568" s="75"/>
      <c r="GP568" s="75"/>
      <c r="GQ568" s="75"/>
      <c r="GR568" s="75"/>
      <c r="GS568" s="75"/>
      <c r="GT568" s="75"/>
      <c r="GU568" s="75"/>
      <c r="GV568" s="75"/>
      <c r="GW568" s="75"/>
      <c r="GX568" s="75"/>
      <c r="GY568" s="75"/>
      <c r="GZ568" s="75"/>
      <c r="HA568" s="75"/>
      <c r="HB568" s="75"/>
      <c r="HC568" s="75"/>
      <c r="HD568" s="75"/>
      <c r="HE568" s="75"/>
      <c r="HF568" s="75"/>
      <c r="HG568" s="75"/>
      <c r="HH568" s="75"/>
      <c r="HI568" s="75"/>
      <c r="HJ568" s="75"/>
      <c r="HK568" s="75"/>
      <c r="HL568" s="75"/>
      <c r="HM568" s="75"/>
      <c r="HN568" s="75"/>
      <c r="HO568" s="75"/>
      <c r="HP568" s="75"/>
      <c r="HQ568" s="75"/>
      <c r="HR568" s="75"/>
    </row>
    <row r="569" spans="1:226" s="73" customFormat="1" ht="18.75" x14ac:dyDescent="0.45">
      <c r="A569" s="58"/>
      <c r="B569" s="59"/>
      <c r="C569" s="60"/>
      <c r="D569" s="81"/>
      <c r="E569" s="93" t="s">
        <v>1642</v>
      </c>
      <c r="F569" s="59"/>
      <c r="G569" s="62"/>
      <c r="H569" s="76"/>
      <c r="I569" s="64"/>
      <c r="J569" s="64"/>
      <c r="K569" s="64"/>
      <c r="L569" s="194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  <c r="CK569" s="75"/>
      <c r="CL569" s="75"/>
      <c r="CM569" s="75"/>
      <c r="CN569" s="75"/>
      <c r="CO569" s="75"/>
      <c r="CP569" s="75"/>
      <c r="CQ569" s="75"/>
      <c r="CR569" s="75"/>
      <c r="CS569" s="75"/>
      <c r="CT569" s="75"/>
      <c r="CU569" s="75"/>
      <c r="CV569" s="75"/>
      <c r="CW569" s="75"/>
      <c r="CX569" s="75"/>
      <c r="CY569" s="75"/>
      <c r="CZ569" s="75"/>
      <c r="DA569" s="75"/>
      <c r="DB569" s="75"/>
      <c r="DC569" s="75"/>
      <c r="DD569" s="75"/>
      <c r="DE569" s="75"/>
      <c r="DF569" s="75"/>
      <c r="DG569" s="75"/>
      <c r="DH569" s="75"/>
      <c r="DI569" s="75"/>
      <c r="DJ569" s="75"/>
      <c r="DK569" s="75"/>
      <c r="DL569" s="75"/>
      <c r="DM569" s="75"/>
      <c r="DN569" s="75"/>
      <c r="DO569" s="75"/>
      <c r="DP569" s="75"/>
      <c r="DQ569" s="75"/>
      <c r="DR569" s="75"/>
      <c r="DS569" s="75"/>
      <c r="DT569" s="75"/>
      <c r="DU569" s="75"/>
      <c r="DV569" s="75"/>
      <c r="DW569" s="75"/>
      <c r="DX569" s="75"/>
      <c r="DY569" s="75"/>
      <c r="DZ569" s="75"/>
      <c r="EA569" s="75"/>
      <c r="EB569" s="75"/>
      <c r="EC569" s="75"/>
      <c r="ED569" s="75"/>
      <c r="EE569" s="75"/>
      <c r="EF569" s="75"/>
      <c r="EG569" s="75"/>
      <c r="EH569" s="75"/>
      <c r="EI569" s="75"/>
      <c r="EJ569" s="75"/>
      <c r="EK569" s="75"/>
      <c r="EL569" s="75"/>
      <c r="EM569" s="75"/>
      <c r="EN569" s="75"/>
      <c r="EO569" s="75"/>
      <c r="EP569" s="75"/>
      <c r="EQ569" s="75"/>
      <c r="ER569" s="75"/>
      <c r="ES569" s="75"/>
      <c r="ET569" s="75"/>
      <c r="EU569" s="75"/>
      <c r="EV569" s="75"/>
      <c r="EW569" s="75"/>
      <c r="EX569" s="75"/>
      <c r="EY569" s="75"/>
      <c r="EZ569" s="75"/>
      <c r="FA569" s="75"/>
      <c r="FB569" s="75"/>
      <c r="FC569" s="75"/>
      <c r="FD569" s="75"/>
      <c r="FE569" s="75"/>
      <c r="FF569" s="75"/>
      <c r="FG569" s="75"/>
      <c r="FH569" s="75"/>
      <c r="FI569" s="75"/>
      <c r="FJ569" s="75"/>
      <c r="FK569" s="75"/>
      <c r="FL569" s="75"/>
      <c r="FM569" s="75"/>
      <c r="FN569" s="75"/>
      <c r="FO569" s="75"/>
      <c r="FP569" s="75"/>
      <c r="FQ569" s="75"/>
      <c r="FR569" s="75"/>
      <c r="FS569" s="75"/>
      <c r="FT569" s="75"/>
      <c r="FU569" s="75"/>
      <c r="FV569" s="75"/>
      <c r="FW569" s="75"/>
      <c r="FX569" s="75"/>
      <c r="FY569" s="75"/>
      <c r="FZ569" s="75"/>
      <c r="GA569" s="75"/>
      <c r="GB569" s="75"/>
      <c r="GC569" s="75"/>
      <c r="GD569" s="75"/>
      <c r="GE569" s="75"/>
      <c r="GF569" s="75"/>
      <c r="GG569" s="75"/>
      <c r="GH569" s="75"/>
      <c r="GI569" s="75"/>
      <c r="GJ569" s="75"/>
      <c r="GK569" s="75"/>
      <c r="GL569" s="75"/>
      <c r="GM569" s="75"/>
      <c r="GN569" s="75"/>
      <c r="GO569" s="75"/>
      <c r="GP569" s="75"/>
      <c r="GQ569" s="75"/>
      <c r="GR569" s="75"/>
      <c r="GS569" s="75"/>
      <c r="GT569" s="75"/>
      <c r="GU569" s="75"/>
      <c r="GV569" s="75"/>
      <c r="GW569" s="75"/>
      <c r="GX569" s="75"/>
      <c r="GY569" s="75"/>
      <c r="GZ569" s="75"/>
      <c r="HA569" s="75"/>
      <c r="HB569" s="75"/>
      <c r="HC569" s="75"/>
      <c r="HD569" s="75"/>
      <c r="HE569" s="75"/>
      <c r="HF569" s="75"/>
      <c r="HG569" s="75"/>
      <c r="HH569" s="75"/>
      <c r="HI569" s="75"/>
      <c r="HJ569" s="75"/>
      <c r="HK569" s="75"/>
      <c r="HL569" s="75"/>
      <c r="HM569" s="75"/>
      <c r="HN569" s="75"/>
      <c r="HO569" s="75"/>
      <c r="HP569" s="75"/>
      <c r="HQ569" s="75"/>
      <c r="HR569" s="75"/>
    </row>
    <row r="570" spans="1:226" s="75" customFormat="1" ht="18.75" x14ac:dyDescent="0.45">
      <c r="A570" s="58"/>
      <c r="B570" s="59"/>
      <c r="C570" s="60"/>
      <c r="D570" s="81"/>
      <c r="E570" s="93" t="s">
        <v>1644</v>
      </c>
      <c r="F570" s="59"/>
      <c r="G570" s="62"/>
      <c r="H570" s="76"/>
      <c r="I570" s="64"/>
      <c r="J570" s="64"/>
      <c r="K570" s="64"/>
      <c r="L570" s="80"/>
    </row>
    <row r="571" spans="1:226" s="362" customFormat="1" ht="18.75" x14ac:dyDescent="0.45">
      <c r="A571" s="357"/>
      <c r="B571" s="177"/>
      <c r="C571" s="177"/>
      <c r="D571" s="177" t="s">
        <v>30</v>
      </c>
      <c r="E571" s="177"/>
      <c r="F571" s="177"/>
      <c r="G571" s="178"/>
      <c r="H571" s="68"/>
      <c r="I571" s="68"/>
      <c r="J571" s="68"/>
      <c r="K571" s="68"/>
      <c r="L571" s="188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  <c r="BC571" s="177"/>
      <c r="BD571" s="177"/>
      <c r="BE571" s="177"/>
      <c r="BF571" s="177"/>
      <c r="BG571" s="177"/>
      <c r="BH571" s="177"/>
      <c r="BI571" s="177"/>
      <c r="BJ571" s="177"/>
      <c r="BK571" s="177"/>
      <c r="BL571" s="177"/>
      <c r="BM571" s="177"/>
      <c r="BN571" s="177"/>
      <c r="BO571" s="177"/>
      <c r="BP571" s="177"/>
      <c r="BQ571" s="177"/>
      <c r="BR571" s="177"/>
      <c r="BS571" s="177"/>
      <c r="BT571" s="177"/>
      <c r="BU571" s="177"/>
      <c r="BV571" s="177"/>
      <c r="BW571" s="177"/>
      <c r="BX571" s="177"/>
      <c r="BY571" s="177"/>
      <c r="BZ571" s="177"/>
      <c r="CA571" s="177"/>
      <c r="CB571" s="177"/>
      <c r="CC571" s="177"/>
      <c r="CD571" s="177"/>
      <c r="CE571" s="177"/>
      <c r="CF571" s="177"/>
      <c r="CG571" s="177"/>
      <c r="CH571" s="177"/>
      <c r="CI571" s="177"/>
      <c r="CJ571" s="177"/>
      <c r="CK571" s="177"/>
      <c r="CL571" s="177"/>
      <c r="CM571" s="177"/>
      <c r="CN571" s="177"/>
      <c r="CO571" s="177"/>
      <c r="CP571" s="177"/>
      <c r="CQ571" s="177"/>
      <c r="CR571" s="177"/>
      <c r="CS571" s="177"/>
      <c r="CT571" s="177"/>
      <c r="CU571" s="177"/>
      <c r="CV571" s="177"/>
      <c r="CW571" s="177"/>
      <c r="CX571" s="177"/>
      <c r="CY571" s="177"/>
      <c r="CZ571" s="177"/>
      <c r="DA571" s="177"/>
      <c r="DB571" s="177"/>
      <c r="DC571" s="177"/>
      <c r="DD571" s="177"/>
      <c r="DE571" s="177"/>
      <c r="DF571" s="177"/>
      <c r="DG571" s="177"/>
      <c r="DH571" s="177"/>
      <c r="DI571" s="177"/>
      <c r="DJ571" s="177"/>
      <c r="DK571" s="177"/>
      <c r="DL571" s="177"/>
      <c r="DM571" s="177"/>
      <c r="DN571" s="177"/>
      <c r="DO571" s="177"/>
      <c r="DP571" s="177"/>
      <c r="DQ571" s="177"/>
      <c r="DR571" s="177"/>
      <c r="DS571" s="177"/>
      <c r="DT571" s="177"/>
      <c r="DU571" s="177"/>
      <c r="DV571" s="177"/>
      <c r="DW571" s="177"/>
      <c r="DX571" s="177"/>
      <c r="DY571" s="177"/>
      <c r="DZ571" s="177"/>
      <c r="EA571" s="177"/>
      <c r="EB571" s="177"/>
      <c r="EC571" s="177"/>
      <c r="ED571" s="177"/>
      <c r="EE571" s="177"/>
      <c r="EF571" s="177"/>
      <c r="EG571" s="177"/>
      <c r="EH571" s="177"/>
      <c r="EI571" s="177"/>
      <c r="EJ571" s="177"/>
      <c r="EK571" s="177"/>
      <c r="EL571" s="177"/>
      <c r="EM571" s="177"/>
      <c r="EN571" s="177"/>
      <c r="EO571" s="177"/>
      <c r="EP571" s="177"/>
      <c r="EQ571" s="177"/>
      <c r="ER571" s="177"/>
      <c r="ES571" s="177"/>
      <c r="ET571" s="177"/>
      <c r="EU571" s="177"/>
      <c r="EV571" s="177"/>
      <c r="EW571" s="177"/>
      <c r="EX571" s="177"/>
      <c r="EY571" s="177"/>
      <c r="EZ571" s="177"/>
      <c r="FA571" s="177"/>
      <c r="FB571" s="177"/>
      <c r="FC571" s="177"/>
      <c r="FD571" s="177"/>
      <c r="FE571" s="177"/>
      <c r="FF571" s="177"/>
      <c r="FG571" s="177"/>
      <c r="FH571" s="177"/>
      <c r="FI571" s="177"/>
      <c r="FJ571" s="177"/>
      <c r="FK571" s="177"/>
      <c r="FL571" s="177"/>
      <c r="FM571" s="177"/>
      <c r="FN571" s="177"/>
      <c r="FO571" s="177"/>
      <c r="FP571" s="177"/>
      <c r="FQ571" s="177"/>
      <c r="FR571" s="177"/>
      <c r="FS571" s="177"/>
      <c r="FT571" s="177"/>
      <c r="FU571" s="177"/>
      <c r="FV571" s="177"/>
      <c r="FW571" s="177"/>
      <c r="FX571" s="177"/>
      <c r="FY571" s="177"/>
      <c r="FZ571" s="177"/>
      <c r="GA571" s="177"/>
      <c r="GB571" s="177"/>
      <c r="GC571" s="177"/>
      <c r="GD571" s="177"/>
      <c r="GE571" s="177"/>
      <c r="GF571" s="177"/>
      <c r="GG571" s="177"/>
      <c r="GH571" s="177"/>
      <c r="GI571" s="177"/>
      <c r="GJ571" s="177"/>
      <c r="GK571" s="177"/>
      <c r="GL571" s="177"/>
      <c r="GM571" s="177"/>
      <c r="GN571" s="177"/>
      <c r="GO571" s="177"/>
      <c r="GP571" s="177"/>
      <c r="GQ571" s="177"/>
      <c r="GR571" s="177"/>
      <c r="GS571" s="177"/>
      <c r="GT571" s="177"/>
      <c r="GU571" s="177"/>
      <c r="GV571" s="177"/>
      <c r="GW571" s="177"/>
      <c r="GX571" s="177"/>
      <c r="GY571" s="177"/>
      <c r="GZ571" s="177"/>
      <c r="HA571" s="177"/>
      <c r="HB571" s="177"/>
      <c r="HC571" s="177"/>
      <c r="HD571" s="177"/>
      <c r="HE571" s="177"/>
      <c r="HF571" s="177"/>
      <c r="HG571" s="177"/>
      <c r="HH571" s="177"/>
      <c r="HI571" s="177"/>
      <c r="HJ571" s="177"/>
      <c r="HK571" s="177"/>
      <c r="HL571" s="177"/>
      <c r="HM571" s="177"/>
      <c r="HN571" s="177"/>
      <c r="HO571" s="177"/>
      <c r="HP571" s="177"/>
      <c r="HQ571" s="177"/>
      <c r="HR571" s="177"/>
    </row>
    <row r="572" spans="1:226" s="181" customFormat="1" ht="18.75" x14ac:dyDescent="0.45">
      <c r="A572" s="385"/>
      <c r="C572" s="386"/>
      <c r="D572" s="81">
        <v>1</v>
      </c>
      <c r="E572" s="122" t="s">
        <v>1645</v>
      </c>
      <c r="F572" s="122"/>
      <c r="G572" s="123"/>
      <c r="H572" s="124" t="s">
        <v>99</v>
      </c>
      <c r="I572" s="125">
        <v>3</v>
      </c>
      <c r="J572" s="125"/>
      <c r="K572" s="125"/>
      <c r="L572" s="188"/>
    </row>
    <row r="573" spans="1:226" s="181" customFormat="1" ht="18.75" x14ac:dyDescent="0.45">
      <c r="A573" s="388"/>
      <c r="B573" s="221"/>
      <c r="C573" s="221"/>
      <c r="D573" s="220">
        <v>2</v>
      </c>
      <c r="E573" s="674" t="s">
        <v>1646</v>
      </c>
      <c r="F573" s="674"/>
      <c r="G573" s="795"/>
      <c r="H573" s="675" t="s">
        <v>1647</v>
      </c>
      <c r="I573" s="709">
        <v>1</v>
      </c>
      <c r="J573" s="709"/>
      <c r="K573" s="709"/>
      <c r="L573" s="323"/>
    </row>
    <row r="574" spans="1:226" s="145" customFormat="1" ht="18.75" x14ac:dyDescent="0.45">
      <c r="A574" s="413"/>
      <c r="B574" s="414">
        <v>6.3</v>
      </c>
      <c r="C574" s="862" t="s">
        <v>1648</v>
      </c>
      <c r="D574" s="857"/>
      <c r="E574" s="416"/>
      <c r="F574" s="416"/>
      <c r="G574" s="417"/>
      <c r="H574" s="418"/>
      <c r="I574" s="418"/>
      <c r="J574" s="418"/>
      <c r="K574" s="418"/>
      <c r="L574" s="425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  <c r="BG574" s="144"/>
      <c r="BH574" s="144"/>
      <c r="BI574" s="144"/>
      <c r="BJ574" s="144"/>
      <c r="BK574" s="144"/>
      <c r="BL574" s="144"/>
      <c r="BM574" s="144"/>
      <c r="BN574" s="144"/>
      <c r="BO574" s="144"/>
      <c r="BP574" s="144"/>
      <c r="BQ574" s="144"/>
      <c r="BR574" s="144"/>
      <c r="BS574" s="144"/>
      <c r="BT574" s="144"/>
      <c r="BU574" s="144"/>
      <c r="BV574" s="144"/>
      <c r="BW574" s="144"/>
      <c r="BX574" s="144"/>
      <c r="BY574" s="144"/>
      <c r="BZ574" s="144"/>
      <c r="CA574" s="144"/>
      <c r="CB574" s="144"/>
      <c r="CC574" s="144"/>
      <c r="CD574" s="144"/>
      <c r="CE574" s="144"/>
      <c r="CF574" s="144"/>
      <c r="CG574" s="144"/>
      <c r="CH574" s="144"/>
      <c r="CI574" s="144"/>
      <c r="CJ574" s="144"/>
      <c r="CK574" s="144"/>
      <c r="CL574" s="144"/>
      <c r="CM574" s="144"/>
      <c r="CN574" s="144"/>
      <c r="CO574" s="144"/>
      <c r="CP574" s="144"/>
      <c r="CQ574" s="144"/>
      <c r="CR574" s="144"/>
      <c r="CS574" s="144"/>
      <c r="CT574" s="144"/>
      <c r="CU574" s="144"/>
      <c r="CV574" s="144"/>
      <c r="CW574" s="144"/>
      <c r="CX574" s="144"/>
      <c r="CY574" s="144"/>
      <c r="CZ574" s="144"/>
      <c r="DA574" s="144"/>
      <c r="DB574" s="144"/>
      <c r="DC574" s="144"/>
      <c r="DD574" s="144"/>
      <c r="DE574" s="144"/>
      <c r="DF574" s="144"/>
      <c r="DG574" s="144"/>
      <c r="DH574" s="144"/>
      <c r="DI574" s="144"/>
      <c r="DJ574" s="144"/>
      <c r="DK574" s="144"/>
      <c r="DL574" s="144"/>
      <c r="DM574" s="144"/>
      <c r="DN574" s="144"/>
      <c r="DO574" s="144"/>
      <c r="DP574" s="144"/>
      <c r="DQ574" s="144"/>
      <c r="DR574" s="144"/>
      <c r="DS574" s="144"/>
      <c r="DT574" s="144"/>
      <c r="DU574" s="144"/>
      <c r="DV574" s="144"/>
      <c r="DW574" s="144"/>
      <c r="DX574" s="144"/>
      <c r="DY574" s="144"/>
      <c r="DZ574" s="144"/>
      <c r="EA574" s="144"/>
      <c r="EB574" s="144"/>
      <c r="EC574" s="144"/>
      <c r="ED574" s="144"/>
      <c r="EE574" s="144"/>
      <c r="EF574" s="144"/>
      <c r="EG574" s="144"/>
      <c r="EH574" s="144"/>
      <c r="EI574" s="144"/>
      <c r="EJ574" s="144"/>
      <c r="EK574" s="144"/>
      <c r="EL574" s="144"/>
      <c r="EM574" s="144"/>
      <c r="EN574" s="144"/>
      <c r="EO574" s="144"/>
      <c r="EP574" s="144"/>
      <c r="EQ574" s="144"/>
      <c r="ER574" s="144"/>
      <c r="ES574" s="144"/>
      <c r="ET574" s="144"/>
      <c r="EU574" s="144"/>
      <c r="EV574" s="144"/>
      <c r="EW574" s="144"/>
      <c r="EX574" s="144"/>
      <c r="EY574" s="144"/>
      <c r="EZ574" s="144"/>
      <c r="FA574" s="144"/>
      <c r="FB574" s="144"/>
      <c r="FC574" s="144"/>
      <c r="FD574" s="144"/>
      <c r="FE574" s="144"/>
      <c r="FF574" s="144"/>
      <c r="FG574" s="144"/>
      <c r="FH574" s="144"/>
      <c r="FI574" s="144"/>
      <c r="FJ574" s="144"/>
      <c r="FK574" s="144"/>
      <c r="FL574" s="144"/>
      <c r="FM574" s="144"/>
      <c r="FN574" s="144"/>
      <c r="FO574" s="144"/>
      <c r="FP574" s="144"/>
      <c r="FQ574" s="144"/>
      <c r="FR574" s="144"/>
      <c r="FS574" s="144"/>
      <c r="FT574" s="144"/>
      <c r="FU574" s="144"/>
      <c r="FV574" s="144"/>
      <c r="FW574" s="144"/>
      <c r="FX574" s="144"/>
      <c r="FY574" s="144"/>
      <c r="FZ574" s="144"/>
      <c r="GA574" s="144"/>
      <c r="GB574" s="144"/>
      <c r="GC574" s="144"/>
      <c r="GD574" s="144"/>
      <c r="GE574" s="144"/>
      <c r="GF574" s="144"/>
      <c r="GG574" s="144"/>
      <c r="GH574" s="144"/>
      <c r="GI574" s="144"/>
      <c r="GJ574" s="144"/>
      <c r="GK574" s="144"/>
      <c r="GL574" s="144"/>
      <c r="GM574" s="144"/>
      <c r="GN574" s="144"/>
      <c r="GO574" s="144"/>
      <c r="GP574" s="144"/>
      <c r="GQ574" s="144"/>
      <c r="GR574" s="144"/>
      <c r="GS574" s="144"/>
      <c r="GT574" s="144"/>
      <c r="GU574" s="144"/>
      <c r="GV574" s="144"/>
      <c r="GW574" s="144"/>
      <c r="GX574" s="144"/>
      <c r="GY574" s="144"/>
      <c r="GZ574" s="144"/>
      <c r="HA574" s="144"/>
      <c r="HB574" s="144"/>
      <c r="HC574" s="144"/>
      <c r="HD574" s="144"/>
      <c r="HE574" s="144"/>
      <c r="HF574" s="144"/>
      <c r="HG574" s="144"/>
      <c r="HH574" s="144"/>
      <c r="HI574" s="144"/>
      <c r="HJ574" s="144"/>
      <c r="HK574" s="144"/>
      <c r="HL574" s="144"/>
      <c r="HM574" s="144"/>
      <c r="HN574" s="144"/>
      <c r="HO574" s="144"/>
      <c r="HP574" s="144"/>
      <c r="HQ574" s="144"/>
      <c r="HR574" s="144"/>
    </row>
    <row r="575" spans="1:226" s="145" customFormat="1" ht="18.75" x14ac:dyDescent="0.45">
      <c r="A575" s="242"/>
      <c r="B575" s="243"/>
      <c r="C575" s="772" t="s">
        <v>1649</v>
      </c>
      <c r="D575" s="809"/>
      <c r="E575" s="244"/>
      <c r="F575" s="244"/>
      <c r="G575" s="245"/>
      <c r="H575" s="246"/>
      <c r="I575" s="246"/>
      <c r="J575" s="280"/>
      <c r="K575" s="280"/>
      <c r="L575" s="285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  <c r="BG575" s="144"/>
      <c r="BH575" s="144"/>
      <c r="BI575" s="144"/>
      <c r="BJ575" s="144"/>
      <c r="BK575" s="144"/>
      <c r="BL575" s="144"/>
      <c r="BM575" s="144"/>
      <c r="BN575" s="144"/>
      <c r="BO575" s="144"/>
      <c r="BP575" s="144"/>
      <c r="BQ575" s="144"/>
      <c r="BR575" s="144"/>
      <c r="BS575" s="144"/>
      <c r="BT575" s="144"/>
      <c r="BU575" s="144"/>
      <c r="BV575" s="144"/>
      <c r="BW575" s="144"/>
      <c r="BX575" s="144"/>
      <c r="BY575" s="144"/>
      <c r="BZ575" s="144"/>
      <c r="CA575" s="144"/>
      <c r="CB575" s="144"/>
      <c r="CC575" s="144"/>
      <c r="CD575" s="144"/>
      <c r="CE575" s="144"/>
      <c r="CF575" s="144"/>
      <c r="CG575" s="144"/>
      <c r="CH575" s="144"/>
      <c r="CI575" s="144"/>
      <c r="CJ575" s="144"/>
      <c r="CK575" s="144"/>
      <c r="CL575" s="144"/>
      <c r="CM575" s="144"/>
      <c r="CN575" s="144"/>
      <c r="CO575" s="144"/>
      <c r="CP575" s="144"/>
      <c r="CQ575" s="144"/>
      <c r="CR575" s="144"/>
      <c r="CS575" s="144"/>
      <c r="CT575" s="144"/>
      <c r="CU575" s="144"/>
      <c r="CV575" s="144"/>
      <c r="CW575" s="144"/>
      <c r="CX575" s="144"/>
      <c r="CY575" s="144"/>
      <c r="CZ575" s="144"/>
      <c r="DA575" s="144"/>
      <c r="DB575" s="144"/>
      <c r="DC575" s="144"/>
      <c r="DD575" s="144"/>
      <c r="DE575" s="144"/>
      <c r="DF575" s="144"/>
      <c r="DG575" s="144"/>
      <c r="DH575" s="144"/>
      <c r="DI575" s="144"/>
      <c r="DJ575" s="144"/>
      <c r="DK575" s="144"/>
      <c r="DL575" s="144"/>
      <c r="DM575" s="144"/>
      <c r="DN575" s="144"/>
      <c r="DO575" s="144"/>
      <c r="DP575" s="144"/>
      <c r="DQ575" s="144"/>
      <c r="DR575" s="144"/>
      <c r="DS575" s="144"/>
      <c r="DT575" s="144"/>
      <c r="DU575" s="144"/>
      <c r="DV575" s="144"/>
      <c r="DW575" s="144"/>
      <c r="DX575" s="144"/>
      <c r="DY575" s="144"/>
      <c r="DZ575" s="144"/>
      <c r="EA575" s="144"/>
      <c r="EB575" s="144"/>
      <c r="EC575" s="144"/>
      <c r="ED575" s="144"/>
      <c r="EE575" s="144"/>
      <c r="EF575" s="144"/>
      <c r="EG575" s="144"/>
      <c r="EH575" s="144"/>
      <c r="EI575" s="144"/>
      <c r="EJ575" s="144"/>
      <c r="EK575" s="144"/>
      <c r="EL575" s="144"/>
      <c r="EM575" s="144"/>
      <c r="EN575" s="144"/>
      <c r="EO575" s="144"/>
      <c r="EP575" s="144"/>
      <c r="EQ575" s="144"/>
      <c r="ER575" s="144"/>
      <c r="ES575" s="144"/>
      <c r="ET575" s="144"/>
      <c r="EU575" s="144"/>
      <c r="EV575" s="144"/>
      <c r="EW575" s="144"/>
      <c r="EX575" s="144"/>
      <c r="EY575" s="144"/>
      <c r="EZ575" s="144"/>
      <c r="FA575" s="144"/>
      <c r="FB575" s="144"/>
      <c r="FC575" s="144"/>
      <c r="FD575" s="144"/>
      <c r="FE575" s="144"/>
      <c r="FF575" s="144"/>
      <c r="FG575" s="144"/>
      <c r="FH575" s="144"/>
      <c r="FI575" s="144"/>
      <c r="FJ575" s="144"/>
      <c r="FK575" s="144"/>
      <c r="FL575" s="144"/>
      <c r="FM575" s="144"/>
      <c r="FN575" s="144"/>
      <c r="FO575" s="144"/>
      <c r="FP575" s="144"/>
      <c r="FQ575" s="144"/>
      <c r="FR575" s="144"/>
      <c r="FS575" s="144"/>
      <c r="FT575" s="144"/>
      <c r="FU575" s="144"/>
      <c r="FV575" s="144"/>
      <c r="FW575" s="144"/>
      <c r="FX575" s="144"/>
      <c r="FY575" s="144"/>
      <c r="FZ575" s="144"/>
      <c r="GA575" s="144"/>
      <c r="GB575" s="144"/>
      <c r="GC575" s="144"/>
      <c r="GD575" s="144"/>
      <c r="GE575" s="144"/>
      <c r="GF575" s="144"/>
      <c r="GG575" s="144"/>
      <c r="GH575" s="144"/>
      <c r="GI575" s="144"/>
      <c r="GJ575" s="144"/>
      <c r="GK575" s="144"/>
      <c r="GL575" s="144"/>
      <c r="GM575" s="144"/>
      <c r="GN575" s="144"/>
      <c r="GO575" s="144"/>
      <c r="GP575" s="144"/>
      <c r="GQ575" s="144"/>
      <c r="GR575" s="144"/>
      <c r="GS575" s="144"/>
      <c r="GT575" s="144"/>
      <c r="GU575" s="144"/>
      <c r="GV575" s="144"/>
      <c r="GW575" s="144"/>
      <c r="GX575" s="144"/>
      <c r="GY575" s="144"/>
      <c r="GZ575" s="144"/>
      <c r="HA575" s="144"/>
      <c r="HB575" s="144"/>
      <c r="HC575" s="144"/>
      <c r="HD575" s="144"/>
      <c r="HE575" s="144"/>
      <c r="HF575" s="144"/>
      <c r="HG575" s="144"/>
      <c r="HH575" s="144"/>
      <c r="HI575" s="144"/>
      <c r="HJ575" s="144"/>
      <c r="HK575" s="144"/>
      <c r="HL575" s="144"/>
      <c r="HM575" s="144"/>
      <c r="HN575" s="144"/>
      <c r="HO575" s="144"/>
      <c r="HP575" s="144"/>
      <c r="HQ575" s="144"/>
      <c r="HR575" s="144"/>
    </row>
    <row r="576" spans="1:226" s="362" customFormat="1" ht="18.75" x14ac:dyDescent="0.45">
      <c r="A576" s="357"/>
      <c r="B576" s="177"/>
      <c r="C576" s="60">
        <v>50</v>
      </c>
      <c r="D576" s="810" t="s">
        <v>1650</v>
      </c>
      <c r="E576" s="177"/>
      <c r="F576" s="177"/>
      <c r="G576" s="178"/>
      <c r="H576" s="68"/>
      <c r="I576" s="68"/>
      <c r="J576" s="68"/>
      <c r="K576" s="68"/>
      <c r="L576" s="742" t="s">
        <v>905</v>
      </c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177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  <c r="BC576" s="177"/>
      <c r="BD576" s="177"/>
      <c r="BE576" s="177"/>
      <c r="BF576" s="177"/>
      <c r="BG576" s="177"/>
      <c r="BH576" s="177"/>
      <c r="BI576" s="177"/>
      <c r="BJ576" s="177"/>
      <c r="BK576" s="177"/>
      <c r="BL576" s="177"/>
      <c r="BM576" s="177"/>
      <c r="BN576" s="177"/>
      <c r="BO576" s="177"/>
      <c r="BP576" s="177"/>
      <c r="BQ576" s="177"/>
      <c r="BR576" s="177"/>
      <c r="BS576" s="177"/>
      <c r="BT576" s="177"/>
      <c r="BU576" s="177"/>
      <c r="BV576" s="177"/>
      <c r="BW576" s="177"/>
      <c r="BX576" s="177"/>
      <c r="BY576" s="177"/>
      <c r="BZ576" s="177"/>
      <c r="CA576" s="177"/>
      <c r="CB576" s="177"/>
      <c r="CC576" s="177"/>
      <c r="CD576" s="177"/>
      <c r="CE576" s="177"/>
      <c r="CF576" s="177"/>
      <c r="CG576" s="177"/>
      <c r="CH576" s="177"/>
      <c r="CI576" s="177"/>
      <c r="CJ576" s="177"/>
      <c r="CK576" s="177"/>
      <c r="CL576" s="177"/>
      <c r="CM576" s="177"/>
      <c r="CN576" s="177"/>
      <c r="CO576" s="177"/>
      <c r="CP576" s="177"/>
      <c r="CQ576" s="177"/>
      <c r="CR576" s="177"/>
      <c r="CS576" s="177"/>
      <c r="CT576" s="177"/>
      <c r="CU576" s="177"/>
      <c r="CV576" s="177"/>
      <c r="CW576" s="177"/>
      <c r="CX576" s="177"/>
      <c r="CY576" s="177"/>
      <c r="CZ576" s="177"/>
      <c r="DA576" s="177"/>
      <c r="DB576" s="177"/>
      <c r="DC576" s="177"/>
      <c r="DD576" s="177"/>
      <c r="DE576" s="177"/>
      <c r="DF576" s="177"/>
      <c r="DG576" s="177"/>
      <c r="DH576" s="177"/>
      <c r="DI576" s="177"/>
      <c r="DJ576" s="177"/>
      <c r="DK576" s="177"/>
      <c r="DL576" s="177"/>
      <c r="DM576" s="177"/>
      <c r="DN576" s="177"/>
      <c r="DO576" s="177"/>
      <c r="DP576" s="177"/>
      <c r="DQ576" s="177"/>
      <c r="DR576" s="177"/>
      <c r="DS576" s="177"/>
      <c r="DT576" s="177"/>
      <c r="DU576" s="177"/>
      <c r="DV576" s="177"/>
      <c r="DW576" s="177"/>
      <c r="DX576" s="177"/>
      <c r="DY576" s="177"/>
      <c r="DZ576" s="177"/>
      <c r="EA576" s="177"/>
      <c r="EB576" s="177"/>
      <c r="EC576" s="177"/>
      <c r="ED576" s="177"/>
      <c r="EE576" s="177"/>
      <c r="EF576" s="177"/>
      <c r="EG576" s="177"/>
      <c r="EH576" s="177"/>
      <c r="EI576" s="177"/>
      <c r="EJ576" s="177"/>
      <c r="EK576" s="177"/>
      <c r="EL576" s="177"/>
      <c r="EM576" s="177"/>
      <c r="EN576" s="177"/>
      <c r="EO576" s="177"/>
      <c r="EP576" s="177"/>
      <c r="EQ576" s="177"/>
      <c r="ER576" s="177"/>
      <c r="ES576" s="177"/>
      <c r="ET576" s="177"/>
      <c r="EU576" s="177"/>
      <c r="EV576" s="177"/>
      <c r="EW576" s="177"/>
      <c r="EX576" s="177"/>
      <c r="EY576" s="177"/>
      <c r="EZ576" s="177"/>
      <c r="FA576" s="177"/>
      <c r="FB576" s="177"/>
      <c r="FC576" s="177"/>
      <c r="FD576" s="177"/>
      <c r="FE576" s="177"/>
      <c r="FF576" s="177"/>
      <c r="FG576" s="177"/>
      <c r="FH576" s="177"/>
      <c r="FI576" s="177"/>
      <c r="FJ576" s="177"/>
      <c r="FK576" s="177"/>
      <c r="FL576" s="177"/>
      <c r="FM576" s="177"/>
      <c r="FN576" s="177"/>
      <c r="FO576" s="177"/>
      <c r="FP576" s="177"/>
      <c r="FQ576" s="177"/>
      <c r="FR576" s="177"/>
      <c r="FS576" s="177"/>
      <c r="FT576" s="177"/>
      <c r="FU576" s="177"/>
      <c r="FV576" s="177"/>
      <c r="FW576" s="177"/>
      <c r="FX576" s="177"/>
      <c r="FY576" s="177"/>
      <c r="FZ576" s="177"/>
      <c r="GA576" s="177"/>
      <c r="GB576" s="177"/>
      <c r="GC576" s="177"/>
      <c r="GD576" s="177"/>
      <c r="GE576" s="177"/>
      <c r="GF576" s="177"/>
      <c r="GG576" s="177"/>
      <c r="GH576" s="177"/>
      <c r="GI576" s="177"/>
      <c r="GJ576" s="177"/>
      <c r="GK576" s="177"/>
      <c r="GL576" s="177"/>
      <c r="GM576" s="177"/>
      <c r="GN576" s="177"/>
      <c r="GO576" s="177"/>
      <c r="GP576" s="177"/>
      <c r="GQ576" s="177"/>
      <c r="GR576" s="177"/>
      <c r="GS576" s="177"/>
      <c r="GT576" s="177"/>
      <c r="GU576" s="177"/>
      <c r="GV576" s="177"/>
      <c r="GW576" s="177"/>
      <c r="GX576" s="177"/>
      <c r="GY576" s="177"/>
      <c r="GZ576" s="177"/>
      <c r="HA576" s="177"/>
      <c r="HB576" s="177"/>
      <c r="HC576" s="177"/>
      <c r="HD576" s="177"/>
      <c r="HE576" s="177"/>
      <c r="HF576" s="177"/>
      <c r="HG576" s="177"/>
      <c r="HH576" s="177"/>
      <c r="HI576" s="177"/>
      <c r="HJ576" s="177"/>
      <c r="HK576" s="177"/>
      <c r="HL576" s="177"/>
      <c r="HM576" s="177"/>
      <c r="HN576" s="177"/>
      <c r="HO576" s="177"/>
      <c r="HP576" s="177"/>
      <c r="HQ576" s="177"/>
      <c r="HR576" s="177"/>
    </row>
    <row r="577" spans="1:226" s="73" customFormat="1" ht="18.75" x14ac:dyDescent="0.45">
      <c r="A577" s="58"/>
      <c r="B577" s="59"/>
      <c r="C577" s="60"/>
      <c r="D577" s="61" t="s">
        <v>19</v>
      </c>
      <c r="E577" s="59"/>
      <c r="F577" s="59"/>
      <c r="G577" s="62"/>
      <c r="H577" s="76"/>
      <c r="I577" s="64"/>
      <c r="J577" s="64"/>
      <c r="K577" s="64"/>
      <c r="L577" s="744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  <c r="CK577" s="75"/>
      <c r="CL577" s="75"/>
      <c r="CM577" s="75"/>
      <c r="CN577" s="75"/>
      <c r="CO577" s="75"/>
      <c r="CP577" s="75"/>
      <c r="CQ577" s="75"/>
      <c r="CR577" s="75"/>
      <c r="CS577" s="75"/>
      <c r="CT577" s="75"/>
      <c r="CU577" s="75"/>
      <c r="CV577" s="75"/>
      <c r="CW577" s="75"/>
      <c r="CX577" s="75"/>
      <c r="CY577" s="75"/>
      <c r="CZ577" s="75"/>
      <c r="DA577" s="75"/>
      <c r="DB577" s="75"/>
      <c r="DC577" s="75"/>
      <c r="DD577" s="75"/>
      <c r="DE577" s="75"/>
      <c r="DF577" s="75"/>
      <c r="DG577" s="75"/>
      <c r="DH577" s="75"/>
      <c r="DI577" s="75"/>
      <c r="DJ577" s="75"/>
      <c r="DK577" s="75"/>
      <c r="DL577" s="75"/>
      <c r="DM577" s="75"/>
      <c r="DN577" s="75"/>
      <c r="DO577" s="75"/>
      <c r="DP577" s="75"/>
      <c r="DQ577" s="75"/>
      <c r="DR577" s="75"/>
      <c r="DS577" s="75"/>
      <c r="DT577" s="75"/>
      <c r="DU577" s="75"/>
      <c r="DV577" s="75"/>
      <c r="DW577" s="75"/>
      <c r="DX577" s="75"/>
      <c r="DY577" s="75"/>
      <c r="DZ577" s="75"/>
      <c r="EA577" s="75"/>
      <c r="EB577" s="75"/>
      <c r="EC577" s="75"/>
      <c r="ED577" s="75"/>
      <c r="EE577" s="75"/>
      <c r="EF577" s="75"/>
      <c r="EG577" s="75"/>
      <c r="EH577" s="75"/>
      <c r="EI577" s="75"/>
      <c r="EJ577" s="75"/>
      <c r="EK577" s="75"/>
      <c r="EL577" s="75"/>
      <c r="EM577" s="75"/>
      <c r="EN577" s="75"/>
      <c r="EO577" s="75"/>
      <c r="EP577" s="75"/>
      <c r="EQ577" s="75"/>
      <c r="ER577" s="75"/>
      <c r="ES577" s="75"/>
      <c r="ET577" s="75"/>
      <c r="EU577" s="75"/>
      <c r="EV577" s="75"/>
      <c r="EW577" s="75"/>
      <c r="EX577" s="75"/>
      <c r="EY577" s="75"/>
      <c r="EZ577" s="75"/>
      <c r="FA577" s="75"/>
      <c r="FB577" s="75"/>
      <c r="FC577" s="75"/>
      <c r="FD577" s="75"/>
      <c r="FE577" s="75"/>
      <c r="FF577" s="75"/>
      <c r="FG577" s="75"/>
      <c r="FH577" s="75"/>
      <c r="FI577" s="75"/>
      <c r="FJ577" s="75"/>
      <c r="FK577" s="75"/>
      <c r="FL577" s="75"/>
      <c r="FM577" s="75"/>
      <c r="FN577" s="75"/>
      <c r="FO577" s="75"/>
      <c r="FP577" s="75"/>
      <c r="FQ577" s="75"/>
      <c r="FR577" s="75"/>
      <c r="FS577" s="75"/>
      <c r="FT577" s="75"/>
      <c r="FU577" s="75"/>
      <c r="FV577" s="75"/>
      <c r="FW577" s="75"/>
      <c r="FX577" s="75"/>
      <c r="FY577" s="75"/>
      <c r="FZ577" s="75"/>
      <c r="GA577" s="75"/>
      <c r="GB577" s="75"/>
      <c r="GC577" s="75"/>
      <c r="GD577" s="75"/>
      <c r="GE577" s="75"/>
      <c r="GF577" s="75"/>
      <c r="GG577" s="75"/>
      <c r="GH577" s="75"/>
      <c r="GI577" s="75"/>
      <c r="GJ577" s="75"/>
      <c r="GK577" s="75"/>
      <c r="GL577" s="75"/>
      <c r="GM577" s="75"/>
      <c r="GN577" s="75"/>
      <c r="GO577" s="75"/>
      <c r="GP577" s="75"/>
      <c r="GQ577" s="75"/>
      <c r="GR577" s="75"/>
      <c r="GS577" s="75"/>
      <c r="GT577" s="75"/>
      <c r="GU577" s="75"/>
      <c r="GV577" s="75"/>
      <c r="GW577" s="75"/>
      <c r="GX577" s="75"/>
      <c r="GY577" s="75"/>
      <c r="GZ577" s="75"/>
      <c r="HA577" s="75"/>
      <c r="HB577" s="75"/>
      <c r="HC577" s="75"/>
      <c r="HD577" s="75"/>
      <c r="HE577" s="75"/>
      <c r="HF577" s="75"/>
      <c r="HG577" s="75"/>
      <c r="HH577" s="75"/>
      <c r="HI577" s="75"/>
      <c r="HJ577" s="75"/>
      <c r="HK577" s="75"/>
      <c r="HL577" s="75"/>
      <c r="HM577" s="75"/>
      <c r="HN577" s="75"/>
      <c r="HO577" s="75"/>
      <c r="HP577" s="75"/>
      <c r="HQ577" s="75"/>
      <c r="HR577" s="75"/>
    </row>
    <row r="578" spans="1:226" s="73" customFormat="1" ht="18.75" x14ac:dyDescent="0.45">
      <c r="A578" s="58"/>
      <c r="B578" s="59"/>
      <c r="C578" s="60"/>
      <c r="D578" s="81"/>
      <c r="E578" s="93" t="s">
        <v>1651</v>
      </c>
      <c r="F578" s="59"/>
      <c r="G578" s="62"/>
      <c r="H578" s="76"/>
      <c r="I578" s="64"/>
      <c r="J578" s="64"/>
      <c r="K578" s="64"/>
      <c r="L578" s="160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  <c r="CK578" s="75"/>
      <c r="CL578" s="75"/>
      <c r="CM578" s="75"/>
      <c r="CN578" s="75"/>
      <c r="CO578" s="75"/>
      <c r="CP578" s="75"/>
      <c r="CQ578" s="75"/>
      <c r="CR578" s="75"/>
      <c r="CS578" s="75"/>
      <c r="CT578" s="75"/>
      <c r="CU578" s="75"/>
      <c r="CV578" s="75"/>
      <c r="CW578" s="75"/>
      <c r="CX578" s="75"/>
      <c r="CY578" s="75"/>
      <c r="CZ578" s="75"/>
      <c r="DA578" s="75"/>
      <c r="DB578" s="75"/>
      <c r="DC578" s="75"/>
      <c r="DD578" s="75"/>
      <c r="DE578" s="75"/>
      <c r="DF578" s="75"/>
      <c r="DG578" s="75"/>
      <c r="DH578" s="75"/>
      <c r="DI578" s="75"/>
      <c r="DJ578" s="75"/>
      <c r="DK578" s="75"/>
      <c r="DL578" s="75"/>
      <c r="DM578" s="75"/>
      <c r="DN578" s="75"/>
      <c r="DO578" s="75"/>
      <c r="DP578" s="75"/>
      <c r="DQ578" s="75"/>
      <c r="DR578" s="75"/>
      <c r="DS578" s="75"/>
      <c r="DT578" s="75"/>
      <c r="DU578" s="75"/>
      <c r="DV578" s="75"/>
      <c r="DW578" s="75"/>
      <c r="DX578" s="75"/>
      <c r="DY578" s="75"/>
      <c r="DZ578" s="75"/>
      <c r="EA578" s="75"/>
      <c r="EB578" s="75"/>
      <c r="EC578" s="75"/>
      <c r="ED578" s="75"/>
      <c r="EE578" s="75"/>
      <c r="EF578" s="75"/>
      <c r="EG578" s="75"/>
      <c r="EH578" s="75"/>
      <c r="EI578" s="75"/>
      <c r="EJ578" s="75"/>
      <c r="EK578" s="75"/>
      <c r="EL578" s="75"/>
      <c r="EM578" s="75"/>
      <c r="EN578" s="75"/>
      <c r="EO578" s="75"/>
      <c r="EP578" s="75"/>
      <c r="EQ578" s="75"/>
      <c r="ER578" s="75"/>
      <c r="ES578" s="75"/>
      <c r="ET578" s="75"/>
      <c r="EU578" s="75"/>
      <c r="EV578" s="75"/>
      <c r="EW578" s="75"/>
      <c r="EX578" s="75"/>
      <c r="EY578" s="75"/>
      <c r="EZ578" s="75"/>
      <c r="FA578" s="75"/>
      <c r="FB578" s="75"/>
      <c r="FC578" s="75"/>
      <c r="FD578" s="75"/>
      <c r="FE578" s="75"/>
      <c r="FF578" s="75"/>
      <c r="FG578" s="75"/>
      <c r="FH578" s="75"/>
      <c r="FI578" s="75"/>
      <c r="FJ578" s="75"/>
      <c r="FK578" s="75"/>
      <c r="FL578" s="75"/>
      <c r="FM578" s="75"/>
      <c r="FN578" s="75"/>
      <c r="FO578" s="75"/>
      <c r="FP578" s="75"/>
      <c r="FQ578" s="75"/>
      <c r="FR578" s="75"/>
      <c r="FS578" s="75"/>
      <c r="FT578" s="75"/>
      <c r="FU578" s="75"/>
      <c r="FV578" s="75"/>
      <c r="FW578" s="75"/>
      <c r="FX578" s="75"/>
      <c r="FY578" s="75"/>
      <c r="FZ578" s="75"/>
      <c r="GA578" s="75"/>
      <c r="GB578" s="75"/>
      <c r="GC578" s="75"/>
      <c r="GD578" s="75"/>
      <c r="GE578" s="75"/>
      <c r="GF578" s="75"/>
      <c r="GG578" s="75"/>
      <c r="GH578" s="75"/>
      <c r="GI578" s="75"/>
      <c r="GJ578" s="75"/>
      <c r="GK578" s="75"/>
      <c r="GL578" s="75"/>
      <c r="GM578" s="75"/>
      <c r="GN578" s="75"/>
      <c r="GO578" s="75"/>
      <c r="GP578" s="75"/>
      <c r="GQ578" s="75"/>
      <c r="GR578" s="75"/>
      <c r="GS578" s="75"/>
      <c r="GT578" s="75"/>
      <c r="GU578" s="75"/>
      <c r="GV578" s="75"/>
      <c r="GW578" s="75"/>
      <c r="GX578" s="75"/>
      <c r="GY578" s="75"/>
      <c r="GZ578" s="75"/>
      <c r="HA578" s="75"/>
      <c r="HB578" s="75"/>
      <c r="HC578" s="75"/>
      <c r="HD578" s="75"/>
      <c r="HE578" s="75"/>
      <c r="HF578" s="75"/>
      <c r="HG578" s="75"/>
      <c r="HH578" s="75"/>
      <c r="HI578" s="75"/>
      <c r="HJ578" s="75"/>
      <c r="HK578" s="75"/>
      <c r="HL578" s="75"/>
      <c r="HM578" s="75"/>
      <c r="HN578" s="75"/>
      <c r="HO578" s="75"/>
      <c r="HP578" s="75"/>
      <c r="HQ578" s="75"/>
      <c r="HR578" s="75"/>
    </row>
    <row r="579" spans="1:226" s="75" customFormat="1" ht="18.75" x14ac:dyDescent="0.45">
      <c r="A579" s="58"/>
      <c r="B579" s="59"/>
      <c r="C579" s="60"/>
      <c r="D579" s="81"/>
      <c r="E579" s="93" t="s">
        <v>1654</v>
      </c>
      <c r="F579" s="59"/>
      <c r="G579" s="62"/>
      <c r="H579" s="76"/>
      <c r="I579" s="64"/>
      <c r="J579" s="64"/>
      <c r="K579" s="64"/>
      <c r="L579" s="160"/>
    </row>
    <row r="580" spans="1:226" s="362" customFormat="1" ht="18.75" x14ac:dyDescent="0.45">
      <c r="A580" s="357"/>
      <c r="B580" s="177"/>
      <c r="C580" s="177"/>
      <c r="D580" s="177" t="s">
        <v>30</v>
      </c>
      <c r="E580" s="177"/>
      <c r="F580" s="177"/>
      <c r="G580" s="178"/>
      <c r="H580" s="68"/>
      <c r="I580" s="68"/>
      <c r="J580" s="68"/>
      <c r="K580" s="68"/>
      <c r="L580" s="188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  <c r="BC580" s="177"/>
      <c r="BD580" s="177"/>
      <c r="BE580" s="177"/>
      <c r="BF580" s="177"/>
      <c r="BG580" s="177"/>
      <c r="BH580" s="177"/>
      <c r="BI580" s="177"/>
      <c r="BJ580" s="177"/>
      <c r="BK580" s="177"/>
      <c r="BL580" s="177"/>
      <c r="BM580" s="177"/>
      <c r="BN580" s="177"/>
      <c r="BO580" s="177"/>
      <c r="BP580" s="177"/>
      <c r="BQ580" s="177"/>
      <c r="BR580" s="177"/>
      <c r="BS580" s="177"/>
      <c r="BT580" s="177"/>
      <c r="BU580" s="177"/>
      <c r="BV580" s="177"/>
      <c r="BW580" s="177"/>
      <c r="BX580" s="177"/>
      <c r="BY580" s="177"/>
      <c r="BZ580" s="177"/>
      <c r="CA580" s="177"/>
      <c r="CB580" s="177"/>
      <c r="CC580" s="177"/>
      <c r="CD580" s="177"/>
      <c r="CE580" s="177"/>
      <c r="CF580" s="177"/>
      <c r="CG580" s="177"/>
      <c r="CH580" s="177"/>
      <c r="CI580" s="177"/>
      <c r="CJ580" s="177"/>
      <c r="CK580" s="177"/>
      <c r="CL580" s="177"/>
      <c r="CM580" s="177"/>
      <c r="CN580" s="177"/>
      <c r="CO580" s="177"/>
      <c r="CP580" s="177"/>
      <c r="CQ580" s="177"/>
      <c r="CR580" s="177"/>
      <c r="CS580" s="177"/>
      <c r="CT580" s="177"/>
      <c r="CU580" s="177"/>
      <c r="CV580" s="177"/>
      <c r="CW580" s="177"/>
      <c r="CX580" s="177"/>
      <c r="CY580" s="177"/>
      <c r="CZ580" s="177"/>
      <c r="DA580" s="177"/>
      <c r="DB580" s="177"/>
      <c r="DC580" s="177"/>
      <c r="DD580" s="177"/>
      <c r="DE580" s="177"/>
      <c r="DF580" s="177"/>
      <c r="DG580" s="177"/>
      <c r="DH580" s="177"/>
      <c r="DI580" s="177"/>
      <c r="DJ580" s="177"/>
      <c r="DK580" s="177"/>
      <c r="DL580" s="177"/>
      <c r="DM580" s="177"/>
      <c r="DN580" s="177"/>
      <c r="DO580" s="177"/>
      <c r="DP580" s="177"/>
      <c r="DQ580" s="177"/>
      <c r="DR580" s="177"/>
      <c r="DS580" s="177"/>
      <c r="DT580" s="177"/>
      <c r="DU580" s="177"/>
      <c r="DV580" s="177"/>
      <c r="DW580" s="177"/>
      <c r="DX580" s="177"/>
      <c r="DY580" s="177"/>
      <c r="DZ580" s="177"/>
      <c r="EA580" s="177"/>
      <c r="EB580" s="177"/>
      <c r="EC580" s="177"/>
      <c r="ED580" s="177"/>
      <c r="EE580" s="177"/>
      <c r="EF580" s="177"/>
      <c r="EG580" s="177"/>
      <c r="EH580" s="177"/>
      <c r="EI580" s="177"/>
      <c r="EJ580" s="177"/>
      <c r="EK580" s="177"/>
      <c r="EL580" s="177"/>
      <c r="EM580" s="177"/>
      <c r="EN580" s="177"/>
      <c r="EO580" s="177"/>
      <c r="EP580" s="177"/>
      <c r="EQ580" s="177"/>
      <c r="ER580" s="177"/>
      <c r="ES580" s="177"/>
      <c r="ET580" s="177"/>
      <c r="EU580" s="177"/>
      <c r="EV580" s="177"/>
      <c r="EW580" s="177"/>
      <c r="EX580" s="177"/>
      <c r="EY580" s="177"/>
      <c r="EZ580" s="177"/>
      <c r="FA580" s="177"/>
      <c r="FB580" s="177"/>
      <c r="FC580" s="177"/>
      <c r="FD580" s="177"/>
      <c r="FE580" s="177"/>
      <c r="FF580" s="177"/>
      <c r="FG580" s="177"/>
      <c r="FH580" s="177"/>
      <c r="FI580" s="177"/>
      <c r="FJ580" s="177"/>
      <c r="FK580" s="177"/>
      <c r="FL580" s="177"/>
      <c r="FM580" s="177"/>
      <c r="FN580" s="177"/>
      <c r="FO580" s="177"/>
      <c r="FP580" s="177"/>
      <c r="FQ580" s="177"/>
      <c r="FR580" s="177"/>
      <c r="FS580" s="177"/>
      <c r="FT580" s="177"/>
      <c r="FU580" s="177"/>
      <c r="FV580" s="177"/>
      <c r="FW580" s="177"/>
      <c r="FX580" s="177"/>
      <c r="FY580" s="177"/>
      <c r="FZ580" s="177"/>
      <c r="GA580" s="177"/>
      <c r="GB580" s="177"/>
      <c r="GC580" s="177"/>
      <c r="GD580" s="177"/>
      <c r="GE580" s="177"/>
      <c r="GF580" s="177"/>
      <c r="GG580" s="177"/>
      <c r="GH580" s="177"/>
      <c r="GI580" s="177"/>
      <c r="GJ580" s="177"/>
      <c r="GK580" s="177"/>
      <c r="GL580" s="177"/>
      <c r="GM580" s="177"/>
      <c r="GN580" s="177"/>
      <c r="GO580" s="177"/>
      <c r="GP580" s="177"/>
      <c r="GQ580" s="177"/>
      <c r="GR580" s="177"/>
      <c r="GS580" s="177"/>
      <c r="GT580" s="177"/>
      <c r="GU580" s="177"/>
      <c r="GV580" s="177"/>
      <c r="GW580" s="177"/>
      <c r="GX580" s="177"/>
      <c r="GY580" s="177"/>
      <c r="GZ580" s="177"/>
      <c r="HA580" s="177"/>
      <c r="HB580" s="177"/>
      <c r="HC580" s="177"/>
      <c r="HD580" s="177"/>
      <c r="HE580" s="177"/>
      <c r="HF580" s="177"/>
      <c r="HG580" s="177"/>
      <c r="HH580" s="177"/>
      <c r="HI580" s="177"/>
      <c r="HJ580" s="177"/>
      <c r="HK580" s="177"/>
      <c r="HL580" s="177"/>
      <c r="HM580" s="177"/>
      <c r="HN580" s="177"/>
      <c r="HO580" s="177"/>
      <c r="HP580" s="177"/>
      <c r="HQ580" s="177"/>
      <c r="HR580" s="177"/>
    </row>
    <row r="581" spans="1:226" s="181" customFormat="1" ht="18.75" x14ac:dyDescent="0.45">
      <c r="A581" s="385"/>
      <c r="C581" s="386"/>
      <c r="D581" s="81">
        <v>1</v>
      </c>
      <c r="E581" s="181" t="s">
        <v>1656</v>
      </c>
      <c r="G581" s="182"/>
      <c r="H581" s="158" t="s">
        <v>35</v>
      </c>
      <c r="I581" s="158">
        <v>80</v>
      </c>
      <c r="J581" s="397"/>
      <c r="K581" s="397"/>
      <c r="L581" s="897"/>
    </row>
    <row r="582" spans="1:226" s="181" customFormat="1" ht="18.75" x14ac:dyDescent="0.45">
      <c r="A582" s="385"/>
      <c r="C582" s="386"/>
      <c r="D582" s="81">
        <v>2</v>
      </c>
      <c r="E582" s="181" t="s">
        <v>1657</v>
      </c>
      <c r="G582" s="182"/>
      <c r="H582" s="158" t="s">
        <v>1658</v>
      </c>
      <c r="I582" s="158">
        <v>2</v>
      </c>
      <c r="J582" s="397"/>
      <c r="K582" s="397"/>
      <c r="L582" s="897"/>
    </row>
    <row r="583" spans="1:226" s="181" customFormat="1" ht="18.75" x14ac:dyDescent="0.45">
      <c r="A583" s="385"/>
      <c r="C583" s="386"/>
      <c r="D583" s="81"/>
      <c r="E583" s="181" t="s">
        <v>1659</v>
      </c>
      <c r="G583" s="182"/>
      <c r="H583" s="158"/>
      <c r="I583" s="158"/>
      <c r="J583" s="397"/>
      <c r="K583" s="397"/>
      <c r="L583" s="897"/>
    </row>
    <row r="584" spans="1:226" s="181" customFormat="1" ht="18.75" x14ac:dyDescent="0.45">
      <c r="A584" s="385"/>
      <c r="C584" s="386"/>
      <c r="D584" s="81">
        <v>3</v>
      </c>
      <c r="E584" s="181" t="s">
        <v>1660</v>
      </c>
      <c r="G584" s="182"/>
      <c r="H584" s="158" t="s">
        <v>119</v>
      </c>
      <c r="I584" s="158" t="s">
        <v>1661</v>
      </c>
      <c r="J584" s="397"/>
      <c r="K584" s="397"/>
      <c r="L584" s="897"/>
    </row>
    <row r="585" spans="1:226" s="181" customFormat="1" ht="18.75" x14ac:dyDescent="0.45">
      <c r="A585" s="385"/>
      <c r="C585" s="386"/>
      <c r="D585" s="81"/>
      <c r="E585" s="181" t="s">
        <v>1662</v>
      </c>
      <c r="G585" s="182"/>
      <c r="H585" s="158"/>
      <c r="I585" s="158"/>
      <c r="J585" s="397"/>
      <c r="K585" s="397"/>
      <c r="L585" s="897"/>
    </row>
    <row r="586" spans="1:226" s="181" customFormat="1" ht="18.75" x14ac:dyDescent="0.45">
      <c r="A586" s="385"/>
      <c r="C586" s="386"/>
      <c r="D586" s="81">
        <v>4</v>
      </c>
      <c r="E586" s="181" t="s">
        <v>1663</v>
      </c>
      <c r="G586" s="182"/>
      <c r="H586" s="158" t="s">
        <v>1664</v>
      </c>
      <c r="I586" s="158">
        <v>1</v>
      </c>
      <c r="J586" s="158"/>
      <c r="K586" s="158"/>
      <c r="L586" s="898"/>
    </row>
    <row r="587" spans="1:226" s="181" customFormat="1" ht="18.75" x14ac:dyDescent="0.45">
      <c r="A587" s="385"/>
      <c r="C587" s="386"/>
      <c r="D587" s="81"/>
      <c r="E587" s="181" t="s">
        <v>1665</v>
      </c>
      <c r="G587" s="182"/>
      <c r="H587" s="158"/>
      <c r="I587" s="158"/>
      <c r="J587" s="158"/>
      <c r="K587" s="158"/>
      <c r="L587" s="898"/>
    </row>
    <row r="588" spans="1:226" s="181" customFormat="1" ht="18.75" x14ac:dyDescent="0.45">
      <c r="A588" s="388"/>
      <c r="B588" s="221"/>
      <c r="C588" s="702"/>
      <c r="D588" s="220">
        <v>5</v>
      </c>
      <c r="E588" s="221" t="s">
        <v>1666</v>
      </c>
      <c r="F588" s="221"/>
      <c r="G588" s="222"/>
      <c r="H588" s="223" t="s">
        <v>1667</v>
      </c>
      <c r="I588" s="223" t="s">
        <v>1668</v>
      </c>
      <c r="J588" s="223"/>
      <c r="K588" s="223"/>
      <c r="L588" s="899"/>
    </row>
    <row r="589" spans="1:226" s="362" customFormat="1" ht="18.75" x14ac:dyDescent="0.45">
      <c r="A589" s="385"/>
      <c r="B589" s="181"/>
      <c r="C589" s="60">
        <v>51</v>
      </c>
      <c r="D589" s="810" t="s">
        <v>1669</v>
      </c>
      <c r="E589" s="177"/>
      <c r="F589" s="177"/>
      <c r="G589" s="178"/>
      <c r="H589" s="68"/>
      <c r="I589" s="68"/>
      <c r="J589" s="68"/>
      <c r="K589" s="68"/>
      <c r="L589" s="757" t="s">
        <v>905</v>
      </c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177"/>
      <c r="BP589" s="177"/>
      <c r="BQ589" s="177"/>
      <c r="BR589" s="177"/>
      <c r="BS589" s="177"/>
      <c r="BT589" s="177"/>
      <c r="BU589" s="177"/>
      <c r="BV589" s="177"/>
      <c r="BW589" s="177"/>
      <c r="BX589" s="177"/>
      <c r="BY589" s="177"/>
      <c r="BZ589" s="177"/>
      <c r="CA589" s="177"/>
      <c r="CB589" s="177"/>
      <c r="CC589" s="177"/>
      <c r="CD589" s="177"/>
      <c r="CE589" s="177"/>
      <c r="CF589" s="177"/>
      <c r="CG589" s="177"/>
      <c r="CH589" s="177"/>
      <c r="CI589" s="177"/>
      <c r="CJ589" s="177"/>
      <c r="CK589" s="177"/>
      <c r="CL589" s="177"/>
      <c r="CM589" s="177"/>
      <c r="CN589" s="177"/>
      <c r="CO589" s="177"/>
      <c r="CP589" s="177"/>
      <c r="CQ589" s="177"/>
      <c r="CR589" s="177"/>
      <c r="CS589" s="177"/>
      <c r="CT589" s="177"/>
      <c r="CU589" s="177"/>
      <c r="CV589" s="177"/>
      <c r="CW589" s="177"/>
      <c r="CX589" s="177"/>
      <c r="CY589" s="177"/>
      <c r="CZ589" s="177"/>
      <c r="DA589" s="177"/>
      <c r="DB589" s="177"/>
      <c r="DC589" s="177"/>
      <c r="DD589" s="177"/>
      <c r="DE589" s="177"/>
      <c r="DF589" s="177"/>
      <c r="DG589" s="177"/>
      <c r="DH589" s="177"/>
      <c r="DI589" s="177"/>
      <c r="DJ589" s="177"/>
      <c r="DK589" s="177"/>
      <c r="DL589" s="177"/>
      <c r="DM589" s="177"/>
      <c r="DN589" s="177"/>
      <c r="DO589" s="177"/>
      <c r="DP589" s="177"/>
      <c r="DQ589" s="177"/>
      <c r="DR589" s="177"/>
      <c r="DS589" s="177"/>
      <c r="DT589" s="177"/>
      <c r="DU589" s="177"/>
      <c r="DV589" s="177"/>
      <c r="DW589" s="177"/>
      <c r="DX589" s="177"/>
      <c r="DY589" s="177"/>
      <c r="DZ589" s="177"/>
      <c r="EA589" s="177"/>
      <c r="EB589" s="177"/>
      <c r="EC589" s="177"/>
      <c r="ED589" s="177"/>
      <c r="EE589" s="177"/>
      <c r="EF589" s="177"/>
      <c r="EG589" s="177"/>
      <c r="EH589" s="177"/>
      <c r="EI589" s="177"/>
      <c r="EJ589" s="177"/>
      <c r="EK589" s="177"/>
      <c r="EL589" s="177"/>
      <c r="EM589" s="177"/>
      <c r="EN589" s="177"/>
      <c r="EO589" s="177"/>
      <c r="EP589" s="177"/>
      <c r="EQ589" s="177"/>
      <c r="ER589" s="177"/>
      <c r="ES589" s="177"/>
      <c r="ET589" s="177"/>
      <c r="EU589" s="177"/>
      <c r="EV589" s="177"/>
      <c r="EW589" s="177"/>
      <c r="EX589" s="177"/>
      <c r="EY589" s="177"/>
      <c r="EZ589" s="177"/>
      <c r="FA589" s="177"/>
      <c r="FB589" s="177"/>
      <c r="FC589" s="177"/>
      <c r="FD589" s="177"/>
      <c r="FE589" s="177"/>
      <c r="FF589" s="177"/>
      <c r="FG589" s="177"/>
      <c r="FH589" s="177"/>
      <c r="FI589" s="177"/>
      <c r="FJ589" s="177"/>
      <c r="FK589" s="177"/>
      <c r="FL589" s="177"/>
      <c r="FM589" s="177"/>
      <c r="FN589" s="177"/>
      <c r="FO589" s="177"/>
      <c r="FP589" s="177"/>
      <c r="FQ589" s="177"/>
      <c r="FR589" s="177"/>
      <c r="FS589" s="177"/>
      <c r="FT589" s="177"/>
      <c r="FU589" s="177"/>
      <c r="FV589" s="177"/>
      <c r="FW589" s="177"/>
      <c r="FX589" s="177"/>
      <c r="FY589" s="177"/>
      <c r="FZ589" s="177"/>
      <c r="GA589" s="177"/>
      <c r="GB589" s="177"/>
      <c r="GC589" s="177"/>
      <c r="GD589" s="177"/>
      <c r="GE589" s="177"/>
      <c r="GF589" s="177"/>
      <c r="GG589" s="177"/>
      <c r="GH589" s="177"/>
      <c r="GI589" s="177"/>
      <c r="GJ589" s="177"/>
      <c r="GK589" s="177"/>
      <c r="GL589" s="177"/>
      <c r="GM589" s="177"/>
      <c r="GN589" s="177"/>
      <c r="GO589" s="177"/>
      <c r="GP589" s="177"/>
      <c r="GQ589" s="177"/>
      <c r="GR589" s="177"/>
      <c r="GS589" s="177"/>
      <c r="GT589" s="177"/>
      <c r="GU589" s="177"/>
      <c r="GV589" s="177"/>
      <c r="GW589" s="177"/>
      <c r="GX589" s="177"/>
      <c r="GY589" s="177"/>
      <c r="GZ589" s="177"/>
      <c r="HA589" s="177"/>
      <c r="HB589" s="177"/>
      <c r="HC589" s="177"/>
      <c r="HD589" s="177"/>
      <c r="HE589" s="177"/>
      <c r="HF589" s="177"/>
      <c r="HG589" s="177"/>
      <c r="HH589" s="177"/>
      <c r="HI589" s="177"/>
      <c r="HJ589" s="177"/>
      <c r="HK589" s="177"/>
      <c r="HL589" s="177"/>
      <c r="HM589" s="177"/>
      <c r="HN589" s="177"/>
      <c r="HO589" s="177"/>
      <c r="HP589" s="177"/>
      <c r="HQ589" s="177"/>
      <c r="HR589" s="177"/>
    </row>
    <row r="590" spans="1:226" s="73" customFormat="1" ht="18.75" x14ac:dyDescent="0.45">
      <c r="A590" s="58"/>
      <c r="B590" s="59"/>
      <c r="C590" s="60"/>
      <c r="D590" s="61" t="s">
        <v>19</v>
      </c>
      <c r="E590" s="59"/>
      <c r="F590" s="59"/>
      <c r="G590" s="62"/>
      <c r="H590" s="76"/>
      <c r="I590" s="64"/>
      <c r="J590" s="64"/>
      <c r="K590" s="64"/>
      <c r="L590" s="744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  <c r="CK590" s="75"/>
      <c r="CL590" s="75"/>
      <c r="CM590" s="75"/>
      <c r="CN590" s="75"/>
      <c r="CO590" s="75"/>
      <c r="CP590" s="75"/>
      <c r="CQ590" s="75"/>
      <c r="CR590" s="75"/>
      <c r="CS590" s="75"/>
      <c r="CT590" s="75"/>
      <c r="CU590" s="75"/>
      <c r="CV590" s="75"/>
      <c r="CW590" s="75"/>
      <c r="CX590" s="75"/>
      <c r="CY590" s="75"/>
      <c r="CZ590" s="75"/>
      <c r="DA590" s="75"/>
      <c r="DB590" s="75"/>
      <c r="DC590" s="75"/>
      <c r="DD590" s="75"/>
      <c r="DE590" s="75"/>
      <c r="DF590" s="75"/>
      <c r="DG590" s="75"/>
      <c r="DH590" s="75"/>
      <c r="DI590" s="75"/>
      <c r="DJ590" s="75"/>
      <c r="DK590" s="75"/>
      <c r="DL590" s="75"/>
      <c r="DM590" s="75"/>
      <c r="DN590" s="75"/>
      <c r="DO590" s="75"/>
      <c r="DP590" s="75"/>
      <c r="DQ590" s="75"/>
      <c r="DR590" s="75"/>
      <c r="DS590" s="75"/>
      <c r="DT590" s="75"/>
      <c r="DU590" s="75"/>
      <c r="DV590" s="75"/>
      <c r="DW590" s="75"/>
      <c r="DX590" s="75"/>
      <c r="DY590" s="75"/>
      <c r="DZ590" s="75"/>
      <c r="EA590" s="75"/>
      <c r="EB590" s="75"/>
      <c r="EC590" s="75"/>
      <c r="ED590" s="75"/>
      <c r="EE590" s="75"/>
      <c r="EF590" s="75"/>
      <c r="EG590" s="75"/>
      <c r="EH590" s="75"/>
      <c r="EI590" s="75"/>
      <c r="EJ590" s="75"/>
      <c r="EK590" s="75"/>
      <c r="EL590" s="75"/>
      <c r="EM590" s="75"/>
      <c r="EN590" s="75"/>
      <c r="EO590" s="75"/>
      <c r="EP590" s="75"/>
      <c r="EQ590" s="75"/>
      <c r="ER590" s="75"/>
      <c r="ES590" s="75"/>
      <c r="ET590" s="75"/>
      <c r="EU590" s="75"/>
      <c r="EV590" s="75"/>
      <c r="EW590" s="75"/>
      <c r="EX590" s="75"/>
      <c r="EY590" s="75"/>
      <c r="EZ590" s="75"/>
      <c r="FA590" s="75"/>
      <c r="FB590" s="75"/>
      <c r="FC590" s="75"/>
      <c r="FD590" s="75"/>
      <c r="FE590" s="75"/>
      <c r="FF590" s="75"/>
      <c r="FG590" s="75"/>
      <c r="FH590" s="75"/>
      <c r="FI590" s="75"/>
      <c r="FJ590" s="75"/>
      <c r="FK590" s="75"/>
      <c r="FL590" s="75"/>
      <c r="FM590" s="75"/>
      <c r="FN590" s="75"/>
      <c r="FO590" s="75"/>
      <c r="FP590" s="75"/>
      <c r="FQ590" s="75"/>
      <c r="FR590" s="75"/>
      <c r="FS590" s="75"/>
      <c r="FT590" s="75"/>
      <c r="FU590" s="75"/>
      <c r="FV590" s="75"/>
      <c r="FW590" s="75"/>
      <c r="FX590" s="75"/>
      <c r="FY590" s="75"/>
      <c r="FZ590" s="75"/>
      <c r="GA590" s="75"/>
      <c r="GB590" s="75"/>
      <c r="GC590" s="75"/>
      <c r="GD590" s="75"/>
      <c r="GE590" s="75"/>
      <c r="GF590" s="75"/>
      <c r="GG590" s="75"/>
      <c r="GH590" s="75"/>
      <c r="GI590" s="75"/>
      <c r="GJ590" s="75"/>
      <c r="GK590" s="75"/>
      <c r="GL590" s="75"/>
      <c r="GM590" s="75"/>
      <c r="GN590" s="75"/>
      <c r="GO590" s="75"/>
      <c r="GP590" s="75"/>
      <c r="GQ590" s="75"/>
      <c r="GR590" s="75"/>
      <c r="GS590" s="75"/>
      <c r="GT590" s="75"/>
      <c r="GU590" s="75"/>
      <c r="GV590" s="75"/>
      <c r="GW590" s="75"/>
      <c r="GX590" s="75"/>
      <c r="GY590" s="75"/>
      <c r="GZ590" s="75"/>
      <c r="HA590" s="75"/>
      <c r="HB590" s="75"/>
      <c r="HC590" s="75"/>
      <c r="HD590" s="75"/>
      <c r="HE590" s="75"/>
      <c r="HF590" s="75"/>
      <c r="HG590" s="75"/>
      <c r="HH590" s="75"/>
      <c r="HI590" s="75"/>
      <c r="HJ590" s="75"/>
      <c r="HK590" s="75"/>
      <c r="HL590" s="75"/>
      <c r="HM590" s="75"/>
      <c r="HN590" s="75"/>
      <c r="HO590" s="75"/>
      <c r="HP590" s="75"/>
      <c r="HQ590" s="75"/>
      <c r="HR590" s="75"/>
    </row>
    <row r="591" spans="1:226" s="73" customFormat="1" ht="18.75" x14ac:dyDescent="0.45">
      <c r="A591" s="58"/>
      <c r="B591" s="59"/>
      <c r="C591" s="60"/>
      <c r="D591" s="81"/>
      <c r="E591" s="93" t="s">
        <v>1670</v>
      </c>
      <c r="F591" s="59"/>
      <c r="G591" s="62"/>
      <c r="H591" s="76"/>
      <c r="I591" s="64"/>
      <c r="J591" s="64"/>
      <c r="K591" s="64"/>
      <c r="L591" s="160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  <c r="CK591" s="75"/>
      <c r="CL591" s="75"/>
      <c r="CM591" s="75"/>
      <c r="CN591" s="75"/>
      <c r="CO591" s="75"/>
      <c r="CP591" s="75"/>
      <c r="CQ591" s="75"/>
      <c r="CR591" s="75"/>
      <c r="CS591" s="75"/>
      <c r="CT591" s="75"/>
      <c r="CU591" s="75"/>
      <c r="CV591" s="75"/>
      <c r="CW591" s="75"/>
      <c r="CX591" s="75"/>
      <c r="CY591" s="75"/>
      <c r="CZ591" s="75"/>
      <c r="DA591" s="75"/>
      <c r="DB591" s="75"/>
      <c r="DC591" s="75"/>
      <c r="DD591" s="75"/>
      <c r="DE591" s="75"/>
      <c r="DF591" s="75"/>
      <c r="DG591" s="75"/>
      <c r="DH591" s="75"/>
      <c r="DI591" s="75"/>
      <c r="DJ591" s="75"/>
      <c r="DK591" s="75"/>
      <c r="DL591" s="75"/>
      <c r="DM591" s="75"/>
      <c r="DN591" s="75"/>
      <c r="DO591" s="75"/>
      <c r="DP591" s="75"/>
      <c r="DQ591" s="75"/>
      <c r="DR591" s="75"/>
      <c r="DS591" s="75"/>
      <c r="DT591" s="75"/>
      <c r="DU591" s="75"/>
      <c r="DV591" s="75"/>
      <c r="DW591" s="75"/>
      <c r="DX591" s="75"/>
      <c r="DY591" s="75"/>
      <c r="DZ591" s="75"/>
      <c r="EA591" s="75"/>
      <c r="EB591" s="75"/>
      <c r="EC591" s="75"/>
      <c r="ED591" s="75"/>
      <c r="EE591" s="75"/>
      <c r="EF591" s="75"/>
      <c r="EG591" s="75"/>
      <c r="EH591" s="75"/>
      <c r="EI591" s="75"/>
      <c r="EJ591" s="75"/>
      <c r="EK591" s="75"/>
      <c r="EL591" s="75"/>
      <c r="EM591" s="75"/>
      <c r="EN591" s="75"/>
      <c r="EO591" s="75"/>
      <c r="EP591" s="75"/>
      <c r="EQ591" s="75"/>
      <c r="ER591" s="75"/>
      <c r="ES591" s="75"/>
      <c r="ET591" s="75"/>
      <c r="EU591" s="75"/>
      <c r="EV591" s="75"/>
      <c r="EW591" s="75"/>
      <c r="EX591" s="75"/>
      <c r="EY591" s="75"/>
      <c r="EZ591" s="75"/>
      <c r="FA591" s="75"/>
      <c r="FB591" s="75"/>
      <c r="FC591" s="75"/>
      <c r="FD591" s="75"/>
      <c r="FE591" s="75"/>
      <c r="FF591" s="75"/>
      <c r="FG591" s="75"/>
      <c r="FH591" s="75"/>
      <c r="FI591" s="75"/>
      <c r="FJ591" s="75"/>
      <c r="FK591" s="75"/>
      <c r="FL591" s="75"/>
      <c r="FM591" s="75"/>
      <c r="FN591" s="75"/>
      <c r="FO591" s="75"/>
      <c r="FP591" s="75"/>
      <c r="FQ591" s="75"/>
      <c r="FR591" s="75"/>
      <c r="FS591" s="75"/>
      <c r="FT591" s="75"/>
      <c r="FU591" s="75"/>
      <c r="FV591" s="75"/>
      <c r="FW591" s="75"/>
      <c r="FX591" s="75"/>
      <c r="FY591" s="75"/>
      <c r="FZ591" s="75"/>
      <c r="GA591" s="75"/>
      <c r="GB591" s="75"/>
      <c r="GC591" s="75"/>
      <c r="GD591" s="75"/>
      <c r="GE591" s="75"/>
      <c r="GF591" s="75"/>
      <c r="GG591" s="75"/>
      <c r="GH591" s="75"/>
      <c r="GI591" s="75"/>
      <c r="GJ591" s="75"/>
      <c r="GK591" s="75"/>
      <c r="GL591" s="75"/>
      <c r="GM591" s="75"/>
      <c r="GN591" s="75"/>
      <c r="GO591" s="75"/>
      <c r="GP591" s="75"/>
      <c r="GQ591" s="75"/>
      <c r="GR591" s="75"/>
      <c r="GS591" s="75"/>
      <c r="GT591" s="75"/>
      <c r="GU591" s="75"/>
      <c r="GV591" s="75"/>
      <c r="GW591" s="75"/>
      <c r="GX591" s="75"/>
      <c r="GY591" s="75"/>
      <c r="GZ591" s="75"/>
      <c r="HA591" s="75"/>
      <c r="HB591" s="75"/>
      <c r="HC591" s="75"/>
      <c r="HD591" s="75"/>
      <c r="HE591" s="75"/>
      <c r="HF591" s="75"/>
      <c r="HG591" s="75"/>
      <c r="HH591" s="75"/>
      <c r="HI591" s="75"/>
      <c r="HJ591" s="75"/>
      <c r="HK591" s="75"/>
      <c r="HL591" s="75"/>
      <c r="HM591" s="75"/>
      <c r="HN591" s="75"/>
      <c r="HO591" s="75"/>
      <c r="HP591" s="75"/>
      <c r="HQ591" s="75"/>
      <c r="HR591" s="75"/>
    </row>
    <row r="592" spans="1:226" s="362" customFormat="1" ht="18.75" x14ac:dyDescent="0.45">
      <c r="A592" s="357"/>
      <c r="B592" s="177"/>
      <c r="C592" s="177"/>
      <c r="D592" s="177" t="s">
        <v>30</v>
      </c>
      <c r="E592" s="177"/>
      <c r="F592" s="177"/>
      <c r="G592" s="178"/>
      <c r="H592" s="68"/>
      <c r="I592" s="68"/>
      <c r="J592" s="68"/>
      <c r="K592" s="68"/>
      <c r="L592" s="188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177"/>
      <c r="BP592" s="177"/>
      <c r="BQ592" s="177"/>
      <c r="BR592" s="177"/>
      <c r="BS592" s="177"/>
      <c r="BT592" s="177"/>
      <c r="BU592" s="177"/>
      <c r="BV592" s="177"/>
      <c r="BW592" s="177"/>
      <c r="BX592" s="177"/>
      <c r="BY592" s="177"/>
      <c r="BZ592" s="177"/>
      <c r="CA592" s="177"/>
      <c r="CB592" s="177"/>
      <c r="CC592" s="177"/>
      <c r="CD592" s="177"/>
      <c r="CE592" s="177"/>
      <c r="CF592" s="177"/>
      <c r="CG592" s="177"/>
      <c r="CH592" s="177"/>
      <c r="CI592" s="177"/>
      <c r="CJ592" s="177"/>
      <c r="CK592" s="177"/>
      <c r="CL592" s="177"/>
      <c r="CM592" s="177"/>
      <c r="CN592" s="177"/>
      <c r="CO592" s="177"/>
      <c r="CP592" s="177"/>
      <c r="CQ592" s="177"/>
      <c r="CR592" s="177"/>
      <c r="CS592" s="177"/>
      <c r="CT592" s="177"/>
      <c r="CU592" s="177"/>
      <c r="CV592" s="177"/>
      <c r="CW592" s="177"/>
      <c r="CX592" s="177"/>
      <c r="CY592" s="177"/>
      <c r="CZ592" s="177"/>
      <c r="DA592" s="177"/>
      <c r="DB592" s="177"/>
      <c r="DC592" s="177"/>
      <c r="DD592" s="177"/>
      <c r="DE592" s="177"/>
      <c r="DF592" s="177"/>
      <c r="DG592" s="177"/>
      <c r="DH592" s="177"/>
      <c r="DI592" s="177"/>
      <c r="DJ592" s="177"/>
      <c r="DK592" s="177"/>
      <c r="DL592" s="177"/>
      <c r="DM592" s="177"/>
      <c r="DN592" s="177"/>
      <c r="DO592" s="177"/>
      <c r="DP592" s="177"/>
      <c r="DQ592" s="177"/>
      <c r="DR592" s="177"/>
      <c r="DS592" s="177"/>
      <c r="DT592" s="177"/>
      <c r="DU592" s="177"/>
      <c r="DV592" s="177"/>
      <c r="DW592" s="177"/>
      <c r="DX592" s="177"/>
      <c r="DY592" s="177"/>
      <c r="DZ592" s="177"/>
      <c r="EA592" s="177"/>
      <c r="EB592" s="177"/>
      <c r="EC592" s="177"/>
      <c r="ED592" s="177"/>
      <c r="EE592" s="177"/>
      <c r="EF592" s="177"/>
      <c r="EG592" s="177"/>
      <c r="EH592" s="177"/>
      <c r="EI592" s="177"/>
      <c r="EJ592" s="177"/>
      <c r="EK592" s="177"/>
      <c r="EL592" s="177"/>
      <c r="EM592" s="177"/>
      <c r="EN592" s="177"/>
      <c r="EO592" s="177"/>
      <c r="EP592" s="177"/>
      <c r="EQ592" s="177"/>
      <c r="ER592" s="177"/>
      <c r="ES592" s="177"/>
      <c r="ET592" s="177"/>
      <c r="EU592" s="177"/>
      <c r="EV592" s="177"/>
      <c r="EW592" s="177"/>
      <c r="EX592" s="177"/>
      <c r="EY592" s="177"/>
      <c r="EZ592" s="177"/>
      <c r="FA592" s="177"/>
      <c r="FB592" s="177"/>
      <c r="FC592" s="177"/>
      <c r="FD592" s="177"/>
      <c r="FE592" s="177"/>
      <c r="FF592" s="177"/>
      <c r="FG592" s="177"/>
      <c r="FH592" s="177"/>
      <c r="FI592" s="177"/>
      <c r="FJ592" s="177"/>
      <c r="FK592" s="177"/>
      <c r="FL592" s="177"/>
      <c r="FM592" s="177"/>
      <c r="FN592" s="177"/>
      <c r="FO592" s="177"/>
      <c r="FP592" s="177"/>
      <c r="FQ592" s="177"/>
      <c r="FR592" s="177"/>
      <c r="FS592" s="177"/>
      <c r="FT592" s="177"/>
      <c r="FU592" s="177"/>
      <c r="FV592" s="177"/>
      <c r="FW592" s="177"/>
      <c r="FX592" s="177"/>
      <c r="FY592" s="177"/>
      <c r="FZ592" s="177"/>
      <c r="GA592" s="177"/>
      <c r="GB592" s="177"/>
      <c r="GC592" s="177"/>
      <c r="GD592" s="177"/>
      <c r="GE592" s="177"/>
      <c r="GF592" s="177"/>
      <c r="GG592" s="177"/>
      <c r="GH592" s="177"/>
      <c r="GI592" s="177"/>
      <c r="GJ592" s="177"/>
      <c r="GK592" s="177"/>
      <c r="GL592" s="177"/>
      <c r="GM592" s="177"/>
      <c r="GN592" s="177"/>
      <c r="GO592" s="177"/>
      <c r="GP592" s="177"/>
      <c r="GQ592" s="177"/>
      <c r="GR592" s="177"/>
      <c r="GS592" s="177"/>
      <c r="GT592" s="177"/>
      <c r="GU592" s="177"/>
      <c r="GV592" s="177"/>
      <c r="GW592" s="177"/>
      <c r="GX592" s="177"/>
      <c r="GY592" s="177"/>
      <c r="GZ592" s="177"/>
      <c r="HA592" s="177"/>
      <c r="HB592" s="177"/>
      <c r="HC592" s="177"/>
      <c r="HD592" s="177"/>
      <c r="HE592" s="177"/>
      <c r="HF592" s="177"/>
      <c r="HG592" s="177"/>
      <c r="HH592" s="177"/>
      <c r="HI592" s="177"/>
      <c r="HJ592" s="177"/>
      <c r="HK592" s="177"/>
      <c r="HL592" s="177"/>
      <c r="HM592" s="177"/>
      <c r="HN592" s="177"/>
      <c r="HO592" s="177"/>
      <c r="HP592" s="177"/>
      <c r="HQ592" s="177"/>
      <c r="HR592" s="177"/>
    </row>
    <row r="593" spans="1:226" s="181" customFormat="1" ht="18.75" x14ac:dyDescent="0.45">
      <c r="A593" s="385"/>
      <c r="C593" s="386"/>
      <c r="D593" s="81">
        <v>1</v>
      </c>
      <c r="E593" s="181" t="s">
        <v>1672</v>
      </c>
      <c r="G593" s="182"/>
      <c r="H593" s="158" t="s">
        <v>75</v>
      </c>
      <c r="I593" s="158">
        <v>6</v>
      </c>
      <c r="J593" s="397"/>
      <c r="K593" s="397"/>
      <c r="L593" s="897"/>
    </row>
    <row r="594" spans="1:226" s="181" customFormat="1" ht="18.75" x14ac:dyDescent="0.45">
      <c r="A594" s="385"/>
      <c r="C594" s="386"/>
      <c r="D594" s="81"/>
      <c r="E594" s="181" t="s">
        <v>1673</v>
      </c>
      <c r="G594" s="182"/>
      <c r="H594" s="158"/>
      <c r="I594" s="158"/>
      <c r="J594" s="397"/>
      <c r="K594" s="397"/>
      <c r="L594" s="897"/>
    </row>
    <row r="595" spans="1:226" s="181" customFormat="1" ht="16.5" customHeight="1" x14ac:dyDescent="0.45">
      <c r="A595" s="385"/>
      <c r="C595" s="386"/>
      <c r="D595" s="81"/>
      <c r="E595" s="181" t="s">
        <v>77</v>
      </c>
      <c r="F595" s="181" t="s">
        <v>1674</v>
      </c>
      <c r="G595" s="182"/>
      <c r="H595" s="158"/>
      <c r="I595" s="158"/>
      <c r="J595" s="397"/>
      <c r="K595" s="397"/>
      <c r="L595" s="897"/>
    </row>
    <row r="596" spans="1:226" s="181" customFormat="1" ht="16.5" customHeight="1" x14ac:dyDescent="0.45">
      <c r="A596" s="385"/>
      <c r="C596" s="386"/>
      <c r="D596" s="81"/>
      <c r="F596" s="181" t="s">
        <v>1746</v>
      </c>
      <c r="G596" s="182"/>
      <c r="H596" s="158"/>
      <c r="I596" s="158"/>
      <c r="J596" s="397"/>
      <c r="K596" s="397"/>
      <c r="L596" s="904"/>
    </row>
    <row r="597" spans="1:226" s="181" customFormat="1" ht="16.5" customHeight="1" x14ac:dyDescent="0.45">
      <c r="A597" s="385"/>
      <c r="C597" s="386"/>
      <c r="D597" s="81"/>
      <c r="F597" s="181" t="s">
        <v>1676</v>
      </c>
      <c r="G597" s="182"/>
      <c r="H597" s="158"/>
      <c r="I597" s="158"/>
      <c r="J597" s="397"/>
      <c r="K597" s="397"/>
      <c r="L597" s="904"/>
    </row>
    <row r="598" spans="1:226" s="181" customFormat="1" ht="16.5" customHeight="1" x14ac:dyDescent="0.45">
      <c r="A598" s="385"/>
      <c r="C598" s="386"/>
      <c r="D598" s="81"/>
      <c r="E598" s="181" t="s">
        <v>80</v>
      </c>
      <c r="F598" s="181" t="s">
        <v>1677</v>
      </c>
      <c r="G598" s="182"/>
      <c r="H598" s="158"/>
      <c r="I598" s="158"/>
      <c r="J598" s="158"/>
      <c r="K598" s="158"/>
      <c r="L598" s="188"/>
    </row>
    <row r="599" spans="1:226" s="181" customFormat="1" ht="16.5" customHeight="1" x14ac:dyDescent="0.45">
      <c r="A599" s="385"/>
      <c r="C599" s="386"/>
      <c r="D599" s="81"/>
      <c r="E599" s="181" t="s">
        <v>1678</v>
      </c>
      <c r="F599" s="181" t="s">
        <v>1679</v>
      </c>
      <c r="G599" s="182"/>
      <c r="H599" s="158"/>
      <c r="I599" s="158"/>
      <c r="J599" s="158"/>
      <c r="K599" s="158"/>
      <c r="L599" s="188"/>
    </row>
    <row r="600" spans="1:226" s="181" customFormat="1" ht="16.5" customHeight="1" x14ac:dyDescent="0.45">
      <c r="A600" s="385"/>
      <c r="C600" s="386"/>
      <c r="D600" s="81"/>
      <c r="E600" s="181" t="s">
        <v>141</v>
      </c>
      <c r="F600" s="181" t="s">
        <v>1680</v>
      </c>
      <c r="G600" s="182"/>
      <c r="H600" s="158"/>
      <c r="I600" s="158"/>
      <c r="J600" s="158"/>
      <c r="K600" s="158"/>
      <c r="L600" s="188"/>
    </row>
    <row r="601" spans="1:226" s="181" customFormat="1" ht="16.5" customHeight="1" x14ac:dyDescent="0.45">
      <c r="A601" s="385"/>
      <c r="C601" s="386"/>
      <c r="D601" s="81"/>
      <c r="E601" s="181" t="s">
        <v>143</v>
      </c>
      <c r="F601" s="181" t="s">
        <v>1681</v>
      </c>
      <c r="G601" s="182"/>
      <c r="H601" s="158"/>
      <c r="I601" s="158"/>
      <c r="J601" s="158"/>
      <c r="K601" s="158"/>
      <c r="L601" s="188"/>
    </row>
    <row r="602" spans="1:226" s="181" customFormat="1" ht="16.5" customHeight="1" x14ac:dyDescent="0.45">
      <c r="A602" s="385"/>
      <c r="C602" s="386"/>
      <c r="D602" s="81"/>
      <c r="E602" s="181" t="s">
        <v>300</v>
      </c>
      <c r="F602" s="181" t="s">
        <v>1682</v>
      </c>
      <c r="G602" s="182"/>
      <c r="H602" s="158"/>
      <c r="I602" s="158"/>
      <c r="J602" s="158"/>
      <c r="K602" s="158"/>
      <c r="L602" s="188"/>
    </row>
    <row r="603" spans="1:226" s="181" customFormat="1" ht="16.5" customHeight="1" x14ac:dyDescent="0.45">
      <c r="A603" s="385"/>
      <c r="C603" s="386"/>
      <c r="D603" s="81"/>
      <c r="E603" s="181" t="s">
        <v>1005</v>
      </c>
      <c r="F603" s="181" t="s">
        <v>1683</v>
      </c>
      <c r="G603" s="182"/>
      <c r="H603" s="158"/>
      <c r="I603" s="158"/>
      <c r="J603" s="158"/>
      <c r="K603" s="158"/>
      <c r="L603" s="188"/>
    </row>
    <row r="604" spans="1:226" s="145" customFormat="1" ht="18.75" x14ac:dyDescent="0.45">
      <c r="A604" s="132"/>
      <c r="B604" s="133">
        <v>6.4</v>
      </c>
      <c r="C604" s="752" t="s">
        <v>1684</v>
      </c>
      <c r="D604" s="905"/>
      <c r="E604" s="134"/>
      <c r="F604" s="134"/>
      <c r="G604" s="135"/>
      <c r="H604" s="136"/>
      <c r="I604" s="136"/>
      <c r="J604" s="136"/>
      <c r="K604" s="136"/>
      <c r="L604" s="422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144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144"/>
      <c r="CF604" s="144"/>
      <c r="CG604" s="144"/>
      <c r="CH604" s="144"/>
      <c r="CI604" s="144"/>
      <c r="CJ604" s="144"/>
      <c r="CK604" s="144"/>
      <c r="CL604" s="144"/>
      <c r="CM604" s="144"/>
      <c r="CN604" s="144"/>
      <c r="CO604" s="144"/>
      <c r="CP604" s="144"/>
      <c r="CQ604" s="144"/>
      <c r="CR604" s="144"/>
      <c r="CS604" s="144"/>
      <c r="CT604" s="144"/>
      <c r="CU604" s="144"/>
      <c r="CV604" s="144"/>
      <c r="CW604" s="144"/>
      <c r="CX604" s="144"/>
      <c r="CY604" s="144"/>
      <c r="CZ604" s="144"/>
      <c r="DA604" s="144"/>
      <c r="DB604" s="144"/>
      <c r="DC604" s="144"/>
      <c r="DD604" s="144"/>
      <c r="DE604" s="144"/>
      <c r="DF604" s="144"/>
      <c r="DG604" s="144"/>
      <c r="DH604" s="144"/>
      <c r="DI604" s="144"/>
      <c r="DJ604" s="144"/>
      <c r="DK604" s="144"/>
      <c r="DL604" s="144"/>
      <c r="DM604" s="144"/>
      <c r="DN604" s="144"/>
      <c r="DO604" s="144"/>
      <c r="DP604" s="144"/>
      <c r="DQ604" s="144"/>
      <c r="DR604" s="144"/>
      <c r="DS604" s="144"/>
      <c r="DT604" s="144"/>
      <c r="DU604" s="144"/>
      <c r="DV604" s="144"/>
      <c r="DW604" s="144"/>
      <c r="DX604" s="144"/>
      <c r="DY604" s="144"/>
      <c r="DZ604" s="144"/>
      <c r="EA604" s="144"/>
      <c r="EB604" s="144"/>
      <c r="EC604" s="144"/>
      <c r="ED604" s="144"/>
      <c r="EE604" s="144"/>
      <c r="EF604" s="144"/>
      <c r="EG604" s="144"/>
      <c r="EH604" s="144"/>
      <c r="EI604" s="144"/>
      <c r="EJ604" s="144"/>
      <c r="EK604" s="144"/>
      <c r="EL604" s="144"/>
      <c r="EM604" s="144"/>
      <c r="EN604" s="144"/>
      <c r="EO604" s="144"/>
      <c r="EP604" s="144"/>
      <c r="EQ604" s="144"/>
      <c r="ER604" s="144"/>
      <c r="ES604" s="144"/>
      <c r="ET604" s="144"/>
      <c r="EU604" s="144"/>
      <c r="EV604" s="144"/>
      <c r="EW604" s="144"/>
      <c r="EX604" s="144"/>
      <c r="EY604" s="144"/>
      <c r="EZ604" s="144"/>
      <c r="FA604" s="144"/>
      <c r="FB604" s="144"/>
      <c r="FC604" s="144"/>
      <c r="FD604" s="144"/>
      <c r="FE604" s="144"/>
      <c r="FF604" s="144"/>
      <c r="FG604" s="144"/>
      <c r="FH604" s="144"/>
      <c r="FI604" s="144"/>
      <c r="FJ604" s="144"/>
      <c r="FK604" s="144"/>
      <c r="FL604" s="144"/>
      <c r="FM604" s="144"/>
      <c r="FN604" s="144"/>
      <c r="FO604" s="144"/>
      <c r="FP604" s="144"/>
      <c r="FQ604" s="144"/>
      <c r="FR604" s="144"/>
      <c r="FS604" s="144"/>
      <c r="FT604" s="144"/>
      <c r="FU604" s="144"/>
      <c r="FV604" s="144"/>
      <c r="FW604" s="144"/>
      <c r="FX604" s="144"/>
      <c r="FY604" s="144"/>
      <c r="FZ604" s="144"/>
      <c r="GA604" s="144"/>
      <c r="GB604" s="144"/>
      <c r="GC604" s="144"/>
      <c r="GD604" s="144"/>
      <c r="GE604" s="144"/>
      <c r="GF604" s="144"/>
      <c r="GG604" s="144"/>
      <c r="GH604" s="144"/>
      <c r="GI604" s="144"/>
      <c r="GJ604" s="144"/>
      <c r="GK604" s="144"/>
      <c r="GL604" s="144"/>
      <c r="GM604" s="144"/>
      <c r="GN604" s="144"/>
      <c r="GO604" s="144"/>
      <c r="GP604" s="144"/>
      <c r="GQ604" s="144"/>
      <c r="GR604" s="144"/>
      <c r="GS604" s="144"/>
      <c r="GT604" s="144"/>
      <c r="GU604" s="144"/>
      <c r="GV604" s="144"/>
      <c r="GW604" s="144"/>
      <c r="GX604" s="144"/>
      <c r="GY604" s="144"/>
      <c r="GZ604" s="144"/>
      <c r="HA604" s="144"/>
      <c r="HB604" s="144"/>
      <c r="HC604" s="144"/>
      <c r="HD604" s="144"/>
      <c r="HE604" s="144"/>
      <c r="HF604" s="144"/>
      <c r="HG604" s="144"/>
      <c r="HH604" s="144"/>
      <c r="HI604" s="144"/>
      <c r="HJ604" s="144"/>
      <c r="HK604" s="144"/>
      <c r="HL604" s="144"/>
      <c r="HM604" s="144"/>
      <c r="HN604" s="144"/>
      <c r="HO604" s="144"/>
      <c r="HP604" s="144"/>
      <c r="HQ604" s="144"/>
      <c r="HR604" s="144"/>
    </row>
    <row r="605" spans="1:226" s="362" customFormat="1" ht="18.75" x14ac:dyDescent="0.45">
      <c r="A605" s="357"/>
      <c r="B605" s="177"/>
      <c r="C605" s="60">
        <v>52</v>
      </c>
      <c r="D605" s="810" t="s">
        <v>1685</v>
      </c>
      <c r="E605" s="177"/>
      <c r="F605" s="177"/>
      <c r="G605" s="178"/>
      <c r="H605" s="68"/>
      <c r="I605" s="68"/>
      <c r="J605" s="68"/>
      <c r="K605" s="68"/>
      <c r="L605" s="742" t="s">
        <v>495</v>
      </c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  <c r="AB605" s="177"/>
      <c r="AC605" s="177"/>
      <c r="AD605" s="177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177"/>
      <c r="BR605" s="177"/>
      <c r="BS605" s="177"/>
      <c r="BT605" s="177"/>
      <c r="BU605" s="177"/>
      <c r="BV605" s="177"/>
      <c r="BW605" s="177"/>
      <c r="BX605" s="177"/>
      <c r="BY605" s="177"/>
      <c r="BZ605" s="177"/>
      <c r="CA605" s="177"/>
      <c r="CB605" s="177"/>
      <c r="CC605" s="177"/>
      <c r="CD605" s="177"/>
      <c r="CE605" s="177"/>
      <c r="CF605" s="177"/>
      <c r="CG605" s="177"/>
      <c r="CH605" s="177"/>
      <c r="CI605" s="177"/>
      <c r="CJ605" s="177"/>
      <c r="CK605" s="177"/>
      <c r="CL605" s="177"/>
      <c r="CM605" s="177"/>
      <c r="CN605" s="177"/>
      <c r="CO605" s="177"/>
      <c r="CP605" s="177"/>
      <c r="CQ605" s="177"/>
      <c r="CR605" s="177"/>
      <c r="CS605" s="177"/>
      <c r="CT605" s="177"/>
      <c r="CU605" s="177"/>
      <c r="CV605" s="177"/>
      <c r="CW605" s="177"/>
      <c r="CX605" s="177"/>
      <c r="CY605" s="177"/>
      <c r="CZ605" s="177"/>
      <c r="DA605" s="177"/>
      <c r="DB605" s="177"/>
      <c r="DC605" s="177"/>
      <c r="DD605" s="177"/>
      <c r="DE605" s="177"/>
      <c r="DF605" s="177"/>
      <c r="DG605" s="177"/>
      <c r="DH605" s="177"/>
      <c r="DI605" s="177"/>
      <c r="DJ605" s="177"/>
      <c r="DK605" s="177"/>
      <c r="DL605" s="177"/>
      <c r="DM605" s="177"/>
      <c r="DN605" s="177"/>
      <c r="DO605" s="177"/>
      <c r="DP605" s="177"/>
      <c r="DQ605" s="177"/>
      <c r="DR605" s="177"/>
      <c r="DS605" s="177"/>
      <c r="DT605" s="177"/>
      <c r="DU605" s="177"/>
      <c r="DV605" s="177"/>
      <c r="DW605" s="177"/>
      <c r="DX605" s="177"/>
      <c r="DY605" s="177"/>
      <c r="DZ605" s="177"/>
      <c r="EA605" s="177"/>
      <c r="EB605" s="177"/>
      <c r="EC605" s="177"/>
      <c r="ED605" s="177"/>
      <c r="EE605" s="177"/>
      <c r="EF605" s="177"/>
      <c r="EG605" s="177"/>
      <c r="EH605" s="177"/>
      <c r="EI605" s="177"/>
      <c r="EJ605" s="177"/>
      <c r="EK605" s="177"/>
      <c r="EL605" s="177"/>
      <c r="EM605" s="177"/>
      <c r="EN605" s="177"/>
      <c r="EO605" s="177"/>
      <c r="EP605" s="177"/>
      <c r="EQ605" s="177"/>
      <c r="ER605" s="177"/>
      <c r="ES605" s="177"/>
      <c r="ET605" s="177"/>
      <c r="EU605" s="177"/>
      <c r="EV605" s="177"/>
      <c r="EW605" s="177"/>
      <c r="EX605" s="177"/>
      <c r="EY605" s="177"/>
      <c r="EZ605" s="177"/>
      <c r="FA605" s="177"/>
      <c r="FB605" s="177"/>
      <c r="FC605" s="177"/>
      <c r="FD605" s="177"/>
      <c r="FE605" s="177"/>
      <c r="FF605" s="177"/>
      <c r="FG605" s="177"/>
      <c r="FH605" s="177"/>
      <c r="FI605" s="177"/>
      <c r="FJ605" s="177"/>
      <c r="FK605" s="177"/>
      <c r="FL605" s="177"/>
      <c r="FM605" s="177"/>
      <c r="FN605" s="177"/>
      <c r="FO605" s="177"/>
      <c r="FP605" s="177"/>
      <c r="FQ605" s="177"/>
      <c r="FR605" s="177"/>
      <c r="FS605" s="177"/>
      <c r="FT605" s="177"/>
      <c r="FU605" s="177"/>
      <c r="FV605" s="177"/>
      <c r="FW605" s="177"/>
      <c r="FX605" s="177"/>
      <c r="FY605" s="177"/>
      <c r="FZ605" s="177"/>
      <c r="GA605" s="177"/>
      <c r="GB605" s="177"/>
      <c r="GC605" s="177"/>
      <c r="GD605" s="177"/>
      <c r="GE605" s="177"/>
      <c r="GF605" s="177"/>
      <c r="GG605" s="177"/>
      <c r="GH605" s="177"/>
      <c r="GI605" s="177"/>
      <c r="GJ605" s="177"/>
      <c r="GK605" s="177"/>
      <c r="GL605" s="177"/>
      <c r="GM605" s="177"/>
      <c r="GN605" s="177"/>
      <c r="GO605" s="177"/>
      <c r="GP605" s="177"/>
      <c r="GQ605" s="177"/>
      <c r="GR605" s="177"/>
      <c r="GS605" s="177"/>
      <c r="GT605" s="177"/>
      <c r="GU605" s="177"/>
      <c r="GV605" s="177"/>
      <c r="GW605" s="177"/>
      <c r="GX605" s="177"/>
      <c r="GY605" s="177"/>
      <c r="GZ605" s="177"/>
      <c r="HA605" s="177"/>
      <c r="HB605" s="177"/>
      <c r="HC605" s="177"/>
      <c r="HD605" s="177"/>
      <c r="HE605" s="177"/>
      <c r="HF605" s="177"/>
      <c r="HG605" s="177"/>
      <c r="HH605" s="177"/>
      <c r="HI605" s="177"/>
      <c r="HJ605" s="177"/>
      <c r="HK605" s="177"/>
      <c r="HL605" s="177"/>
      <c r="HM605" s="177"/>
      <c r="HN605" s="177"/>
      <c r="HO605" s="177"/>
      <c r="HP605" s="177"/>
      <c r="HQ605" s="177"/>
      <c r="HR605" s="177"/>
    </row>
    <row r="606" spans="1:226" s="73" customFormat="1" ht="18.75" x14ac:dyDescent="0.45">
      <c r="A606" s="58"/>
      <c r="B606" s="59"/>
      <c r="C606" s="60"/>
      <c r="D606" s="61" t="s">
        <v>19</v>
      </c>
      <c r="E606" s="59"/>
      <c r="F606" s="59"/>
      <c r="G606" s="62"/>
      <c r="H606" s="76"/>
      <c r="I606" s="64"/>
      <c r="J606" s="64"/>
      <c r="K606" s="64"/>
      <c r="L606" s="744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  <c r="CK606" s="75"/>
      <c r="CL606" s="75"/>
      <c r="CM606" s="75"/>
      <c r="CN606" s="75"/>
      <c r="CO606" s="75"/>
      <c r="CP606" s="75"/>
      <c r="CQ606" s="75"/>
      <c r="CR606" s="75"/>
      <c r="CS606" s="75"/>
      <c r="CT606" s="75"/>
      <c r="CU606" s="75"/>
      <c r="CV606" s="75"/>
      <c r="CW606" s="75"/>
      <c r="CX606" s="75"/>
      <c r="CY606" s="75"/>
      <c r="CZ606" s="75"/>
      <c r="DA606" s="75"/>
      <c r="DB606" s="75"/>
      <c r="DC606" s="75"/>
      <c r="DD606" s="75"/>
      <c r="DE606" s="75"/>
      <c r="DF606" s="75"/>
      <c r="DG606" s="75"/>
      <c r="DH606" s="75"/>
      <c r="DI606" s="75"/>
      <c r="DJ606" s="75"/>
      <c r="DK606" s="75"/>
      <c r="DL606" s="75"/>
      <c r="DM606" s="75"/>
      <c r="DN606" s="75"/>
      <c r="DO606" s="75"/>
      <c r="DP606" s="75"/>
      <c r="DQ606" s="75"/>
      <c r="DR606" s="75"/>
      <c r="DS606" s="75"/>
      <c r="DT606" s="75"/>
      <c r="DU606" s="75"/>
      <c r="DV606" s="75"/>
      <c r="DW606" s="75"/>
      <c r="DX606" s="75"/>
      <c r="DY606" s="75"/>
      <c r="DZ606" s="75"/>
      <c r="EA606" s="75"/>
      <c r="EB606" s="75"/>
      <c r="EC606" s="75"/>
      <c r="ED606" s="75"/>
      <c r="EE606" s="75"/>
      <c r="EF606" s="75"/>
      <c r="EG606" s="75"/>
      <c r="EH606" s="75"/>
      <c r="EI606" s="75"/>
      <c r="EJ606" s="75"/>
      <c r="EK606" s="75"/>
      <c r="EL606" s="75"/>
      <c r="EM606" s="75"/>
      <c r="EN606" s="75"/>
      <c r="EO606" s="75"/>
      <c r="EP606" s="75"/>
      <c r="EQ606" s="75"/>
      <c r="ER606" s="75"/>
      <c r="ES606" s="75"/>
      <c r="ET606" s="75"/>
      <c r="EU606" s="75"/>
      <c r="EV606" s="75"/>
      <c r="EW606" s="75"/>
      <c r="EX606" s="75"/>
      <c r="EY606" s="75"/>
      <c r="EZ606" s="75"/>
      <c r="FA606" s="75"/>
      <c r="FB606" s="75"/>
      <c r="FC606" s="75"/>
      <c r="FD606" s="75"/>
      <c r="FE606" s="75"/>
      <c r="FF606" s="75"/>
      <c r="FG606" s="75"/>
      <c r="FH606" s="75"/>
      <c r="FI606" s="75"/>
      <c r="FJ606" s="75"/>
      <c r="FK606" s="75"/>
      <c r="FL606" s="75"/>
      <c r="FM606" s="75"/>
      <c r="FN606" s="75"/>
      <c r="FO606" s="75"/>
      <c r="FP606" s="75"/>
      <c r="FQ606" s="75"/>
      <c r="FR606" s="75"/>
      <c r="FS606" s="75"/>
      <c r="FT606" s="75"/>
      <c r="FU606" s="75"/>
      <c r="FV606" s="75"/>
      <c r="FW606" s="75"/>
      <c r="FX606" s="75"/>
      <c r="FY606" s="75"/>
      <c r="FZ606" s="75"/>
      <c r="GA606" s="75"/>
      <c r="GB606" s="75"/>
      <c r="GC606" s="75"/>
      <c r="GD606" s="75"/>
      <c r="GE606" s="75"/>
      <c r="GF606" s="75"/>
      <c r="GG606" s="75"/>
      <c r="GH606" s="75"/>
      <c r="GI606" s="75"/>
      <c r="GJ606" s="75"/>
      <c r="GK606" s="75"/>
      <c r="GL606" s="75"/>
      <c r="GM606" s="75"/>
      <c r="GN606" s="75"/>
      <c r="GO606" s="75"/>
      <c r="GP606" s="75"/>
      <c r="GQ606" s="75"/>
      <c r="GR606" s="75"/>
      <c r="GS606" s="75"/>
      <c r="GT606" s="75"/>
      <c r="GU606" s="75"/>
      <c r="GV606" s="75"/>
      <c r="GW606" s="75"/>
      <c r="GX606" s="75"/>
      <c r="GY606" s="75"/>
      <c r="GZ606" s="75"/>
      <c r="HA606" s="75"/>
      <c r="HB606" s="75"/>
      <c r="HC606" s="75"/>
      <c r="HD606" s="75"/>
      <c r="HE606" s="75"/>
      <c r="HF606" s="75"/>
      <c r="HG606" s="75"/>
      <c r="HH606" s="75"/>
      <c r="HI606" s="75"/>
      <c r="HJ606" s="75"/>
      <c r="HK606" s="75"/>
      <c r="HL606" s="75"/>
      <c r="HM606" s="75"/>
      <c r="HN606" s="75"/>
      <c r="HO606" s="75"/>
      <c r="HP606" s="75"/>
      <c r="HQ606" s="75"/>
      <c r="HR606" s="75"/>
    </row>
    <row r="607" spans="1:226" s="73" customFormat="1" ht="18.75" x14ac:dyDescent="0.45">
      <c r="A607" s="58"/>
      <c r="B607" s="59"/>
      <c r="C607" s="60"/>
      <c r="D607" s="81"/>
      <c r="E607" s="93" t="s">
        <v>1686</v>
      </c>
      <c r="F607" s="59"/>
      <c r="G607" s="62"/>
      <c r="H607" s="76"/>
      <c r="I607" s="64"/>
      <c r="J607" s="64"/>
      <c r="K607" s="64"/>
      <c r="L607" s="194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  <c r="CK607" s="75"/>
      <c r="CL607" s="75"/>
      <c r="CM607" s="75"/>
      <c r="CN607" s="75"/>
      <c r="CO607" s="75"/>
      <c r="CP607" s="75"/>
      <c r="CQ607" s="75"/>
      <c r="CR607" s="75"/>
      <c r="CS607" s="75"/>
      <c r="CT607" s="75"/>
      <c r="CU607" s="75"/>
      <c r="CV607" s="75"/>
      <c r="CW607" s="75"/>
      <c r="CX607" s="75"/>
      <c r="CY607" s="75"/>
      <c r="CZ607" s="75"/>
      <c r="DA607" s="75"/>
      <c r="DB607" s="75"/>
      <c r="DC607" s="75"/>
      <c r="DD607" s="75"/>
      <c r="DE607" s="75"/>
      <c r="DF607" s="75"/>
      <c r="DG607" s="75"/>
      <c r="DH607" s="75"/>
      <c r="DI607" s="75"/>
      <c r="DJ607" s="75"/>
      <c r="DK607" s="75"/>
      <c r="DL607" s="75"/>
      <c r="DM607" s="75"/>
      <c r="DN607" s="75"/>
      <c r="DO607" s="75"/>
      <c r="DP607" s="75"/>
      <c r="DQ607" s="75"/>
      <c r="DR607" s="75"/>
      <c r="DS607" s="75"/>
      <c r="DT607" s="75"/>
      <c r="DU607" s="75"/>
      <c r="DV607" s="75"/>
      <c r="DW607" s="75"/>
      <c r="DX607" s="75"/>
      <c r="DY607" s="75"/>
      <c r="DZ607" s="75"/>
      <c r="EA607" s="75"/>
      <c r="EB607" s="75"/>
      <c r="EC607" s="75"/>
      <c r="ED607" s="75"/>
      <c r="EE607" s="75"/>
      <c r="EF607" s="75"/>
      <c r="EG607" s="75"/>
      <c r="EH607" s="75"/>
      <c r="EI607" s="75"/>
      <c r="EJ607" s="75"/>
      <c r="EK607" s="75"/>
      <c r="EL607" s="75"/>
      <c r="EM607" s="75"/>
      <c r="EN607" s="75"/>
      <c r="EO607" s="75"/>
      <c r="EP607" s="75"/>
      <c r="EQ607" s="75"/>
      <c r="ER607" s="75"/>
      <c r="ES607" s="75"/>
      <c r="ET607" s="75"/>
      <c r="EU607" s="75"/>
      <c r="EV607" s="75"/>
      <c r="EW607" s="75"/>
      <c r="EX607" s="75"/>
      <c r="EY607" s="75"/>
      <c r="EZ607" s="75"/>
      <c r="FA607" s="75"/>
      <c r="FB607" s="75"/>
      <c r="FC607" s="75"/>
      <c r="FD607" s="75"/>
      <c r="FE607" s="75"/>
      <c r="FF607" s="75"/>
      <c r="FG607" s="75"/>
      <c r="FH607" s="75"/>
      <c r="FI607" s="75"/>
      <c r="FJ607" s="75"/>
      <c r="FK607" s="75"/>
      <c r="FL607" s="75"/>
      <c r="FM607" s="75"/>
      <c r="FN607" s="75"/>
      <c r="FO607" s="75"/>
      <c r="FP607" s="75"/>
      <c r="FQ607" s="75"/>
      <c r="FR607" s="75"/>
      <c r="FS607" s="75"/>
      <c r="FT607" s="75"/>
      <c r="FU607" s="75"/>
      <c r="FV607" s="75"/>
      <c r="FW607" s="75"/>
      <c r="FX607" s="75"/>
      <c r="FY607" s="75"/>
      <c r="FZ607" s="75"/>
      <c r="GA607" s="75"/>
      <c r="GB607" s="75"/>
      <c r="GC607" s="75"/>
      <c r="GD607" s="75"/>
      <c r="GE607" s="75"/>
      <c r="GF607" s="75"/>
      <c r="GG607" s="75"/>
      <c r="GH607" s="75"/>
      <c r="GI607" s="75"/>
      <c r="GJ607" s="75"/>
      <c r="GK607" s="75"/>
      <c r="GL607" s="75"/>
      <c r="GM607" s="75"/>
      <c r="GN607" s="75"/>
      <c r="GO607" s="75"/>
      <c r="GP607" s="75"/>
      <c r="GQ607" s="75"/>
      <c r="GR607" s="75"/>
      <c r="GS607" s="75"/>
      <c r="GT607" s="75"/>
      <c r="GU607" s="75"/>
      <c r="GV607" s="75"/>
      <c r="GW607" s="75"/>
      <c r="GX607" s="75"/>
      <c r="GY607" s="75"/>
      <c r="GZ607" s="75"/>
      <c r="HA607" s="75"/>
      <c r="HB607" s="75"/>
      <c r="HC607" s="75"/>
      <c r="HD607" s="75"/>
      <c r="HE607" s="75"/>
      <c r="HF607" s="75"/>
      <c r="HG607" s="75"/>
      <c r="HH607" s="75"/>
      <c r="HI607" s="75"/>
      <c r="HJ607" s="75"/>
      <c r="HK607" s="75"/>
      <c r="HL607" s="75"/>
      <c r="HM607" s="75"/>
      <c r="HN607" s="75"/>
      <c r="HO607" s="75"/>
      <c r="HP607" s="75"/>
      <c r="HQ607" s="75"/>
      <c r="HR607" s="75"/>
    </row>
    <row r="608" spans="1:226" s="75" customFormat="1" ht="18.75" x14ac:dyDescent="0.45">
      <c r="A608" s="58"/>
      <c r="B608" s="59"/>
      <c r="C608" s="60"/>
      <c r="D608" s="81"/>
      <c r="E608" s="93" t="s">
        <v>1688</v>
      </c>
      <c r="F608" s="59"/>
      <c r="G608" s="62"/>
      <c r="H608" s="76"/>
      <c r="I608" s="64"/>
      <c r="J608" s="64"/>
      <c r="K608" s="64"/>
      <c r="L608" s="160"/>
    </row>
    <row r="609" spans="1:226" s="362" customFormat="1" ht="18.75" x14ac:dyDescent="0.45">
      <c r="A609" s="357"/>
      <c r="B609" s="177"/>
      <c r="C609" s="177"/>
      <c r="D609" s="177" t="s">
        <v>30</v>
      </c>
      <c r="E609" s="177"/>
      <c r="F609" s="177"/>
      <c r="G609" s="178"/>
      <c r="H609" s="68"/>
      <c r="I609" s="68"/>
      <c r="J609" s="68"/>
      <c r="K609" s="68"/>
      <c r="L609" s="188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  <c r="AA609" s="177"/>
      <c r="AB609" s="177"/>
      <c r="AC609" s="177"/>
      <c r="AD609" s="177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177"/>
      <c r="BR609" s="177"/>
      <c r="BS609" s="177"/>
      <c r="BT609" s="177"/>
      <c r="BU609" s="177"/>
      <c r="BV609" s="177"/>
      <c r="BW609" s="177"/>
      <c r="BX609" s="177"/>
      <c r="BY609" s="177"/>
      <c r="BZ609" s="177"/>
      <c r="CA609" s="177"/>
      <c r="CB609" s="177"/>
      <c r="CC609" s="177"/>
      <c r="CD609" s="177"/>
      <c r="CE609" s="177"/>
      <c r="CF609" s="177"/>
      <c r="CG609" s="177"/>
      <c r="CH609" s="177"/>
      <c r="CI609" s="177"/>
      <c r="CJ609" s="177"/>
      <c r="CK609" s="177"/>
      <c r="CL609" s="177"/>
      <c r="CM609" s="177"/>
      <c r="CN609" s="177"/>
      <c r="CO609" s="177"/>
      <c r="CP609" s="177"/>
      <c r="CQ609" s="177"/>
      <c r="CR609" s="177"/>
      <c r="CS609" s="177"/>
      <c r="CT609" s="177"/>
      <c r="CU609" s="177"/>
      <c r="CV609" s="177"/>
      <c r="CW609" s="177"/>
      <c r="CX609" s="177"/>
      <c r="CY609" s="177"/>
      <c r="CZ609" s="177"/>
      <c r="DA609" s="177"/>
      <c r="DB609" s="177"/>
      <c r="DC609" s="177"/>
      <c r="DD609" s="177"/>
      <c r="DE609" s="177"/>
      <c r="DF609" s="177"/>
      <c r="DG609" s="177"/>
      <c r="DH609" s="177"/>
      <c r="DI609" s="177"/>
      <c r="DJ609" s="177"/>
      <c r="DK609" s="177"/>
      <c r="DL609" s="177"/>
      <c r="DM609" s="177"/>
      <c r="DN609" s="177"/>
      <c r="DO609" s="177"/>
      <c r="DP609" s="177"/>
      <c r="DQ609" s="177"/>
      <c r="DR609" s="177"/>
      <c r="DS609" s="177"/>
      <c r="DT609" s="177"/>
      <c r="DU609" s="177"/>
      <c r="DV609" s="177"/>
      <c r="DW609" s="177"/>
      <c r="DX609" s="177"/>
      <c r="DY609" s="177"/>
      <c r="DZ609" s="177"/>
      <c r="EA609" s="177"/>
      <c r="EB609" s="177"/>
      <c r="EC609" s="177"/>
      <c r="ED609" s="177"/>
      <c r="EE609" s="177"/>
      <c r="EF609" s="177"/>
      <c r="EG609" s="177"/>
      <c r="EH609" s="177"/>
      <c r="EI609" s="177"/>
      <c r="EJ609" s="177"/>
      <c r="EK609" s="177"/>
      <c r="EL609" s="177"/>
      <c r="EM609" s="177"/>
      <c r="EN609" s="177"/>
      <c r="EO609" s="177"/>
      <c r="EP609" s="177"/>
      <c r="EQ609" s="177"/>
      <c r="ER609" s="177"/>
      <c r="ES609" s="177"/>
      <c r="ET609" s="177"/>
      <c r="EU609" s="177"/>
      <c r="EV609" s="177"/>
      <c r="EW609" s="177"/>
      <c r="EX609" s="177"/>
      <c r="EY609" s="177"/>
      <c r="EZ609" s="177"/>
      <c r="FA609" s="177"/>
      <c r="FB609" s="177"/>
      <c r="FC609" s="177"/>
      <c r="FD609" s="177"/>
      <c r="FE609" s="177"/>
      <c r="FF609" s="177"/>
      <c r="FG609" s="177"/>
      <c r="FH609" s="177"/>
      <c r="FI609" s="177"/>
      <c r="FJ609" s="177"/>
      <c r="FK609" s="177"/>
      <c r="FL609" s="177"/>
      <c r="FM609" s="177"/>
      <c r="FN609" s="177"/>
      <c r="FO609" s="177"/>
      <c r="FP609" s="177"/>
      <c r="FQ609" s="177"/>
      <c r="FR609" s="177"/>
      <c r="FS609" s="177"/>
      <c r="FT609" s="177"/>
      <c r="FU609" s="177"/>
      <c r="FV609" s="177"/>
      <c r="FW609" s="177"/>
      <c r="FX609" s="177"/>
      <c r="FY609" s="177"/>
      <c r="FZ609" s="177"/>
      <c r="GA609" s="177"/>
      <c r="GB609" s="177"/>
      <c r="GC609" s="177"/>
      <c r="GD609" s="177"/>
      <c r="GE609" s="177"/>
      <c r="GF609" s="177"/>
      <c r="GG609" s="177"/>
      <c r="GH609" s="177"/>
      <c r="GI609" s="177"/>
      <c r="GJ609" s="177"/>
      <c r="GK609" s="177"/>
      <c r="GL609" s="177"/>
      <c r="GM609" s="177"/>
      <c r="GN609" s="177"/>
      <c r="GO609" s="177"/>
      <c r="GP609" s="177"/>
      <c r="GQ609" s="177"/>
      <c r="GR609" s="177"/>
      <c r="GS609" s="177"/>
      <c r="GT609" s="177"/>
      <c r="GU609" s="177"/>
      <c r="GV609" s="177"/>
      <c r="GW609" s="177"/>
      <c r="GX609" s="177"/>
      <c r="GY609" s="177"/>
      <c r="GZ609" s="177"/>
      <c r="HA609" s="177"/>
      <c r="HB609" s="177"/>
      <c r="HC609" s="177"/>
      <c r="HD609" s="177"/>
      <c r="HE609" s="177"/>
      <c r="HF609" s="177"/>
      <c r="HG609" s="177"/>
      <c r="HH609" s="177"/>
      <c r="HI609" s="177"/>
      <c r="HJ609" s="177"/>
      <c r="HK609" s="177"/>
      <c r="HL609" s="177"/>
      <c r="HM609" s="177"/>
      <c r="HN609" s="177"/>
      <c r="HO609" s="177"/>
      <c r="HP609" s="177"/>
      <c r="HQ609" s="177"/>
      <c r="HR609" s="177"/>
    </row>
    <row r="610" spans="1:226" s="181" customFormat="1" ht="18.75" x14ac:dyDescent="0.45">
      <c r="A610" s="385"/>
      <c r="C610" s="386"/>
      <c r="D610" s="81">
        <v>1</v>
      </c>
      <c r="E610" s="122" t="s">
        <v>1691</v>
      </c>
      <c r="G610" s="182"/>
      <c r="H610" s="158" t="s">
        <v>75</v>
      </c>
      <c r="I610" s="158">
        <v>6</v>
      </c>
      <c r="J610" s="158"/>
      <c r="K610" s="158"/>
      <c r="L610" s="188"/>
    </row>
    <row r="611" spans="1:226" s="181" customFormat="1" ht="18.75" x14ac:dyDescent="0.45">
      <c r="A611" s="385"/>
      <c r="C611" s="386"/>
      <c r="D611" s="81"/>
      <c r="E611" s="216" t="s">
        <v>77</v>
      </c>
      <c r="F611" s="123" t="s">
        <v>1692</v>
      </c>
      <c r="G611" s="182"/>
      <c r="H611" s="158"/>
      <c r="I611" s="158"/>
      <c r="J611" s="158"/>
      <c r="K611" s="158"/>
      <c r="L611" s="188"/>
    </row>
    <row r="612" spans="1:226" s="181" customFormat="1" ht="18.75" x14ac:dyDescent="0.45">
      <c r="A612" s="385"/>
      <c r="C612" s="386"/>
      <c r="D612" s="81"/>
      <c r="E612" s="216" t="s">
        <v>80</v>
      </c>
      <c r="F612" s="123" t="s">
        <v>1693</v>
      </c>
      <c r="G612" s="182"/>
      <c r="H612" s="158"/>
      <c r="I612" s="158"/>
      <c r="J612" s="158"/>
      <c r="K612" s="158"/>
      <c r="L612" s="188"/>
    </row>
    <row r="613" spans="1:226" s="181" customFormat="1" ht="18.75" x14ac:dyDescent="0.45">
      <c r="A613" s="385"/>
      <c r="D613" s="81"/>
      <c r="E613" s="216" t="s">
        <v>84</v>
      </c>
      <c r="F613" s="123" t="s">
        <v>1694</v>
      </c>
      <c r="G613" s="182"/>
      <c r="H613" s="158"/>
      <c r="I613" s="158"/>
      <c r="J613" s="158"/>
      <c r="K613" s="158"/>
      <c r="L613" s="188"/>
    </row>
    <row r="614" spans="1:226" s="181" customFormat="1" ht="18.75" x14ac:dyDescent="0.45">
      <c r="A614" s="385"/>
      <c r="D614" s="81"/>
      <c r="E614" s="216" t="s">
        <v>141</v>
      </c>
      <c r="F614" s="123" t="s">
        <v>1695</v>
      </c>
      <c r="G614" s="182"/>
      <c r="H614" s="158"/>
      <c r="I614" s="158"/>
      <c r="J614" s="158"/>
      <c r="K614" s="158"/>
      <c r="L614" s="188"/>
    </row>
    <row r="615" spans="1:226" s="181" customFormat="1" ht="18.75" x14ac:dyDescent="0.45">
      <c r="A615" s="385"/>
      <c r="D615" s="81"/>
      <c r="E615" s="216" t="s">
        <v>143</v>
      </c>
      <c r="F615" s="123" t="s">
        <v>1696</v>
      </c>
      <c r="G615" s="182"/>
      <c r="H615" s="158"/>
      <c r="I615" s="158"/>
      <c r="J615" s="158"/>
      <c r="K615" s="158"/>
      <c r="L615" s="188"/>
    </row>
    <row r="616" spans="1:226" s="181" customFormat="1" ht="18.75" x14ac:dyDescent="0.45">
      <c r="A616" s="385"/>
      <c r="D616" s="81"/>
      <c r="E616" s="216" t="s">
        <v>300</v>
      </c>
      <c r="F616" s="122" t="s">
        <v>1697</v>
      </c>
      <c r="G616" s="182"/>
      <c r="H616" s="158"/>
      <c r="I616" s="158"/>
      <c r="J616" s="158"/>
      <c r="K616" s="158"/>
      <c r="L616" s="188"/>
    </row>
    <row r="617" spans="1:226" s="145" customFormat="1" ht="18.75" x14ac:dyDescent="0.45">
      <c r="A617" s="132"/>
      <c r="B617" s="133">
        <v>6.5</v>
      </c>
      <c r="C617" s="752" t="s">
        <v>1698</v>
      </c>
      <c r="D617" s="905"/>
      <c r="E617" s="134"/>
      <c r="F617" s="134"/>
      <c r="G617" s="135"/>
      <c r="H617" s="136"/>
      <c r="I617" s="136"/>
      <c r="J617" s="418"/>
      <c r="K617" s="418"/>
      <c r="L617" s="422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144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144"/>
      <c r="CF617" s="144"/>
      <c r="CG617" s="144"/>
      <c r="CH617" s="144"/>
      <c r="CI617" s="144"/>
      <c r="CJ617" s="144"/>
      <c r="CK617" s="144"/>
      <c r="CL617" s="144"/>
      <c r="CM617" s="144"/>
      <c r="CN617" s="144"/>
      <c r="CO617" s="144"/>
      <c r="CP617" s="144"/>
      <c r="CQ617" s="144"/>
      <c r="CR617" s="144"/>
      <c r="CS617" s="144"/>
      <c r="CT617" s="144"/>
      <c r="CU617" s="144"/>
      <c r="CV617" s="144"/>
      <c r="CW617" s="144"/>
      <c r="CX617" s="144"/>
      <c r="CY617" s="144"/>
      <c r="CZ617" s="144"/>
      <c r="DA617" s="144"/>
      <c r="DB617" s="144"/>
      <c r="DC617" s="144"/>
      <c r="DD617" s="144"/>
      <c r="DE617" s="144"/>
      <c r="DF617" s="144"/>
      <c r="DG617" s="144"/>
      <c r="DH617" s="144"/>
      <c r="DI617" s="144"/>
      <c r="DJ617" s="144"/>
      <c r="DK617" s="144"/>
      <c r="DL617" s="144"/>
      <c r="DM617" s="144"/>
      <c r="DN617" s="144"/>
      <c r="DO617" s="144"/>
      <c r="DP617" s="144"/>
      <c r="DQ617" s="144"/>
      <c r="DR617" s="144"/>
      <c r="DS617" s="144"/>
      <c r="DT617" s="144"/>
      <c r="DU617" s="144"/>
      <c r="DV617" s="144"/>
      <c r="DW617" s="144"/>
      <c r="DX617" s="144"/>
      <c r="DY617" s="144"/>
      <c r="DZ617" s="144"/>
      <c r="EA617" s="144"/>
      <c r="EB617" s="144"/>
      <c r="EC617" s="144"/>
      <c r="ED617" s="144"/>
      <c r="EE617" s="144"/>
      <c r="EF617" s="144"/>
      <c r="EG617" s="144"/>
      <c r="EH617" s="144"/>
      <c r="EI617" s="144"/>
      <c r="EJ617" s="144"/>
      <c r="EK617" s="144"/>
      <c r="EL617" s="144"/>
      <c r="EM617" s="144"/>
      <c r="EN617" s="144"/>
      <c r="EO617" s="144"/>
      <c r="EP617" s="144"/>
      <c r="EQ617" s="144"/>
      <c r="ER617" s="144"/>
      <c r="ES617" s="144"/>
      <c r="ET617" s="144"/>
      <c r="EU617" s="144"/>
      <c r="EV617" s="144"/>
      <c r="EW617" s="144"/>
      <c r="EX617" s="144"/>
      <c r="EY617" s="144"/>
      <c r="EZ617" s="144"/>
      <c r="FA617" s="144"/>
      <c r="FB617" s="144"/>
      <c r="FC617" s="144"/>
      <c r="FD617" s="144"/>
      <c r="FE617" s="144"/>
      <c r="FF617" s="144"/>
      <c r="FG617" s="144"/>
      <c r="FH617" s="144"/>
      <c r="FI617" s="144"/>
      <c r="FJ617" s="144"/>
      <c r="FK617" s="144"/>
      <c r="FL617" s="144"/>
      <c r="FM617" s="144"/>
      <c r="FN617" s="144"/>
      <c r="FO617" s="144"/>
      <c r="FP617" s="144"/>
      <c r="FQ617" s="144"/>
      <c r="FR617" s="144"/>
      <c r="FS617" s="144"/>
      <c r="FT617" s="144"/>
      <c r="FU617" s="144"/>
      <c r="FV617" s="144"/>
      <c r="FW617" s="144"/>
      <c r="FX617" s="144"/>
      <c r="FY617" s="144"/>
      <c r="FZ617" s="144"/>
      <c r="GA617" s="144"/>
      <c r="GB617" s="144"/>
      <c r="GC617" s="144"/>
      <c r="GD617" s="144"/>
      <c r="GE617" s="144"/>
      <c r="GF617" s="144"/>
      <c r="GG617" s="144"/>
      <c r="GH617" s="144"/>
      <c r="GI617" s="144"/>
      <c r="GJ617" s="144"/>
      <c r="GK617" s="144"/>
      <c r="GL617" s="144"/>
      <c r="GM617" s="144"/>
      <c r="GN617" s="144"/>
      <c r="GO617" s="144"/>
      <c r="GP617" s="144"/>
      <c r="GQ617" s="144"/>
      <c r="GR617" s="144"/>
      <c r="GS617" s="144"/>
      <c r="GT617" s="144"/>
      <c r="GU617" s="144"/>
      <c r="GV617" s="144"/>
      <c r="GW617" s="144"/>
      <c r="GX617" s="144"/>
      <c r="GY617" s="144"/>
      <c r="GZ617" s="144"/>
      <c r="HA617" s="144"/>
      <c r="HB617" s="144"/>
      <c r="HC617" s="144"/>
      <c r="HD617" s="144"/>
      <c r="HE617" s="144"/>
      <c r="HF617" s="144"/>
      <c r="HG617" s="144"/>
      <c r="HH617" s="144"/>
      <c r="HI617" s="144"/>
      <c r="HJ617" s="144"/>
      <c r="HK617" s="144"/>
      <c r="HL617" s="144"/>
      <c r="HM617" s="144"/>
      <c r="HN617" s="144"/>
      <c r="HO617" s="144"/>
      <c r="HP617" s="144"/>
      <c r="HQ617" s="144"/>
      <c r="HR617" s="144"/>
    </row>
    <row r="618" spans="1:226" s="362" customFormat="1" ht="18.75" x14ac:dyDescent="0.45">
      <c r="A618" s="385"/>
      <c r="B618" s="181"/>
      <c r="C618" s="60">
        <v>53</v>
      </c>
      <c r="D618" s="810" t="s">
        <v>1699</v>
      </c>
      <c r="E618" s="177"/>
      <c r="F618" s="177"/>
      <c r="G618" s="178"/>
      <c r="H618" s="68"/>
      <c r="I618" s="68"/>
      <c r="J618" s="68"/>
      <c r="K618" s="68"/>
      <c r="L618" s="742" t="s">
        <v>1700</v>
      </c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  <c r="AA618" s="177"/>
      <c r="AB618" s="177"/>
      <c r="AC618" s="177"/>
      <c r="AD618" s="177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7"/>
      <c r="BN618" s="177"/>
      <c r="BO618" s="177"/>
      <c r="BP618" s="177"/>
      <c r="BQ618" s="177"/>
      <c r="BR618" s="177"/>
      <c r="BS618" s="177"/>
      <c r="BT618" s="177"/>
      <c r="BU618" s="177"/>
      <c r="BV618" s="177"/>
      <c r="BW618" s="177"/>
      <c r="BX618" s="177"/>
      <c r="BY618" s="177"/>
      <c r="BZ618" s="177"/>
      <c r="CA618" s="177"/>
      <c r="CB618" s="177"/>
      <c r="CC618" s="177"/>
      <c r="CD618" s="177"/>
      <c r="CE618" s="177"/>
      <c r="CF618" s="177"/>
      <c r="CG618" s="177"/>
      <c r="CH618" s="177"/>
      <c r="CI618" s="177"/>
      <c r="CJ618" s="177"/>
      <c r="CK618" s="177"/>
      <c r="CL618" s="177"/>
      <c r="CM618" s="177"/>
      <c r="CN618" s="177"/>
      <c r="CO618" s="177"/>
      <c r="CP618" s="177"/>
      <c r="CQ618" s="177"/>
      <c r="CR618" s="177"/>
      <c r="CS618" s="177"/>
      <c r="CT618" s="177"/>
      <c r="CU618" s="177"/>
      <c r="CV618" s="177"/>
      <c r="CW618" s="177"/>
      <c r="CX618" s="177"/>
      <c r="CY618" s="177"/>
      <c r="CZ618" s="177"/>
      <c r="DA618" s="177"/>
      <c r="DB618" s="177"/>
      <c r="DC618" s="177"/>
      <c r="DD618" s="177"/>
      <c r="DE618" s="177"/>
      <c r="DF618" s="177"/>
      <c r="DG618" s="177"/>
      <c r="DH618" s="177"/>
      <c r="DI618" s="177"/>
      <c r="DJ618" s="177"/>
      <c r="DK618" s="177"/>
      <c r="DL618" s="177"/>
      <c r="DM618" s="177"/>
      <c r="DN618" s="177"/>
      <c r="DO618" s="177"/>
      <c r="DP618" s="177"/>
      <c r="DQ618" s="177"/>
      <c r="DR618" s="177"/>
      <c r="DS618" s="177"/>
      <c r="DT618" s="177"/>
      <c r="DU618" s="177"/>
      <c r="DV618" s="177"/>
      <c r="DW618" s="177"/>
      <c r="DX618" s="177"/>
      <c r="DY618" s="177"/>
      <c r="DZ618" s="177"/>
      <c r="EA618" s="177"/>
      <c r="EB618" s="177"/>
      <c r="EC618" s="177"/>
      <c r="ED618" s="177"/>
      <c r="EE618" s="177"/>
      <c r="EF618" s="177"/>
      <c r="EG618" s="177"/>
      <c r="EH618" s="177"/>
      <c r="EI618" s="177"/>
      <c r="EJ618" s="177"/>
      <c r="EK618" s="177"/>
      <c r="EL618" s="177"/>
      <c r="EM618" s="177"/>
      <c r="EN618" s="177"/>
      <c r="EO618" s="177"/>
      <c r="EP618" s="177"/>
      <c r="EQ618" s="177"/>
      <c r="ER618" s="177"/>
      <c r="ES618" s="177"/>
      <c r="ET618" s="177"/>
      <c r="EU618" s="177"/>
      <c r="EV618" s="177"/>
      <c r="EW618" s="177"/>
      <c r="EX618" s="177"/>
      <c r="EY618" s="177"/>
      <c r="EZ618" s="177"/>
      <c r="FA618" s="177"/>
      <c r="FB618" s="177"/>
      <c r="FC618" s="177"/>
      <c r="FD618" s="177"/>
      <c r="FE618" s="177"/>
      <c r="FF618" s="177"/>
      <c r="FG618" s="177"/>
      <c r="FH618" s="177"/>
      <c r="FI618" s="177"/>
      <c r="FJ618" s="177"/>
      <c r="FK618" s="177"/>
      <c r="FL618" s="177"/>
      <c r="FM618" s="177"/>
      <c r="FN618" s="177"/>
      <c r="FO618" s="177"/>
      <c r="FP618" s="177"/>
      <c r="FQ618" s="177"/>
      <c r="FR618" s="177"/>
      <c r="FS618" s="177"/>
      <c r="FT618" s="177"/>
      <c r="FU618" s="177"/>
      <c r="FV618" s="177"/>
      <c r="FW618" s="177"/>
      <c r="FX618" s="177"/>
      <c r="FY618" s="177"/>
      <c r="FZ618" s="177"/>
      <c r="GA618" s="177"/>
      <c r="GB618" s="177"/>
      <c r="GC618" s="177"/>
      <c r="GD618" s="177"/>
      <c r="GE618" s="177"/>
      <c r="GF618" s="177"/>
      <c r="GG618" s="177"/>
      <c r="GH618" s="177"/>
      <c r="GI618" s="177"/>
      <c r="GJ618" s="177"/>
      <c r="GK618" s="177"/>
      <c r="GL618" s="177"/>
      <c r="GM618" s="177"/>
      <c r="GN618" s="177"/>
      <c r="GO618" s="177"/>
      <c r="GP618" s="177"/>
      <c r="GQ618" s="177"/>
      <c r="GR618" s="177"/>
      <c r="GS618" s="177"/>
      <c r="GT618" s="177"/>
      <c r="GU618" s="177"/>
      <c r="GV618" s="177"/>
      <c r="GW618" s="177"/>
      <c r="GX618" s="177"/>
      <c r="GY618" s="177"/>
      <c r="GZ618" s="177"/>
      <c r="HA618" s="177"/>
      <c r="HB618" s="177"/>
      <c r="HC618" s="177"/>
      <c r="HD618" s="177"/>
      <c r="HE618" s="177"/>
      <c r="HF618" s="177"/>
      <c r="HG618" s="177"/>
      <c r="HH618" s="177"/>
      <c r="HI618" s="177"/>
      <c r="HJ618" s="177"/>
      <c r="HK618" s="177"/>
      <c r="HL618" s="177"/>
      <c r="HM618" s="177"/>
      <c r="HN618" s="177"/>
      <c r="HO618" s="177"/>
      <c r="HP618" s="177"/>
      <c r="HQ618" s="177"/>
      <c r="HR618" s="177"/>
    </row>
    <row r="619" spans="1:226" s="73" customFormat="1" ht="18.75" x14ac:dyDescent="0.45">
      <c r="A619" s="58"/>
      <c r="B619" s="59"/>
      <c r="C619" s="60"/>
      <c r="D619" s="61" t="s">
        <v>19</v>
      </c>
      <c r="E619" s="59"/>
      <c r="F619" s="59"/>
      <c r="G619" s="62"/>
      <c r="H619" s="76"/>
      <c r="I619" s="64"/>
      <c r="J619" s="64"/>
      <c r="K619" s="64"/>
      <c r="L619" s="744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  <c r="CK619" s="75"/>
      <c r="CL619" s="75"/>
      <c r="CM619" s="75"/>
      <c r="CN619" s="75"/>
      <c r="CO619" s="75"/>
      <c r="CP619" s="75"/>
      <c r="CQ619" s="75"/>
      <c r="CR619" s="75"/>
      <c r="CS619" s="75"/>
      <c r="CT619" s="75"/>
      <c r="CU619" s="75"/>
      <c r="CV619" s="75"/>
      <c r="CW619" s="75"/>
      <c r="CX619" s="75"/>
      <c r="CY619" s="75"/>
      <c r="CZ619" s="75"/>
      <c r="DA619" s="75"/>
      <c r="DB619" s="75"/>
      <c r="DC619" s="75"/>
      <c r="DD619" s="75"/>
      <c r="DE619" s="75"/>
      <c r="DF619" s="75"/>
      <c r="DG619" s="75"/>
      <c r="DH619" s="75"/>
      <c r="DI619" s="75"/>
      <c r="DJ619" s="75"/>
      <c r="DK619" s="75"/>
      <c r="DL619" s="75"/>
      <c r="DM619" s="75"/>
      <c r="DN619" s="75"/>
      <c r="DO619" s="75"/>
      <c r="DP619" s="75"/>
      <c r="DQ619" s="75"/>
      <c r="DR619" s="75"/>
      <c r="DS619" s="75"/>
      <c r="DT619" s="75"/>
      <c r="DU619" s="75"/>
      <c r="DV619" s="75"/>
      <c r="DW619" s="75"/>
      <c r="DX619" s="75"/>
      <c r="DY619" s="75"/>
      <c r="DZ619" s="75"/>
      <c r="EA619" s="75"/>
      <c r="EB619" s="75"/>
      <c r="EC619" s="75"/>
      <c r="ED619" s="75"/>
      <c r="EE619" s="75"/>
      <c r="EF619" s="75"/>
      <c r="EG619" s="75"/>
      <c r="EH619" s="75"/>
      <c r="EI619" s="75"/>
      <c r="EJ619" s="75"/>
      <c r="EK619" s="75"/>
      <c r="EL619" s="75"/>
      <c r="EM619" s="75"/>
      <c r="EN619" s="75"/>
      <c r="EO619" s="75"/>
      <c r="EP619" s="75"/>
      <c r="EQ619" s="75"/>
      <c r="ER619" s="75"/>
      <c r="ES619" s="75"/>
      <c r="ET619" s="75"/>
      <c r="EU619" s="75"/>
      <c r="EV619" s="75"/>
      <c r="EW619" s="75"/>
      <c r="EX619" s="75"/>
      <c r="EY619" s="75"/>
      <c r="EZ619" s="75"/>
      <c r="FA619" s="75"/>
      <c r="FB619" s="75"/>
      <c r="FC619" s="75"/>
      <c r="FD619" s="75"/>
      <c r="FE619" s="75"/>
      <c r="FF619" s="75"/>
      <c r="FG619" s="75"/>
      <c r="FH619" s="75"/>
      <c r="FI619" s="75"/>
      <c r="FJ619" s="75"/>
      <c r="FK619" s="75"/>
      <c r="FL619" s="75"/>
      <c r="FM619" s="75"/>
      <c r="FN619" s="75"/>
      <c r="FO619" s="75"/>
      <c r="FP619" s="75"/>
      <c r="FQ619" s="75"/>
      <c r="FR619" s="75"/>
      <c r="FS619" s="75"/>
      <c r="FT619" s="75"/>
      <c r="FU619" s="75"/>
      <c r="FV619" s="75"/>
      <c r="FW619" s="75"/>
      <c r="FX619" s="75"/>
      <c r="FY619" s="75"/>
      <c r="FZ619" s="75"/>
      <c r="GA619" s="75"/>
      <c r="GB619" s="75"/>
      <c r="GC619" s="75"/>
      <c r="GD619" s="75"/>
      <c r="GE619" s="75"/>
      <c r="GF619" s="75"/>
      <c r="GG619" s="75"/>
      <c r="GH619" s="75"/>
      <c r="GI619" s="75"/>
      <c r="GJ619" s="75"/>
      <c r="GK619" s="75"/>
      <c r="GL619" s="75"/>
      <c r="GM619" s="75"/>
      <c r="GN619" s="75"/>
      <c r="GO619" s="75"/>
      <c r="GP619" s="75"/>
      <c r="GQ619" s="75"/>
      <c r="GR619" s="75"/>
      <c r="GS619" s="75"/>
      <c r="GT619" s="75"/>
      <c r="GU619" s="75"/>
      <c r="GV619" s="75"/>
      <c r="GW619" s="75"/>
      <c r="GX619" s="75"/>
      <c r="GY619" s="75"/>
      <c r="GZ619" s="75"/>
      <c r="HA619" s="75"/>
      <c r="HB619" s="75"/>
      <c r="HC619" s="75"/>
      <c r="HD619" s="75"/>
      <c r="HE619" s="75"/>
      <c r="HF619" s="75"/>
      <c r="HG619" s="75"/>
      <c r="HH619" s="75"/>
      <c r="HI619" s="75"/>
      <c r="HJ619" s="75"/>
      <c r="HK619" s="75"/>
      <c r="HL619" s="75"/>
      <c r="HM619" s="75"/>
      <c r="HN619" s="75"/>
      <c r="HO619" s="75"/>
      <c r="HP619" s="75"/>
      <c r="HQ619" s="75"/>
      <c r="HR619" s="75"/>
    </row>
    <row r="620" spans="1:226" s="73" customFormat="1" ht="18.75" x14ac:dyDescent="0.45">
      <c r="A620" s="58"/>
      <c r="B620" s="59"/>
      <c r="C620" s="60"/>
      <c r="D620" s="81"/>
      <c r="E620" s="93" t="s">
        <v>1701</v>
      </c>
      <c r="F620" s="59"/>
      <c r="G620" s="62"/>
      <c r="H620" s="76"/>
      <c r="I620" s="64"/>
      <c r="J620" s="64"/>
      <c r="K620" s="64"/>
      <c r="L620" s="160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  <c r="CK620" s="75"/>
      <c r="CL620" s="75"/>
      <c r="CM620" s="75"/>
      <c r="CN620" s="75"/>
      <c r="CO620" s="75"/>
      <c r="CP620" s="75"/>
      <c r="CQ620" s="75"/>
      <c r="CR620" s="75"/>
      <c r="CS620" s="75"/>
      <c r="CT620" s="75"/>
      <c r="CU620" s="75"/>
      <c r="CV620" s="75"/>
      <c r="CW620" s="75"/>
      <c r="CX620" s="75"/>
      <c r="CY620" s="75"/>
      <c r="CZ620" s="75"/>
      <c r="DA620" s="75"/>
      <c r="DB620" s="75"/>
      <c r="DC620" s="75"/>
      <c r="DD620" s="75"/>
      <c r="DE620" s="75"/>
      <c r="DF620" s="75"/>
      <c r="DG620" s="75"/>
      <c r="DH620" s="75"/>
      <c r="DI620" s="75"/>
      <c r="DJ620" s="75"/>
      <c r="DK620" s="75"/>
      <c r="DL620" s="75"/>
      <c r="DM620" s="75"/>
      <c r="DN620" s="75"/>
      <c r="DO620" s="75"/>
      <c r="DP620" s="75"/>
      <c r="DQ620" s="75"/>
      <c r="DR620" s="75"/>
      <c r="DS620" s="75"/>
      <c r="DT620" s="75"/>
      <c r="DU620" s="75"/>
      <c r="DV620" s="75"/>
      <c r="DW620" s="75"/>
      <c r="DX620" s="75"/>
      <c r="DY620" s="75"/>
      <c r="DZ620" s="75"/>
      <c r="EA620" s="75"/>
      <c r="EB620" s="75"/>
      <c r="EC620" s="75"/>
      <c r="ED620" s="75"/>
      <c r="EE620" s="75"/>
      <c r="EF620" s="75"/>
      <c r="EG620" s="75"/>
      <c r="EH620" s="75"/>
      <c r="EI620" s="75"/>
      <c r="EJ620" s="75"/>
      <c r="EK620" s="75"/>
      <c r="EL620" s="75"/>
      <c r="EM620" s="75"/>
      <c r="EN620" s="75"/>
      <c r="EO620" s="75"/>
      <c r="EP620" s="75"/>
      <c r="EQ620" s="75"/>
      <c r="ER620" s="75"/>
      <c r="ES620" s="75"/>
      <c r="ET620" s="75"/>
      <c r="EU620" s="75"/>
      <c r="EV620" s="75"/>
      <c r="EW620" s="75"/>
      <c r="EX620" s="75"/>
      <c r="EY620" s="75"/>
      <c r="EZ620" s="75"/>
      <c r="FA620" s="75"/>
      <c r="FB620" s="75"/>
      <c r="FC620" s="75"/>
      <c r="FD620" s="75"/>
      <c r="FE620" s="75"/>
      <c r="FF620" s="75"/>
      <c r="FG620" s="75"/>
      <c r="FH620" s="75"/>
      <c r="FI620" s="75"/>
      <c r="FJ620" s="75"/>
      <c r="FK620" s="75"/>
      <c r="FL620" s="75"/>
      <c r="FM620" s="75"/>
      <c r="FN620" s="75"/>
      <c r="FO620" s="75"/>
      <c r="FP620" s="75"/>
      <c r="FQ620" s="75"/>
      <c r="FR620" s="75"/>
      <c r="FS620" s="75"/>
      <c r="FT620" s="75"/>
      <c r="FU620" s="75"/>
      <c r="FV620" s="75"/>
      <c r="FW620" s="75"/>
      <c r="FX620" s="75"/>
      <c r="FY620" s="75"/>
      <c r="FZ620" s="75"/>
      <c r="GA620" s="75"/>
      <c r="GB620" s="75"/>
      <c r="GC620" s="75"/>
      <c r="GD620" s="75"/>
      <c r="GE620" s="75"/>
      <c r="GF620" s="75"/>
      <c r="GG620" s="75"/>
      <c r="GH620" s="75"/>
      <c r="GI620" s="75"/>
      <c r="GJ620" s="75"/>
      <c r="GK620" s="75"/>
      <c r="GL620" s="75"/>
      <c r="GM620" s="75"/>
      <c r="GN620" s="75"/>
      <c r="GO620" s="75"/>
      <c r="GP620" s="75"/>
      <c r="GQ620" s="75"/>
      <c r="GR620" s="75"/>
      <c r="GS620" s="75"/>
      <c r="GT620" s="75"/>
      <c r="GU620" s="75"/>
      <c r="GV620" s="75"/>
      <c r="GW620" s="75"/>
      <c r="GX620" s="75"/>
      <c r="GY620" s="75"/>
      <c r="GZ620" s="75"/>
      <c r="HA620" s="75"/>
      <c r="HB620" s="75"/>
      <c r="HC620" s="75"/>
      <c r="HD620" s="75"/>
      <c r="HE620" s="75"/>
      <c r="HF620" s="75"/>
      <c r="HG620" s="75"/>
      <c r="HH620" s="75"/>
      <c r="HI620" s="75"/>
      <c r="HJ620" s="75"/>
      <c r="HK620" s="75"/>
      <c r="HL620" s="75"/>
      <c r="HM620" s="75"/>
      <c r="HN620" s="75"/>
      <c r="HO620" s="75"/>
      <c r="HP620" s="75"/>
      <c r="HQ620" s="75"/>
      <c r="HR620" s="75"/>
    </row>
    <row r="621" spans="1:226" s="75" customFormat="1" ht="18.75" x14ac:dyDescent="0.45">
      <c r="A621" s="58"/>
      <c r="B621" s="59"/>
      <c r="C621" s="60"/>
      <c r="D621" s="81"/>
      <c r="E621" s="93" t="s">
        <v>1704</v>
      </c>
      <c r="F621" s="59"/>
      <c r="G621" s="62"/>
      <c r="H621" s="76"/>
      <c r="I621" s="64"/>
      <c r="J621" s="64"/>
      <c r="K621" s="64"/>
      <c r="L621" s="160"/>
    </row>
    <row r="622" spans="1:226" s="362" customFormat="1" ht="18.75" x14ac:dyDescent="0.45">
      <c r="A622" s="385"/>
      <c r="B622" s="181"/>
      <c r="C622" s="177"/>
      <c r="D622" s="177" t="s">
        <v>30</v>
      </c>
      <c r="E622" s="177"/>
      <c r="F622" s="177"/>
      <c r="G622" s="178"/>
      <c r="H622" s="68"/>
      <c r="I622" s="68"/>
      <c r="J622" s="68"/>
      <c r="K622" s="68"/>
      <c r="L622" s="713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  <c r="AB622" s="177"/>
      <c r="AC622" s="177"/>
      <c r="AD622" s="177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177"/>
      <c r="BR622" s="177"/>
      <c r="BS622" s="177"/>
      <c r="BT622" s="177"/>
      <c r="BU622" s="177"/>
      <c r="BV622" s="177"/>
      <c r="BW622" s="177"/>
      <c r="BX622" s="177"/>
      <c r="BY622" s="177"/>
      <c r="BZ622" s="177"/>
      <c r="CA622" s="177"/>
      <c r="CB622" s="177"/>
      <c r="CC622" s="177"/>
      <c r="CD622" s="177"/>
      <c r="CE622" s="177"/>
      <c r="CF622" s="177"/>
      <c r="CG622" s="177"/>
      <c r="CH622" s="177"/>
      <c r="CI622" s="177"/>
      <c r="CJ622" s="177"/>
      <c r="CK622" s="177"/>
      <c r="CL622" s="177"/>
      <c r="CM622" s="177"/>
      <c r="CN622" s="177"/>
      <c r="CO622" s="177"/>
      <c r="CP622" s="177"/>
      <c r="CQ622" s="177"/>
      <c r="CR622" s="177"/>
      <c r="CS622" s="177"/>
      <c r="CT622" s="177"/>
      <c r="CU622" s="177"/>
      <c r="CV622" s="177"/>
      <c r="CW622" s="177"/>
      <c r="CX622" s="177"/>
      <c r="CY622" s="177"/>
      <c r="CZ622" s="177"/>
      <c r="DA622" s="177"/>
      <c r="DB622" s="177"/>
      <c r="DC622" s="177"/>
      <c r="DD622" s="177"/>
      <c r="DE622" s="177"/>
      <c r="DF622" s="177"/>
      <c r="DG622" s="177"/>
      <c r="DH622" s="177"/>
      <c r="DI622" s="177"/>
      <c r="DJ622" s="177"/>
      <c r="DK622" s="177"/>
      <c r="DL622" s="177"/>
      <c r="DM622" s="177"/>
      <c r="DN622" s="177"/>
      <c r="DO622" s="177"/>
      <c r="DP622" s="177"/>
      <c r="DQ622" s="177"/>
      <c r="DR622" s="177"/>
      <c r="DS622" s="177"/>
      <c r="DT622" s="177"/>
      <c r="DU622" s="177"/>
      <c r="DV622" s="177"/>
      <c r="DW622" s="177"/>
      <c r="DX622" s="177"/>
      <c r="DY622" s="177"/>
      <c r="DZ622" s="177"/>
      <c r="EA622" s="177"/>
      <c r="EB622" s="177"/>
      <c r="EC622" s="177"/>
      <c r="ED622" s="177"/>
      <c r="EE622" s="177"/>
      <c r="EF622" s="177"/>
      <c r="EG622" s="177"/>
      <c r="EH622" s="177"/>
      <c r="EI622" s="177"/>
      <c r="EJ622" s="177"/>
      <c r="EK622" s="177"/>
      <c r="EL622" s="177"/>
      <c r="EM622" s="177"/>
      <c r="EN622" s="177"/>
      <c r="EO622" s="177"/>
      <c r="EP622" s="177"/>
      <c r="EQ622" s="177"/>
      <c r="ER622" s="177"/>
      <c r="ES622" s="177"/>
      <c r="ET622" s="177"/>
      <c r="EU622" s="177"/>
      <c r="EV622" s="177"/>
      <c r="EW622" s="177"/>
      <c r="EX622" s="177"/>
      <c r="EY622" s="177"/>
      <c r="EZ622" s="177"/>
      <c r="FA622" s="177"/>
      <c r="FB622" s="177"/>
      <c r="FC622" s="177"/>
      <c r="FD622" s="177"/>
      <c r="FE622" s="177"/>
      <c r="FF622" s="177"/>
      <c r="FG622" s="177"/>
      <c r="FH622" s="177"/>
      <c r="FI622" s="177"/>
      <c r="FJ622" s="177"/>
      <c r="FK622" s="177"/>
      <c r="FL622" s="177"/>
      <c r="FM622" s="177"/>
      <c r="FN622" s="177"/>
      <c r="FO622" s="177"/>
      <c r="FP622" s="177"/>
      <c r="FQ622" s="177"/>
      <c r="FR622" s="177"/>
      <c r="FS622" s="177"/>
      <c r="FT622" s="177"/>
      <c r="FU622" s="177"/>
      <c r="FV622" s="177"/>
      <c r="FW622" s="177"/>
      <c r="FX622" s="177"/>
      <c r="FY622" s="177"/>
      <c r="FZ622" s="177"/>
      <c r="GA622" s="177"/>
      <c r="GB622" s="177"/>
      <c r="GC622" s="177"/>
      <c r="GD622" s="177"/>
      <c r="GE622" s="177"/>
      <c r="GF622" s="177"/>
      <c r="GG622" s="177"/>
      <c r="GH622" s="177"/>
      <c r="GI622" s="177"/>
      <c r="GJ622" s="177"/>
      <c r="GK622" s="177"/>
      <c r="GL622" s="177"/>
      <c r="GM622" s="177"/>
      <c r="GN622" s="177"/>
      <c r="GO622" s="177"/>
      <c r="GP622" s="177"/>
      <c r="GQ622" s="177"/>
      <c r="GR622" s="177"/>
      <c r="GS622" s="177"/>
      <c r="GT622" s="177"/>
      <c r="GU622" s="177"/>
      <c r="GV622" s="177"/>
      <c r="GW622" s="177"/>
      <c r="GX622" s="177"/>
      <c r="GY622" s="177"/>
      <c r="GZ622" s="177"/>
      <c r="HA622" s="177"/>
      <c r="HB622" s="177"/>
      <c r="HC622" s="177"/>
      <c r="HD622" s="177"/>
      <c r="HE622" s="177"/>
      <c r="HF622" s="177"/>
      <c r="HG622" s="177"/>
      <c r="HH622" s="177"/>
      <c r="HI622" s="177"/>
      <c r="HJ622" s="177"/>
      <c r="HK622" s="177"/>
      <c r="HL622" s="177"/>
      <c r="HM622" s="177"/>
      <c r="HN622" s="177"/>
      <c r="HO622" s="177"/>
      <c r="HP622" s="177"/>
      <c r="HQ622" s="177"/>
      <c r="HR622" s="177"/>
    </row>
    <row r="623" spans="1:226" s="181" customFormat="1" ht="18.75" x14ac:dyDescent="0.45">
      <c r="A623" s="385"/>
      <c r="C623" s="386"/>
      <c r="D623" s="81">
        <v>1</v>
      </c>
      <c r="E623" s="122" t="s">
        <v>1706</v>
      </c>
      <c r="G623" s="182"/>
      <c r="H623" s="158" t="s">
        <v>75</v>
      </c>
      <c r="I623" s="158">
        <v>5</v>
      </c>
      <c r="J623" s="158"/>
      <c r="K623" s="158"/>
      <c r="L623" s="188"/>
    </row>
    <row r="624" spans="1:226" s="181" customFormat="1" ht="18.75" x14ac:dyDescent="0.45">
      <c r="A624" s="385"/>
      <c r="C624" s="386"/>
      <c r="D624" s="81"/>
      <c r="E624" s="216" t="s">
        <v>77</v>
      </c>
      <c r="F624" s="123" t="s">
        <v>1707</v>
      </c>
      <c r="G624" s="182"/>
      <c r="H624" s="158"/>
      <c r="I624" s="158"/>
      <c r="J624" s="158"/>
      <c r="K624" s="158"/>
      <c r="L624" s="188"/>
    </row>
    <row r="625" spans="1:12" s="181" customFormat="1" ht="18.75" x14ac:dyDescent="0.45">
      <c r="A625" s="385"/>
      <c r="C625" s="386"/>
      <c r="D625" s="81"/>
      <c r="E625" s="216" t="s">
        <v>80</v>
      </c>
      <c r="F625" s="123" t="s">
        <v>1708</v>
      </c>
      <c r="G625" s="182"/>
      <c r="H625" s="158"/>
      <c r="I625" s="158"/>
      <c r="J625" s="158"/>
      <c r="K625" s="158"/>
      <c r="L625" s="188"/>
    </row>
    <row r="626" spans="1:12" s="181" customFormat="1" ht="18.75" x14ac:dyDescent="0.45">
      <c r="A626" s="385"/>
      <c r="D626" s="81"/>
      <c r="E626" s="216" t="s">
        <v>84</v>
      </c>
      <c r="F626" s="123" t="s">
        <v>1709</v>
      </c>
      <c r="G626" s="182"/>
      <c r="H626" s="158"/>
      <c r="I626" s="158"/>
      <c r="J626" s="158"/>
      <c r="K626" s="158"/>
      <c r="L626" s="188"/>
    </row>
    <row r="627" spans="1:12" s="181" customFormat="1" ht="18.75" x14ac:dyDescent="0.45">
      <c r="A627" s="385"/>
      <c r="D627" s="81"/>
      <c r="E627" s="216"/>
      <c r="F627" s="123" t="s">
        <v>1710</v>
      </c>
      <c r="G627" s="182"/>
      <c r="H627" s="158"/>
      <c r="I627" s="158"/>
      <c r="J627" s="158"/>
      <c r="K627" s="158"/>
      <c r="L627" s="188"/>
    </row>
    <row r="628" spans="1:12" s="181" customFormat="1" ht="18.75" x14ac:dyDescent="0.45">
      <c r="A628" s="385"/>
      <c r="D628" s="81"/>
      <c r="E628" s="216" t="s">
        <v>141</v>
      </c>
      <c r="F628" s="123" t="s">
        <v>1711</v>
      </c>
      <c r="G628" s="182"/>
      <c r="H628" s="158"/>
      <c r="I628" s="158"/>
      <c r="J628" s="158"/>
      <c r="K628" s="158"/>
      <c r="L628" s="188"/>
    </row>
    <row r="629" spans="1:12" s="181" customFormat="1" ht="18.75" x14ac:dyDescent="0.45">
      <c r="A629" s="385"/>
      <c r="D629" s="81"/>
      <c r="E629" s="216"/>
      <c r="F629" s="123" t="s">
        <v>1710</v>
      </c>
      <c r="G629" s="182"/>
      <c r="H629" s="158"/>
      <c r="I629" s="158"/>
      <c r="J629" s="158"/>
      <c r="K629" s="158"/>
      <c r="L629" s="188"/>
    </row>
    <row r="630" spans="1:12" s="181" customFormat="1" ht="18.75" x14ac:dyDescent="0.45">
      <c r="A630" s="385"/>
      <c r="D630" s="81"/>
      <c r="E630" s="216" t="s">
        <v>143</v>
      </c>
      <c r="F630" s="123" t="s">
        <v>1712</v>
      </c>
      <c r="G630" s="182"/>
      <c r="H630" s="158"/>
      <c r="I630" s="158"/>
      <c r="J630" s="158"/>
      <c r="K630" s="158"/>
      <c r="L630" s="188"/>
    </row>
    <row r="631" spans="1:12" s="181" customFormat="1" ht="18.75" x14ac:dyDescent="0.45">
      <c r="A631" s="385"/>
      <c r="D631" s="81">
        <v>2</v>
      </c>
      <c r="E631" s="907" t="s">
        <v>1713</v>
      </c>
      <c r="F631" s="122"/>
      <c r="H631" s="158" t="s">
        <v>119</v>
      </c>
      <c r="I631" s="158" t="s">
        <v>1714</v>
      </c>
      <c r="J631" s="158"/>
      <c r="K631" s="158"/>
      <c r="L631" s="188"/>
    </row>
    <row r="632" spans="1:12" s="181" customFormat="1" ht="18.75" x14ac:dyDescent="0.45">
      <c r="A632" s="388"/>
      <c r="B632" s="221"/>
      <c r="C632" s="702"/>
      <c r="D632" s="220">
        <v>3</v>
      </c>
      <c r="E632" s="908" t="s">
        <v>1715</v>
      </c>
      <c r="F632" s="221"/>
      <c r="G632" s="221"/>
      <c r="H632" s="223" t="s">
        <v>1716</v>
      </c>
      <c r="I632" s="223" t="s">
        <v>1717</v>
      </c>
      <c r="J632" s="223"/>
      <c r="K632" s="223"/>
      <c r="L632" s="323"/>
    </row>
  </sheetData>
  <mergeCells count="4">
    <mergeCell ref="J2:J3"/>
    <mergeCell ref="L2:L3"/>
    <mergeCell ref="A2:G3"/>
    <mergeCell ref="H2:I2"/>
  </mergeCells>
  <printOptions horizontalCentered="1"/>
  <pageMargins left="0.27559055118110237" right="0.39370078740157483" top="0.98425196850393704" bottom="0.59055118110236227" header="0.51181102362204722" footer="0.35433070866141736"/>
  <pageSetup paperSize="9" scale="75" firstPageNumber="33" fitToWidth="5" fitToHeight="5" orientation="portrait" r:id="rId1"/>
  <headerFooter alignWithMargins="0">
    <oddFooter>&amp;C&amp;P</oddFooter>
  </headerFooter>
  <rowBreaks count="13" manualBreakCount="13">
    <brk id="52" max="11" man="1"/>
    <brk id="102" max="11" man="1"/>
    <brk id="140" max="20" man="1"/>
    <brk id="186" max="11" man="1"/>
    <brk id="233" max="11" man="1"/>
    <brk id="279" max="11" man="1"/>
    <brk id="322" max="11" man="1"/>
    <brk id="357" max="16383" man="1"/>
    <brk id="405" max="11" man="1"/>
    <brk id="453" max="16383" man="1"/>
    <brk id="503" max="11" man="1"/>
    <brk id="552" max="11" man="1"/>
    <brk id="6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V1094"/>
  <sheetViews>
    <sheetView view="pageBreakPreview" zoomScale="170" zoomScaleNormal="90" zoomScaleSheetLayoutView="170" workbookViewId="0">
      <pane ySplit="5" topLeftCell="A1086" activePane="bottomLeft" state="frozen"/>
      <selection pane="bottomLeft" activeCell="G1090" sqref="G1090"/>
    </sheetView>
  </sheetViews>
  <sheetFormatPr defaultRowHeight="19.5" x14ac:dyDescent="0.45"/>
  <cols>
    <col min="1" max="1" width="2.7109375" style="916" customWidth="1"/>
    <col min="2" max="2" width="4.85546875" style="916" customWidth="1"/>
    <col min="3" max="3" width="4.140625" style="916" customWidth="1"/>
    <col min="4" max="4" width="2.85546875" style="916" customWidth="1"/>
    <col min="5" max="5" width="2.140625" style="916" customWidth="1"/>
    <col min="6" max="6" width="2.7109375" style="916" customWidth="1"/>
    <col min="7" max="7" width="47.140625" style="916" customWidth="1"/>
    <col min="8" max="8" width="8.5703125" style="916" customWidth="1"/>
    <col min="9" max="9" width="7.7109375" style="916" bestFit="1" customWidth="1"/>
    <col min="10" max="10" width="3.140625" style="917" bestFit="1" customWidth="1"/>
    <col min="11" max="11" width="81.28515625" style="916" customWidth="1"/>
    <col min="12" max="16" width="9.28515625" style="916" hidden="1" customWidth="1"/>
    <col min="17" max="17" width="9.28515625" style="918" customWidth="1"/>
    <col min="18" max="18" width="13.42578125" style="918" customWidth="1"/>
    <col min="19" max="19" width="13.42578125" style="919" customWidth="1"/>
    <col min="20" max="20" width="26" style="916" customWidth="1"/>
    <col min="21" max="21" width="27" style="916" customWidth="1"/>
    <col min="22" max="22" width="8.140625" style="920" customWidth="1"/>
    <col min="23" max="23" width="11.5703125" style="921" customWidth="1"/>
    <col min="24" max="24" width="13.5703125" style="921" customWidth="1"/>
    <col min="25" max="25" width="10" style="921" customWidth="1"/>
    <col min="26" max="26" width="7.140625" style="921" customWidth="1"/>
    <col min="27" max="27" width="7.140625" style="922" customWidth="1"/>
    <col min="28" max="143" width="9.140625" style="922"/>
    <col min="144" max="144" width="29.140625" style="922" customWidth="1"/>
    <col min="145" max="145" width="18.7109375" style="922" customWidth="1"/>
    <col min="146" max="146" width="18.28515625" style="922" customWidth="1"/>
    <col min="147" max="147" width="30.42578125" style="922" customWidth="1"/>
    <col min="148" max="149" width="6.85546875" style="922" customWidth="1"/>
    <col min="150" max="150" width="33" style="922" customWidth="1"/>
    <col min="151" max="151" width="3.42578125" style="922" customWidth="1"/>
    <col min="152" max="152" width="38.28515625" style="922" customWidth="1"/>
    <col min="153" max="155" width="0" style="922" hidden="1" customWidth="1"/>
    <col min="156" max="158" width="9" style="922" customWidth="1"/>
    <col min="159" max="159" width="15.42578125" style="922" customWidth="1"/>
    <col min="160" max="16384" width="9.140625" style="922"/>
  </cols>
  <sheetData>
    <row r="1" spans="1:256" s="11" customFormat="1" ht="27.75" x14ac:dyDescent="0.65">
      <c r="A1" s="1" t="s">
        <v>0</v>
      </c>
      <c r="B1" s="2"/>
      <c r="C1" s="3"/>
      <c r="D1" s="1"/>
      <c r="E1" s="3"/>
      <c r="F1" s="3"/>
      <c r="G1" s="3"/>
      <c r="H1" s="3"/>
      <c r="I1" s="3"/>
      <c r="J1" s="4"/>
      <c r="K1" s="3"/>
      <c r="L1" s="3"/>
      <c r="M1" s="3"/>
      <c r="N1" s="3"/>
      <c r="O1" s="3"/>
      <c r="P1" s="3"/>
      <c r="Q1" s="5"/>
      <c r="R1" s="5"/>
      <c r="S1" s="6"/>
      <c r="T1" s="7"/>
      <c r="U1" s="7"/>
      <c r="V1" s="8"/>
      <c r="W1" s="9"/>
      <c r="X1" s="9"/>
      <c r="Y1" s="9"/>
      <c r="Z1" s="9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</row>
    <row r="2" spans="1:256" s="10" customFormat="1" ht="27.75" hidden="1" x14ac:dyDescent="0.65">
      <c r="A2" s="12" t="s">
        <v>1</v>
      </c>
      <c r="B2" s="13"/>
      <c r="C2" s="12"/>
      <c r="D2" s="12"/>
      <c r="E2" s="12"/>
      <c r="F2" s="12"/>
      <c r="G2" s="12"/>
      <c r="H2" s="12"/>
      <c r="I2" s="12"/>
      <c r="J2" s="4"/>
      <c r="K2" s="12"/>
      <c r="L2" s="12"/>
      <c r="M2" s="12"/>
      <c r="N2" s="12"/>
      <c r="O2" s="12"/>
      <c r="P2" s="12"/>
      <c r="Q2" s="12"/>
      <c r="R2" s="12"/>
      <c r="S2" s="14"/>
      <c r="T2" s="13"/>
      <c r="U2" s="13"/>
      <c r="V2" s="8"/>
      <c r="W2" s="9"/>
      <c r="X2" s="9"/>
      <c r="Y2" s="9"/>
      <c r="Z2" s="9"/>
    </row>
    <row r="3" spans="1:256" s="22" customFormat="1" ht="24" x14ac:dyDescent="0.55000000000000004">
      <c r="A3" s="15"/>
      <c r="B3" s="15"/>
      <c r="C3" s="15"/>
      <c r="D3" s="15"/>
      <c r="E3" s="15"/>
      <c r="F3" s="15"/>
      <c r="G3" s="15"/>
      <c r="H3" s="15"/>
      <c r="I3" s="15"/>
      <c r="J3" s="16"/>
      <c r="K3" s="15"/>
      <c r="L3" s="15"/>
      <c r="M3" s="15"/>
      <c r="N3" s="15"/>
      <c r="O3" s="15"/>
      <c r="P3" s="15"/>
      <c r="Q3" s="17"/>
      <c r="R3" s="17"/>
      <c r="S3" s="18"/>
      <c r="T3" s="19"/>
      <c r="U3" s="19"/>
      <c r="V3" s="20"/>
      <c r="W3" s="21"/>
      <c r="X3" s="21"/>
      <c r="Y3" s="21"/>
      <c r="Z3" s="21"/>
    </row>
    <row r="4" spans="1:256" s="27" customFormat="1" ht="18.75" customHeight="1" x14ac:dyDescent="0.45">
      <c r="A4" s="964" t="s">
        <v>2</v>
      </c>
      <c r="B4" s="965"/>
      <c r="C4" s="965"/>
      <c r="D4" s="965"/>
      <c r="E4" s="965"/>
      <c r="F4" s="965"/>
      <c r="G4" s="966"/>
      <c r="H4" s="970" t="s">
        <v>3</v>
      </c>
      <c r="I4" s="971"/>
      <c r="J4" s="974" t="s">
        <v>4</v>
      </c>
      <c r="K4" s="975"/>
      <c r="L4" s="978" t="s">
        <v>5</v>
      </c>
      <c r="M4" s="980" t="s">
        <v>6</v>
      </c>
      <c r="N4" s="980"/>
      <c r="O4" s="980"/>
      <c r="P4" s="980"/>
      <c r="Q4" s="23" t="s">
        <v>7</v>
      </c>
      <c r="R4" s="23"/>
      <c r="S4" s="981" t="s">
        <v>8</v>
      </c>
      <c r="T4" s="962" t="s">
        <v>9</v>
      </c>
      <c r="U4" s="962" t="s">
        <v>10</v>
      </c>
      <c r="V4" s="24"/>
      <c r="W4" s="25"/>
      <c r="X4" s="25"/>
      <c r="Y4" s="25"/>
      <c r="Z4" s="25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</row>
    <row r="5" spans="1:256" s="27" customFormat="1" ht="18.75" x14ac:dyDescent="0.45">
      <c r="A5" s="967"/>
      <c r="B5" s="968"/>
      <c r="C5" s="968"/>
      <c r="D5" s="968"/>
      <c r="E5" s="968"/>
      <c r="F5" s="968"/>
      <c r="G5" s="969"/>
      <c r="H5" s="28" t="s">
        <v>11</v>
      </c>
      <c r="I5" s="28" t="s">
        <v>12</v>
      </c>
      <c r="J5" s="976"/>
      <c r="K5" s="977"/>
      <c r="L5" s="979"/>
      <c r="M5" s="29">
        <v>1</v>
      </c>
      <c r="N5" s="29">
        <v>2</v>
      </c>
      <c r="O5" s="29">
        <v>3</v>
      </c>
      <c r="P5" s="29">
        <v>4</v>
      </c>
      <c r="Q5" s="30" t="s">
        <v>13</v>
      </c>
      <c r="R5" s="31" t="s">
        <v>14</v>
      </c>
      <c r="S5" s="982"/>
      <c r="T5" s="963"/>
      <c r="U5" s="963"/>
      <c r="V5" s="24"/>
      <c r="W5" s="25"/>
      <c r="X5" s="25"/>
      <c r="Y5" s="25"/>
      <c r="Z5" s="25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</row>
    <row r="6" spans="1:256" s="44" customFormat="1" ht="18.75" x14ac:dyDescent="0.45">
      <c r="A6" s="32">
        <v>1</v>
      </c>
      <c r="B6" s="33" t="str">
        <f>[2]โครงการ59!J10</f>
        <v>แผนงานสร้างความเป็นเลิศด้านอาหารและการท่องเที่ยว</v>
      </c>
      <c r="C6" s="34"/>
      <c r="D6" s="33"/>
      <c r="E6" s="33"/>
      <c r="F6" s="33"/>
      <c r="G6" s="35"/>
      <c r="H6" s="36"/>
      <c r="I6" s="36"/>
      <c r="J6" s="37"/>
      <c r="K6" s="38"/>
      <c r="L6" s="39">
        <f>+L7+L24+L56+L79</f>
        <v>0</v>
      </c>
      <c r="M6" s="40"/>
      <c r="N6" s="40"/>
      <c r="O6" s="40"/>
      <c r="P6" s="40"/>
      <c r="Q6" s="41">
        <f>SUM(Q7,Q24,Q56,Q79)</f>
        <v>6069800</v>
      </c>
      <c r="R6" s="41">
        <f>SUM(R7,R24,R56,R79)</f>
        <v>3714000</v>
      </c>
      <c r="S6" s="39">
        <f>SUM(Q6:R6)</f>
        <v>9783800</v>
      </c>
      <c r="T6" s="42"/>
      <c r="U6" s="42"/>
      <c r="V6" s="43"/>
      <c r="W6" s="43"/>
      <c r="X6" s="43"/>
      <c r="Y6" s="43"/>
      <c r="Z6" s="4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</row>
    <row r="7" spans="1:256" s="55" customFormat="1" ht="18.75" x14ac:dyDescent="0.45">
      <c r="A7" s="45"/>
      <c r="B7" s="46">
        <v>1.1000000000000001</v>
      </c>
      <c r="C7" s="47" t="s">
        <v>15</v>
      </c>
      <c r="D7" s="47"/>
      <c r="E7" s="47"/>
      <c r="F7" s="47"/>
      <c r="G7" s="48"/>
      <c r="H7" s="49"/>
      <c r="I7" s="49"/>
      <c r="J7" s="50"/>
      <c r="K7" s="48"/>
      <c r="L7" s="51">
        <f>+L8</f>
        <v>0</v>
      </c>
      <c r="M7" s="52"/>
      <c r="N7" s="52"/>
      <c r="O7" s="52"/>
      <c r="P7" s="52"/>
      <c r="Q7" s="53">
        <f>SUM(Q9)</f>
        <v>0</v>
      </c>
      <c r="R7" s="53">
        <f>SUM(R9)</f>
        <v>800000</v>
      </c>
      <c r="S7" s="51">
        <f>SUM(Q7:R7)</f>
        <v>800000</v>
      </c>
      <c r="T7" s="54"/>
      <c r="U7" s="54"/>
      <c r="Y7" s="43"/>
      <c r="Z7" s="56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</row>
    <row r="8" spans="1:256" s="73" customFormat="1" ht="18.75" x14ac:dyDescent="0.45">
      <c r="A8" s="58"/>
      <c r="B8" s="59"/>
      <c r="C8" s="60">
        <v>1</v>
      </c>
      <c r="D8" s="61" t="s">
        <v>16</v>
      </c>
      <c r="E8" s="59"/>
      <c r="F8" s="59"/>
      <c r="G8" s="62"/>
      <c r="H8" s="63"/>
      <c r="I8" s="64"/>
      <c r="J8" s="65"/>
      <c r="K8" s="66"/>
      <c r="L8" s="67"/>
      <c r="M8" s="68"/>
      <c r="N8" s="68"/>
      <c r="O8" s="68"/>
      <c r="P8" s="69"/>
      <c r="Q8" s="70">
        <f>[4]แผน_งบยุทธศาสตร์60!L11*1000000</f>
        <v>0</v>
      </c>
      <c r="R8" s="70">
        <f>[4]แผน_งบยุทธศาสตร์60!M11*1000000</f>
        <v>800000</v>
      </c>
      <c r="S8" s="71">
        <f>SUM(Q8:R8)</f>
        <v>800000</v>
      </c>
      <c r="T8" s="72"/>
      <c r="U8" s="72" t="s">
        <v>17</v>
      </c>
      <c r="W8" s="73" t="s">
        <v>18</v>
      </c>
      <c r="Y8" s="43"/>
      <c r="Z8" s="74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</row>
    <row r="9" spans="1:256" s="73" customFormat="1" ht="18.75" x14ac:dyDescent="0.45">
      <c r="A9" s="58"/>
      <c r="B9" s="59"/>
      <c r="C9" s="60"/>
      <c r="D9" s="61" t="s">
        <v>19</v>
      </c>
      <c r="E9" s="59"/>
      <c r="F9" s="59"/>
      <c r="G9" s="62"/>
      <c r="H9" s="76"/>
      <c r="I9" s="64"/>
      <c r="J9" s="65"/>
      <c r="K9" s="66"/>
      <c r="L9" s="67"/>
      <c r="M9" s="68"/>
      <c r="N9" s="68"/>
      <c r="O9" s="68"/>
      <c r="P9" s="69"/>
      <c r="Q9" s="77">
        <f>SUM(Q10:Q22)</f>
        <v>0</v>
      </c>
      <c r="R9" s="77">
        <f>SUM(R10:R22)</f>
        <v>800000</v>
      </c>
      <c r="S9" s="78">
        <f>SUM(Q9:R9)</f>
        <v>800000</v>
      </c>
      <c r="T9" s="79"/>
      <c r="U9" s="80" t="s">
        <v>20</v>
      </c>
      <c r="W9" s="73" t="s">
        <v>21</v>
      </c>
      <c r="Y9" s="43"/>
      <c r="Z9" s="74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</row>
    <row r="10" spans="1:256" s="73" customFormat="1" ht="18.75" x14ac:dyDescent="0.45">
      <c r="A10" s="58"/>
      <c r="B10" s="59"/>
      <c r="C10" s="60"/>
      <c r="D10" s="81"/>
      <c r="E10" s="82" t="s">
        <v>22</v>
      </c>
      <c r="F10" s="59"/>
      <c r="G10" s="62"/>
      <c r="H10" s="76"/>
      <c r="I10" s="64"/>
      <c r="J10" s="83">
        <v>1</v>
      </c>
      <c r="K10" s="84" t="s">
        <v>23</v>
      </c>
      <c r="L10" s="85"/>
      <c r="M10" s="86"/>
      <c r="N10" s="86"/>
      <c r="O10" s="86"/>
      <c r="P10" s="87"/>
      <c r="Q10" s="88"/>
      <c r="R10" s="89">
        <v>100000</v>
      </c>
      <c r="S10" s="90">
        <f>SUM(Q10:R10)</f>
        <v>100000</v>
      </c>
      <c r="T10" s="91" t="s">
        <v>24</v>
      </c>
      <c r="U10" s="92" t="s">
        <v>25</v>
      </c>
      <c r="W10" s="73" t="s">
        <v>26</v>
      </c>
      <c r="Y10" s="43"/>
      <c r="Z10" s="74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</row>
    <row r="11" spans="1:256" s="73" customFormat="1" ht="18.75" x14ac:dyDescent="0.45">
      <c r="A11" s="58"/>
      <c r="B11" s="59"/>
      <c r="C11" s="60"/>
      <c r="D11" s="81"/>
      <c r="E11" s="93" t="s">
        <v>27</v>
      </c>
      <c r="F11" s="59"/>
      <c r="G11" s="62"/>
      <c r="H11" s="76"/>
      <c r="I11" s="64"/>
      <c r="J11" s="83"/>
      <c r="K11" s="84"/>
      <c r="L11" s="85"/>
      <c r="M11" s="86"/>
      <c r="N11" s="86"/>
      <c r="O11" s="86"/>
      <c r="P11" s="87"/>
      <c r="Q11" s="94"/>
      <c r="R11" s="95"/>
      <c r="S11" s="96"/>
      <c r="T11" s="91" t="s">
        <v>28</v>
      </c>
      <c r="U11" s="97"/>
      <c r="W11" s="73" t="s">
        <v>29</v>
      </c>
      <c r="Y11" s="43"/>
      <c r="Z11" s="74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</row>
    <row r="12" spans="1:256" s="73" customFormat="1" ht="18.75" x14ac:dyDescent="0.45">
      <c r="A12" s="58"/>
      <c r="B12" s="59"/>
      <c r="C12" s="60"/>
      <c r="D12" s="98" t="s">
        <v>30</v>
      </c>
      <c r="E12" s="99"/>
      <c r="F12" s="99"/>
      <c r="G12" s="100"/>
      <c r="H12" s="101"/>
      <c r="I12" s="102"/>
      <c r="J12" s="83">
        <v>2</v>
      </c>
      <c r="K12" s="84" t="s">
        <v>31</v>
      </c>
      <c r="L12" s="85"/>
      <c r="M12" s="103"/>
      <c r="N12" s="103"/>
      <c r="O12" s="103"/>
      <c r="P12" s="103"/>
      <c r="Q12" s="104"/>
      <c r="R12" s="95">
        <v>50000</v>
      </c>
      <c r="S12" s="105">
        <f t="shared" ref="S12:S22" si="0">SUM(Q12:R12)</f>
        <v>50000</v>
      </c>
      <c r="T12" s="106" t="s">
        <v>32</v>
      </c>
      <c r="U12" s="107" t="s">
        <v>33</v>
      </c>
      <c r="Y12" s="43"/>
      <c r="Z12" s="74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</row>
    <row r="13" spans="1:256" s="118" customFormat="1" ht="18.75" x14ac:dyDescent="0.45">
      <c r="A13" s="108"/>
      <c r="B13" s="109"/>
      <c r="C13" s="93"/>
      <c r="D13" s="110">
        <v>1</v>
      </c>
      <c r="E13" s="111" t="s">
        <v>34</v>
      </c>
      <c r="F13" s="111"/>
      <c r="G13" s="112"/>
      <c r="H13" s="113" t="s">
        <v>35</v>
      </c>
      <c r="I13" s="114">
        <v>30</v>
      </c>
      <c r="J13" s="83">
        <v>3</v>
      </c>
      <c r="K13" s="84" t="s">
        <v>36</v>
      </c>
      <c r="L13" s="85"/>
      <c r="M13" s="103"/>
      <c r="N13" s="103"/>
      <c r="O13" s="103"/>
      <c r="P13" s="103"/>
      <c r="Q13" s="115"/>
      <c r="R13" s="95">
        <v>50000</v>
      </c>
      <c r="S13" s="105">
        <f t="shared" si="0"/>
        <v>50000</v>
      </c>
      <c r="T13" s="106" t="s">
        <v>37</v>
      </c>
      <c r="U13" s="107" t="s">
        <v>33</v>
      </c>
      <c r="V13" s="116"/>
      <c r="W13" s="75"/>
      <c r="X13" s="75"/>
      <c r="Y13" s="43"/>
      <c r="Z13" s="74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</row>
    <row r="14" spans="1:256" s="118" customFormat="1" ht="18.75" x14ac:dyDescent="0.45">
      <c r="A14" s="108"/>
      <c r="B14" s="109"/>
      <c r="C14" s="93"/>
      <c r="D14" s="110"/>
      <c r="E14" s="111" t="s">
        <v>38</v>
      </c>
      <c r="F14" s="111"/>
      <c r="G14" s="112"/>
      <c r="H14" s="113"/>
      <c r="I14" s="114"/>
      <c r="J14" s="83">
        <v>4</v>
      </c>
      <c r="K14" s="119" t="s">
        <v>39</v>
      </c>
      <c r="L14" s="119"/>
      <c r="M14" s="103"/>
      <c r="N14" s="103"/>
      <c r="O14" s="103"/>
      <c r="P14" s="103"/>
      <c r="Q14" s="104"/>
      <c r="R14" s="95">
        <v>80000</v>
      </c>
      <c r="S14" s="120">
        <f t="shared" si="0"/>
        <v>80000</v>
      </c>
      <c r="T14" s="121" t="s">
        <v>40</v>
      </c>
      <c r="U14" s="107" t="s">
        <v>33</v>
      </c>
      <c r="V14" s="116"/>
      <c r="W14" s="75"/>
      <c r="X14" s="74">
        <f>[4]สรุปยุท1!B1-[4]สรุปยุท1!C8</f>
        <v>-8983800</v>
      </c>
      <c r="Y14" s="43"/>
      <c r="Z14" s="74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</row>
    <row r="15" spans="1:256" s="118" customFormat="1" ht="18.75" x14ac:dyDescent="0.45">
      <c r="A15" s="108"/>
      <c r="B15" s="109"/>
      <c r="C15" s="93"/>
      <c r="D15" s="110">
        <v>2</v>
      </c>
      <c r="E15" s="111" t="s">
        <v>41</v>
      </c>
      <c r="F15" s="111"/>
      <c r="G15" s="112"/>
      <c r="H15" s="113" t="s">
        <v>35</v>
      </c>
      <c r="I15" s="114">
        <v>50</v>
      </c>
      <c r="J15" s="83">
        <v>5</v>
      </c>
      <c r="K15" s="119" t="s">
        <v>42</v>
      </c>
      <c r="L15" s="119"/>
      <c r="M15" s="103"/>
      <c r="N15" s="103"/>
      <c r="O15" s="103"/>
      <c r="P15" s="103"/>
      <c r="Q15" s="104"/>
      <c r="R15" s="95">
        <v>50000</v>
      </c>
      <c r="S15" s="120">
        <f t="shared" si="0"/>
        <v>50000</v>
      </c>
      <c r="T15" s="121" t="s">
        <v>43</v>
      </c>
      <c r="U15" s="107" t="s">
        <v>33</v>
      </c>
      <c r="V15" s="116"/>
      <c r="W15" s="75"/>
      <c r="X15" s="75"/>
      <c r="Y15" s="43"/>
      <c r="Z15" s="74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</row>
    <row r="16" spans="1:256" s="118" customFormat="1" ht="18.75" x14ac:dyDescent="0.45">
      <c r="A16" s="108"/>
      <c r="B16" s="109"/>
      <c r="C16" s="109"/>
      <c r="D16" s="81">
        <v>3</v>
      </c>
      <c r="E16" s="122" t="s">
        <v>44</v>
      </c>
      <c r="F16" s="122"/>
      <c r="G16" s="123"/>
      <c r="H16" s="124" t="s">
        <v>35</v>
      </c>
      <c r="I16" s="125">
        <v>20</v>
      </c>
      <c r="J16" s="83">
        <v>6</v>
      </c>
      <c r="K16" s="119" t="s">
        <v>45</v>
      </c>
      <c r="L16" s="119"/>
      <c r="M16" s="103"/>
      <c r="N16" s="103"/>
      <c r="O16" s="103"/>
      <c r="P16" s="103"/>
      <c r="Q16" s="104"/>
      <c r="R16" s="95">
        <v>50000</v>
      </c>
      <c r="S16" s="120">
        <f t="shared" si="0"/>
        <v>50000</v>
      </c>
      <c r="T16" s="126" t="s">
        <v>46</v>
      </c>
      <c r="U16" s="107" t="s">
        <v>33</v>
      </c>
      <c r="V16" s="116"/>
      <c r="W16" s="75">
        <v>2</v>
      </c>
      <c r="X16" s="127"/>
      <c r="Y16" s="43"/>
      <c r="Z16" s="74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</row>
    <row r="17" spans="1:256" s="118" customFormat="1" ht="18.75" x14ac:dyDescent="0.45">
      <c r="A17" s="108"/>
      <c r="B17" s="109"/>
      <c r="C17" s="93"/>
      <c r="D17" s="81"/>
      <c r="E17" s="122"/>
      <c r="F17" s="122"/>
      <c r="G17" s="123"/>
      <c r="H17" s="124"/>
      <c r="I17" s="125"/>
      <c r="J17" s="83">
        <v>7</v>
      </c>
      <c r="K17" s="119" t="s">
        <v>47</v>
      </c>
      <c r="L17" s="119"/>
      <c r="M17" s="103"/>
      <c r="N17" s="103"/>
      <c r="O17" s="103"/>
      <c r="P17" s="103"/>
      <c r="Q17" s="104"/>
      <c r="R17" s="95">
        <v>40000</v>
      </c>
      <c r="S17" s="120">
        <f t="shared" si="0"/>
        <v>40000</v>
      </c>
      <c r="T17" s="121" t="s">
        <v>48</v>
      </c>
      <c r="U17" s="107" t="s">
        <v>33</v>
      </c>
      <c r="V17" s="116"/>
      <c r="W17" s="75">
        <v>3</v>
      </c>
      <c r="X17" s="127"/>
      <c r="Y17" s="43"/>
      <c r="Z17" s="74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</row>
    <row r="18" spans="1:256" s="118" customFormat="1" ht="18.75" x14ac:dyDescent="0.45">
      <c r="A18" s="108"/>
      <c r="B18" s="109"/>
      <c r="C18" s="93"/>
      <c r="D18" s="81"/>
      <c r="E18" s="122"/>
      <c r="F18" s="122"/>
      <c r="G18" s="123"/>
      <c r="H18" s="124"/>
      <c r="I18" s="125"/>
      <c r="J18" s="83">
        <v>8</v>
      </c>
      <c r="K18" s="119" t="s">
        <v>49</v>
      </c>
      <c r="L18" s="119"/>
      <c r="M18" s="103"/>
      <c r="N18" s="103"/>
      <c r="O18" s="103"/>
      <c r="P18" s="103"/>
      <c r="Q18" s="104"/>
      <c r="R18" s="95">
        <v>100000</v>
      </c>
      <c r="S18" s="120">
        <f t="shared" si="0"/>
        <v>100000</v>
      </c>
      <c r="T18" s="121" t="s">
        <v>50</v>
      </c>
      <c r="U18" s="107" t="s">
        <v>33</v>
      </c>
      <c r="V18" s="116"/>
      <c r="W18" s="75">
        <v>4</v>
      </c>
      <c r="X18" s="127"/>
      <c r="Y18" s="43"/>
      <c r="Z18" s="74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</row>
    <row r="19" spans="1:256" s="118" customFormat="1" ht="18.75" x14ac:dyDescent="0.45">
      <c r="A19" s="108"/>
      <c r="B19" s="109"/>
      <c r="C19" s="93"/>
      <c r="D19" s="81"/>
      <c r="E19" s="122"/>
      <c r="F19" s="122"/>
      <c r="G19" s="123"/>
      <c r="H19" s="124"/>
      <c r="I19" s="125"/>
      <c r="J19" s="83">
        <v>9</v>
      </c>
      <c r="K19" s="119" t="s">
        <v>51</v>
      </c>
      <c r="L19" s="119"/>
      <c r="M19" s="103"/>
      <c r="N19" s="103"/>
      <c r="O19" s="103"/>
      <c r="P19" s="103"/>
      <c r="Q19" s="104"/>
      <c r="R19" s="95">
        <v>50000</v>
      </c>
      <c r="S19" s="120">
        <f t="shared" si="0"/>
        <v>50000</v>
      </c>
      <c r="T19" s="121" t="s">
        <v>52</v>
      </c>
      <c r="U19" s="107" t="s">
        <v>33</v>
      </c>
      <c r="V19" s="116"/>
      <c r="W19" s="75">
        <v>5</v>
      </c>
      <c r="X19" s="127"/>
      <c r="Y19" s="43"/>
      <c r="Z19" s="74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</row>
    <row r="20" spans="1:256" s="118" customFormat="1" ht="18.75" x14ac:dyDescent="0.45">
      <c r="A20" s="108"/>
      <c r="B20" s="109"/>
      <c r="C20" s="93"/>
      <c r="D20" s="81"/>
      <c r="E20" s="122"/>
      <c r="F20" s="122"/>
      <c r="G20" s="123"/>
      <c r="H20" s="124"/>
      <c r="I20" s="125"/>
      <c r="J20" s="83">
        <v>10</v>
      </c>
      <c r="K20" s="119" t="s">
        <v>53</v>
      </c>
      <c r="L20" s="119"/>
      <c r="M20" s="103"/>
      <c r="N20" s="103"/>
      <c r="O20" s="103"/>
      <c r="P20" s="103"/>
      <c r="Q20" s="104"/>
      <c r="R20" s="95">
        <v>50000</v>
      </c>
      <c r="S20" s="120">
        <f t="shared" si="0"/>
        <v>50000</v>
      </c>
      <c r="T20" s="121" t="s">
        <v>54</v>
      </c>
      <c r="U20" s="107" t="s">
        <v>33</v>
      </c>
      <c r="V20" s="116"/>
      <c r="W20" s="75">
        <v>6</v>
      </c>
      <c r="X20" s="127"/>
      <c r="Y20" s="43">
        <v>800000</v>
      </c>
      <c r="Z20" s="128">
        <f>Y20/$Y$24*100</f>
        <v>8.176782027433104</v>
      </c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</row>
    <row r="21" spans="1:256" s="118" customFormat="1" ht="18.75" x14ac:dyDescent="0.45">
      <c r="A21" s="108"/>
      <c r="B21" s="109"/>
      <c r="C21" s="93"/>
      <c r="D21" s="81"/>
      <c r="E21" s="122"/>
      <c r="F21" s="122"/>
      <c r="G21" s="123"/>
      <c r="H21" s="124"/>
      <c r="I21" s="125"/>
      <c r="J21" s="83">
        <v>11</v>
      </c>
      <c r="K21" s="119" t="s">
        <v>55</v>
      </c>
      <c r="L21" s="119"/>
      <c r="M21" s="103"/>
      <c r="N21" s="103"/>
      <c r="O21" s="103"/>
      <c r="P21" s="103"/>
      <c r="Q21" s="104"/>
      <c r="R21" s="95">
        <v>80000</v>
      </c>
      <c r="S21" s="120">
        <f t="shared" si="0"/>
        <v>80000</v>
      </c>
      <c r="T21" s="121" t="s">
        <v>56</v>
      </c>
      <c r="U21" s="107" t="s">
        <v>33</v>
      </c>
      <c r="V21" s="116"/>
      <c r="W21" s="75">
        <v>7</v>
      </c>
      <c r="X21" s="127"/>
      <c r="Y21" s="43">
        <v>1360000</v>
      </c>
      <c r="Z21" s="128">
        <f>Y21/$Y$24*100</f>
        <v>13.900529446636275</v>
      </c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</row>
    <row r="22" spans="1:256" s="118" customFormat="1" ht="18.75" x14ac:dyDescent="0.45">
      <c r="A22" s="108"/>
      <c r="B22" s="109"/>
      <c r="C22" s="93"/>
      <c r="D22" s="81"/>
      <c r="E22" s="122"/>
      <c r="F22" s="122"/>
      <c r="G22" s="123"/>
      <c r="H22" s="124"/>
      <c r="I22" s="125"/>
      <c r="J22" s="83">
        <v>12</v>
      </c>
      <c r="K22" s="119" t="s">
        <v>57</v>
      </c>
      <c r="L22" s="119"/>
      <c r="M22" s="103"/>
      <c r="N22" s="103"/>
      <c r="O22" s="103"/>
      <c r="P22" s="103"/>
      <c r="Q22" s="104"/>
      <c r="R22" s="95">
        <v>100000</v>
      </c>
      <c r="S22" s="120">
        <f t="shared" si="0"/>
        <v>100000</v>
      </c>
      <c r="T22" s="121" t="s">
        <v>58</v>
      </c>
      <c r="U22" s="107" t="s">
        <v>33</v>
      </c>
      <c r="V22" s="116"/>
      <c r="W22" s="75">
        <v>8</v>
      </c>
      <c r="X22" s="127"/>
      <c r="Y22" s="43">
        <v>300000</v>
      </c>
      <c r="Z22" s="128">
        <f>Y22/$Y$24*100</f>
        <v>3.0662932602874138</v>
      </c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</row>
    <row r="23" spans="1:256" s="118" customFormat="1" ht="18.75" x14ac:dyDescent="0.45">
      <c r="A23" s="108"/>
      <c r="B23" s="109"/>
      <c r="C23" s="93"/>
      <c r="D23" s="81"/>
      <c r="E23" s="122"/>
      <c r="F23" s="122"/>
      <c r="G23" s="123"/>
      <c r="H23" s="124"/>
      <c r="I23" s="125"/>
      <c r="J23" s="83"/>
      <c r="K23" s="119"/>
      <c r="L23" s="119"/>
      <c r="M23" s="103"/>
      <c r="N23" s="103"/>
      <c r="O23" s="103"/>
      <c r="P23" s="103"/>
      <c r="Q23" s="129"/>
      <c r="R23" s="129"/>
      <c r="S23" s="130"/>
      <c r="T23" s="131"/>
      <c r="U23" s="131"/>
      <c r="V23" s="116"/>
      <c r="W23" s="75"/>
      <c r="X23" s="75"/>
      <c r="Y23" s="43">
        <v>7323800</v>
      </c>
      <c r="Z23" s="128">
        <f>Y23/$Y$24*100</f>
        <v>74.856395265643201</v>
      </c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</row>
    <row r="24" spans="1:256" s="145" customFormat="1" ht="18.75" x14ac:dyDescent="0.45">
      <c r="A24" s="132"/>
      <c r="B24" s="133">
        <v>1.2</v>
      </c>
      <c r="C24" s="134" t="s">
        <v>59</v>
      </c>
      <c r="D24" s="134"/>
      <c r="E24" s="134"/>
      <c r="F24" s="134"/>
      <c r="G24" s="135"/>
      <c r="H24" s="136"/>
      <c r="I24" s="136"/>
      <c r="J24" s="137"/>
      <c r="K24" s="138"/>
      <c r="L24" s="139">
        <f>+L25+L46</f>
        <v>0</v>
      </c>
      <c r="M24" s="140"/>
      <c r="N24" s="140"/>
      <c r="O24" s="140"/>
      <c r="P24" s="140"/>
      <c r="Q24" s="141">
        <f>SUM(Q26,Q47)</f>
        <v>300000</v>
      </c>
      <c r="R24" s="141">
        <f>SUM(R26,R47)</f>
        <v>1060000</v>
      </c>
      <c r="S24" s="139">
        <f>SUM(Q24:R24)</f>
        <v>1360000</v>
      </c>
      <c r="T24" s="142"/>
      <c r="U24" s="142"/>
      <c r="V24" s="143"/>
      <c r="W24" s="144"/>
      <c r="X24" s="144"/>
      <c r="Y24" s="43">
        <f>SUM(Y20:Y23)</f>
        <v>9783800</v>
      </c>
      <c r="Z24" s="144"/>
      <c r="AA24" s="117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144"/>
      <c r="DW24" s="144"/>
      <c r="DX24" s="144"/>
      <c r="DY24" s="144"/>
      <c r="DZ24" s="144"/>
      <c r="EA24" s="144"/>
      <c r="EB24" s="144"/>
      <c r="EC24" s="144"/>
      <c r="ED24" s="144"/>
      <c r="EE24" s="144"/>
      <c r="EF24" s="144"/>
      <c r="EG24" s="144"/>
      <c r="EH24" s="144"/>
      <c r="EI24" s="144"/>
      <c r="EJ24" s="144"/>
      <c r="EK24" s="144"/>
      <c r="EL24" s="144"/>
      <c r="EM24" s="144"/>
      <c r="EN24" s="144"/>
      <c r="EO24" s="144"/>
      <c r="EP24" s="144"/>
      <c r="EQ24" s="144"/>
      <c r="ER24" s="144"/>
      <c r="ES24" s="144"/>
      <c r="ET24" s="144"/>
      <c r="EU24" s="144"/>
      <c r="EV24" s="144"/>
      <c r="EW24" s="144"/>
      <c r="EX24" s="144"/>
      <c r="EY24" s="144"/>
      <c r="EZ24" s="144"/>
      <c r="FA24" s="144"/>
      <c r="FB24" s="144"/>
      <c r="FC24" s="144"/>
      <c r="FD24" s="144"/>
      <c r="FE24" s="144"/>
      <c r="FF24" s="144"/>
      <c r="FG24" s="144"/>
      <c r="FH24" s="144"/>
      <c r="FI24" s="144"/>
      <c r="FJ24" s="144"/>
      <c r="FK24" s="144"/>
      <c r="FL24" s="144"/>
      <c r="FM24" s="144"/>
      <c r="FN24" s="144"/>
      <c r="FO24" s="144"/>
      <c r="FP24" s="144"/>
      <c r="FQ24" s="144"/>
      <c r="FR24" s="144"/>
      <c r="FS24" s="144"/>
      <c r="FT24" s="144"/>
      <c r="FU24" s="144"/>
      <c r="FV24" s="144"/>
      <c r="FW24" s="144"/>
      <c r="FX24" s="144"/>
      <c r="FY24" s="144"/>
      <c r="FZ24" s="144"/>
      <c r="GA24" s="144"/>
      <c r="GB24" s="144"/>
      <c r="GC24" s="144"/>
      <c r="GD24" s="144"/>
      <c r="GE24" s="144"/>
      <c r="GF24" s="144"/>
      <c r="GG24" s="144"/>
      <c r="GH24" s="144"/>
      <c r="GI24" s="144"/>
      <c r="GJ24" s="144"/>
      <c r="GK24" s="144"/>
      <c r="GL24" s="144"/>
      <c r="GM24" s="144"/>
      <c r="GN24" s="144"/>
      <c r="GO24" s="144"/>
      <c r="GP24" s="144"/>
      <c r="GQ24" s="144"/>
      <c r="GR24" s="144"/>
      <c r="GS24" s="144"/>
      <c r="GT24" s="144"/>
      <c r="GU24" s="144"/>
      <c r="GV24" s="144"/>
      <c r="GW24" s="144"/>
      <c r="GX24" s="144"/>
      <c r="GY24" s="144"/>
      <c r="GZ24" s="144"/>
      <c r="HA24" s="144"/>
      <c r="HB24" s="144"/>
      <c r="HC24" s="144"/>
      <c r="HD24" s="144"/>
      <c r="HE24" s="144"/>
      <c r="HF24" s="144"/>
      <c r="HG24" s="144"/>
      <c r="HH24" s="144"/>
      <c r="HI24" s="144"/>
      <c r="HJ24" s="144"/>
      <c r="HK24" s="144"/>
      <c r="HL24" s="144"/>
      <c r="HM24" s="144"/>
      <c r="HN24" s="144"/>
      <c r="HO24" s="144"/>
      <c r="HP24" s="144"/>
      <c r="HQ24" s="144"/>
      <c r="HR24" s="144"/>
      <c r="HS24" s="144"/>
      <c r="HT24" s="144"/>
      <c r="HU24" s="144"/>
      <c r="HV24" s="144"/>
      <c r="HW24" s="144"/>
      <c r="HX24" s="144"/>
      <c r="HY24" s="144"/>
      <c r="HZ24" s="144"/>
      <c r="IA24" s="144"/>
      <c r="IB24" s="144"/>
      <c r="IC24" s="144"/>
      <c r="ID24" s="144"/>
      <c r="IE24" s="144"/>
      <c r="IF24" s="144"/>
      <c r="IG24" s="144"/>
      <c r="IH24" s="144"/>
      <c r="II24" s="144"/>
      <c r="IJ24" s="144"/>
      <c r="IK24" s="144"/>
      <c r="IL24" s="144"/>
      <c r="IM24" s="144"/>
      <c r="IN24" s="144"/>
      <c r="IO24" s="144"/>
      <c r="IP24" s="144"/>
      <c r="IQ24" s="144"/>
      <c r="IR24" s="144"/>
      <c r="IS24" s="144"/>
      <c r="IT24" s="144"/>
      <c r="IU24" s="144"/>
      <c r="IV24" s="144"/>
    </row>
    <row r="25" spans="1:256" s="118" customFormat="1" ht="18.75" x14ac:dyDescent="0.45">
      <c r="A25" s="108"/>
      <c r="B25" s="109"/>
      <c r="C25" s="60">
        <v>2</v>
      </c>
      <c r="D25" s="61" t="s">
        <v>60</v>
      </c>
      <c r="E25" s="109"/>
      <c r="F25" s="109"/>
      <c r="G25" s="146"/>
      <c r="H25" s="147"/>
      <c r="I25" s="148"/>
      <c r="J25" s="149"/>
      <c r="K25" s="150"/>
      <c r="L25" s="67"/>
      <c r="M25" s="68"/>
      <c r="N25" s="68"/>
      <c r="O25" s="68"/>
      <c r="P25" s="151"/>
      <c r="Q25" s="152">
        <f>[4]แผน_งบยุทธศาสตร์60!L14*1000000</f>
        <v>300000.00000000006</v>
      </c>
      <c r="R25" s="152">
        <f>[4]แผน_งบยุทธศาสตร์60!M14*1000000</f>
        <v>660000</v>
      </c>
      <c r="S25" s="153">
        <f t="shared" ref="S25:S37" si="1">SUM(Q25:R25)</f>
        <v>960000</v>
      </c>
      <c r="T25" s="72"/>
      <c r="U25" s="72" t="s">
        <v>61</v>
      </c>
      <c r="V25" s="116"/>
      <c r="W25" s="154"/>
      <c r="X25" s="74"/>
      <c r="Y25" s="43"/>
      <c r="Z25" s="74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</row>
    <row r="26" spans="1:256" s="118" customFormat="1" ht="18.75" x14ac:dyDescent="0.45">
      <c r="A26" s="108"/>
      <c r="B26" s="109"/>
      <c r="C26" s="109"/>
      <c r="D26" s="61" t="s">
        <v>62</v>
      </c>
      <c r="E26" s="109"/>
      <c r="F26" s="109"/>
      <c r="G26" s="146"/>
      <c r="H26" s="147"/>
      <c r="I26" s="148"/>
      <c r="J26" s="149"/>
      <c r="K26" s="150"/>
      <c r="L26" s="67"/>
      <c r="M26" s="69"/>
      <c r="N26" s="69"/>
      <c r="O26" s="69"/>
      <c r="P26" s="69"/>
      <c r="Q26" s="155">
        <f>SUM(Q27:Q44)</f>
        <v>300000</v>
      </c>
      <c r="R26" s="155">
        <f>SUM(R27:R44)</f>
        <v>660000</v>
      </c>
      <c r="S26" s="78">
        <f>SUM(Q26:R26)</f>
        <v>960000</v>
      </c>
      <c r="T26" s="79"/>
      <c r="U26" s="79" t="s">
        <v>20</v>
      </c>
      <c r="V26" s="116"/>
      <c r="W26" s="75"/>
      <c r="X26" s="75"/>
      <c r="Y26" s="43"/>
      <c r="Z26" s="74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</row>
    <row r="27" spans="1:256" s="73" customFormat="1" ht="18.75" x14ac:dyDescent="0.45">
      <c r="A27" s="58"/>
      <c r="B27" s="59"/>
      <c r="C27" s="60"/>
      <c r="D27" s="61" t="s">
        <v>19</v>
      </c>
      <c r="E27" s="59"/>
      <c r="F27" s="59"/>
      <c r="G27" s="62"/>
      <c r="H27" s="76"/>
      <c r="I27" s="64"/>
      <c r="J27" s="83">
        <v>1</v>
      </c>
      <c r="K27" s="156" t="s">
        <v>63</v>
      </c>
      <c r="L27" s="157"/>
      <c r="M27" s="158"/>
      <c r="N27" s="158"/>
      <c r="O27" s="158"/>
      <c r="P27" s="151"/>
      <c r="Q27" s="157">
        <v>150000</v>
      </c>
      <c r="R27" s="157"/>
      <c r="S27" s="159">
        <f t="shared" si="1"/>
        <v>150000</v>
      </c>
      <c r="T27" s="160" t="s">
        <v>64</v>
      </c>
      <c r="U27" s="107" t="s">
        <v>33</v>
      </c>
      <c r="V27" s="154"/>
      <c r="W27" s="73" t="s">
        <v>18</v>
      </c>
      <c r="X27" s="161">
        <f>S30+S33+S34+S35+S48+S50+S51+S53+S60+S62+S72+S95+S96+S97+S98+S113</f>
        <v>840000</v>
      </c>
      <c r="Y27" s="43"/>
      <c r="Z27" s="74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</row>
    <row r="28" spans="1:256" s="73" customFormat="1" ht="18.75" x14ac:dyDescent="0.45">
      <c r="A28" s="58"/>
      <c r="B28" s="59"/>
      <c r="C28" s="60"/>
      <c r="D28" s="81">
        <v>1</v>
      </c>
      <c r="E28" s="93" t="s">
        <v>65</v>
      </c>
      <c r="F28" s="59"/>
      <c r="G28" s="62"/>
      <c r="H28" s="76"/>
      <c r="I28" s="64"/>
      <c r="J28" s="83">
        <v>2</v>
      </c>
      <c r="K28" s="162" t="s">
        <v>66</v>
      </c>
      <c r="L28" s="163"/>
      <c r="M28" s="103"/>
      <c r="N28" s="103"/>
      <c r="O28" s="103"/>
      <c r="P28" s="103"/>
      <c r="Q28" s="163"/>
      <c r="R28" s="163">
        <v>140000</v>
      </c>
      <c r="S28" s="164">
        <f t="shared" si="1"/>
        <v>140000</v>
      </c>
      <c r="T28" s="165" t="s">
        <v>67</v>
      </c>
      <c r="U28" s="107" t="s">
        <v>33</v>
      </c>
      <c r="V28" s="154"/>
      <c r="W28" s="73" t="s">
        <v>21</v>
      </c>
      <c r="Y28" s="43"/>
      <c r="Z28" s="74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</row>
    <row r="29" spans="1:256" s="172" customFormat="1" ht="18.75" x14ac:dyDescent="0.45">
      <c r="A29" s="166"/>
      <c r="B29" s="167"/>
      <c r="C29" s="168"/>
      <c r="D29" s="169">
        <v>2</v>
      </c>
      <c r="E29" s="82" t="s">
        <v>68</v>
      </c>
      <c r="F29" s="167"/>
      <c r="G29" s="170"/>
      <c r="H29" s="171"/>
      <c r="J29" s="83">
        <v>3</v>
      </c>
      <c r="K29" s="156" t="s">
        <v>69</v>
      </c>
      <c r="L29" s="157"/>
      <c r="M29" s="151"/>
      <c r="N29" s="151"/>
      <c r="O29" s="151"/>
      <c r="P29" s="151"/>
      <c r="Q29" s="157">
        <v>30000</v>
      </c>
      <c r="R29" s="157"/>
      <c r="S29" s="159">
        <f t="shared" si="1"/>
        <v>30000</v>
      </c>
      <c r="T29" s="107" t="s">
        <v>67</v>
      </c>
      <c r="U29" s="107" t="s">
        <v>33</v>
      </c>
      <c r="V29" s="173"/>
      <c r="W29" s="73" t="s">
        <v>26</v>
      </c>
      <c r="X29" s="73"/>
      <c r="Y29" s="174"/>
      <c r="Z29" s="175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</row>
    <row r="30" spans="1:256" s="73" customFormat="1" ht="18.75" x14ac:dyDescent="0.45">
      <c r="A30" s="58"/>
      <c r="B30" s="59"/>
      <c r="C30" s="60"/>
      <c r="D30" s="81"/>
      <c r="E30" s="82" t="s">
        <v>70</v>
      </c>
      <c r="F30" s="59"/>
      <c r="G30" s="62"/>
      <c r="H30" s="76"/>
      <c r="I30" s="64"/>
      <c r="J30" s="83">
        <v>4</v>
      </c>
      <c r="K30" s="176" t="s">
        <v>71</v>
      </c>
      <c r="L30" s="163"/>
      <c r="M30" s="103"/>
      <c r="N30" s="103"/>
      <c r="O30" s="103"/>
      <c r="P30" s="103"/>
      <c r="Q30" s="163">
        <v>30000</v>
      </c>
      <c r="R30" s="163"/>
      <c r="S30" s="159">
        <f t="shared" si="1"/>
        <v>30000</v>
      </c>
      <c r="T30" s="160" t="s">
        <v>72</v>
      </c>
      <c r="U30" s="97" t="s">
        <v>25</v>
      </c>
      <c r="V30" s="154"/>
      <c r="W30" s="73" t="s">
        <v>29</v>
      </c>
      <c r="Y30" s="43"/>
      <c r="Z30" s="74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</row>
    <row r="31" spans="1:256" s="73" customFormat="1" ht="18.75" x14ac:dyDescent="0.45">
      <c r="A31" s="58"/>
      <c r="B31" s="59"/>
      <c r="C31" s="60"/>
      <c r="D31" s="177" t="s">
        <v>30</v>
      </c>
      <c r="E31" s="177"/>
      <c r="F31" s="177"/>
      <c r="G31" s="178"/>
      <c r="H31" s="68"/>
      <c r="I31" s="68"/>
      <c r="J31" s="83"/>
      <c r="K31" s="176" t="s">
        <v>73</v>
      </c>
      <c r="L31" s="163"/>
      <c r="M31" s="103"/>
      <c r="N31" s="103"/>
      <c r="O31" s="103"/>
      <c r="P31" s="103"/>
      <c r="Q31" s="179"/>
      <c r="R31" s="163"/>
      <c r="S31" s="159"/>
      <c r="T31" s="180"/>
      <c r="U31" s="165"/>
      <c r="V31" s="154"/>
      <c r="Y31" s="43"/>
      <c r="Z31" s="74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</row>
    <row r="32" spans="1:256" s="73" customFormat="1" ht="18.75" x14ac:dyDescent="0.45">
      <c r="A32" s="58"/>
      <c r="B32" s="59"/>
      <c r="C32" s="60"/>
      <c r="D32" s="81">
        <v>1</v>
      </c>
      <c r="E32" s="181" t="s">
        <v>74</v>
      </c>
      <c r="F32" s="181"/>
      <c r="G32" s="182"/>
      <c r="H32" s="158" t="s">
        <v>75</v>
      </c>
      <c r="I32" s="158">
        <v>4</v>
      </c>
      <c r="J32" s="83"/>
      <c r="K32" s="183" t="s">
        <v>76</v>
      </c>
      <c r="L32" s="163"/>
      <c r="M32" s="103"/>
      <c r="N32" s="103"/>
      <c r="O32" s="103"/>
      <c r="P32" s="103"/>
      <c r="Q32" s="179"/>
      <c r="R32" s="163"/>
      <c r="S32" s="159"/>
      <c r="T32" s="180"/>
      <c r="U32" s="165"/>
      <c r="V32" s="154"/>
      <c r="W32" s="74"/>
      <c r="X32" s="74"/>
      <c r="Y32" s="43"/>
      <c r="Z32" s="74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</row>
    <row r="33" spans="1:256" s="118" customFormat="1" ht="18.75" x14ac:dyDescent="0.45">
      <c r="A33" s="108"/>
      <c r="B33" s="109"/>
      <c r="C33" s="109"/>
      <c r="D33" s="81"/>
      <c r="E33" s="181" t="s">
        <v>77</v>
      </c>
      <c r="F33" s="181" t="s">
        <v>78</v>
      </c>
      <c r="G33" s="182"/>
      <c r="H33" s="158"/>
      <c r="I33" s="158"/>
      <c r="J33" s="83">
        <v>5</v>
      </c>
      <c r="K33" s="156" t="s">
        <v>79</v>
      </c>
      <c r="L33" s="157"/>
      <c r="M33" s="158"/>
      <c r="N33" s="158"/>
      <c r="O33" s="158"/>
      <c r="P33" s="151"/>
      <c r="Q33" s="184"/>
      <c r="R33" s="157">
        <v>80000</v>
      </c>
      <c r="S33" s="159">
        <f t="shared" si="1"/>
        <v>80000</v>
      </c>
      <c r="T33" s="160" t="s">
        <v>72</v>
      </c>
      <c r="U33" s="97" t="s">
        <v>25</v>
      </c>
      <c r="V33" s="116"/>
      <c r="W33" s="75"/>
      <c r="X33" s="75"/>
      <c r="Y33" s="43"/>
      <c r="Z33" s="74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</row>
    <row r="34" spans="1:256" s="118" customFormat="1" ht="37.5" x14ac:dyDescent="0.45">
      <c r="A34" s="108"/>
      <c r="B34" s="109"/>
      <c r="C34" s="109"/>
      <c r="D34" s="81"/>
      <c r="E34" s="181" t="s">
        <v>80</v>
      </c>
      <c r="F34" s="181" t="s">
        <v>81</v>
      </c>
      <c r="G34" s="182"/>
      <c r="H34" s="158"/>
      <c r="I34" s="158"/>
      <c r="J34" s="83">
        <v>6</v>
      </c>
      <c r="K34" s="183" t="s">
        <v>82</v>
      </c>
      <c r="L34" s="163"/>
      <c r="M34" s="185"/>
      <c r="N34" s="185"/>
      <c r="O34" s="185"/>
      <c r="P34" s="103"/>
      <c r="Q34" s="163">
        <v>40000</v>
      </c>
      <c r="R34" s="163"/>
      <c r="S34" s="164">
        <f t="shared" si="1"/>
        <v>40000</v>
      </c>
      <c r="T34" s="180" t="s">
        <v>83</v>
      </c>
      <c r="U34" s="97" t="s">
        <v>25</v>
      </c>
      <c r="V34" s="116"/>
      <c r="W34" s="75"/>
      <c r="X34" s="75"/>
      <c r="Y34" s="43"/>
      <c r="Z34" s="74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</row>
    <row r="35" spans="1:256" s="118" customFormat="1" ht="18.75" x14ac:dyDescent="0.45">
      <c r="A35" s="108"/>
      <c r="B35" s="109"/>
      <c r="C35" s="109"/>
      <c r="D35" s="81"/>
      <c r="E35" s="181" t="s">
        <v>84</v>
      </c>
      <c r="F35" s="181" t="s">
        <v>85</v>
      </c>
      <c r="G35" s="182"/>
      <c r="H35" s="158"/>
      <c r="I35" s="158"/>
      <c r="J35" s="83">
        <v>7</v>
      </c>
      <c r="K35" s="186" t="s">
        <v>86</v>
      </c>
      <c r="L35" s="157"/>
      <c r="M35" s="158"/>
      <c r="N35" s="158"/>
      <c r="O35" s="158"/>
      <c r="P35" s="151"/>
      <c r="Q35" s="184"/>
      <c r="R35" s="157">
        <v>80000</v>
      </c>
      <c r="S35" s="159">
        <f t="shared" si="1"/>
        <v>80000</v>
      </c>
      <c r="T35" s="160" t="s">
        <v>87</v>
      </c>
      <c r="U35" s="97" t="s">
        <v>25</v>
      </c>
      <c r="V35" s="116"/>
      <c r="W35" s="75"/>
      <c r="X35" s="75"/>
      <c r="Y35" s="43"/>
      <c r="Z35" s="74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</row>
    <row r="36" spans="1:256" s="118" customFormat="1" ht="18.75" x14ac:dyDescent="0.45">
      <c r="A36" s="108"/>
      <c r="B36" s="109"/>
      <c r="C36" s="109"/>
      <c r="D36" s="110"/>
      <c r="E36" s="99" t="s">
        <v>88</v>
      </c>
      <c r="F36" s="99" t="s">
        <v>89</v>
      </c>
      <c r="G36" s="100"/>
      <c r="H36" s="102"/>
      <c r="I36" s="102"/>
      <c r="J36" s="83">
        <v>8</v>
      </c>
      <c r="K36" s="156" t="s">
        <v>90</v>
      </c>
      <c r="L36" s="157"/>
      <c r="M36" s="151"/>
      <c r="N36" s="151"/>
      <c r="O36" s="151"/>
      <c r="P36" s="151"/>
      <c r="Q36" s="187">
        <v>50000</v>
      </c>
      <c r="R36" s="157">
        <v>70000</v>
      </c>
      <c r="S36" s="159">
        <f t="shared" si="1"/>
        <v>120000</v>
      </c>
      <c r="T36" s="188" t="s">
        <v>91</v>
      </c>
      <c r="U36" s="107" t="s">
        <v>92</v>
      </c>
      <c r="V36" s="116"/>
      <c r="W36" s="75"/>
      <c r="X36" s="75"/>
      <c r="Y36" s="43"/>
      <c r="Z36" s="74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</row>
    <row r="37" spans="1:256" s="118" customFormat="1" ht="18.75" x14ac:dyDescent="0.45">
      <c r="A37" s="108"/>
      <c r="B37" s="109"/>
      <c r="C37" s="109"/>
      <c r="D37" s="110"/>
      <c r="E37" s="99" t="s">
        <v>93</v>
      </c>
      <c r="F37" s="99" t="s">
        <v>94</v>
      </c>
      <c r="G37" s="100"/>
      <c r="H37" s="102"/>
      <c r="I37" s="102"/>
      <c r="J37" s="83">
        <v>9</v>
      </c>
      <c r="K37" s="189" t="s">
        <v>95</v>
      </c>
      <c r="L37" s="190"/>
      <c r="M37" s="103"/>
      <c r="N37" s="103"/>
      <c r="O37" s="103"/>
      <c r="P37" s="103"/>
      <c r="Q37" s="163"/>
      <c r="R37" s="163">
        <v>30000</v>
      </c>
      <c r="S37" s="159">
        <f t="shared" si="1"/>
        <v>30000</v>
      </c>
      <c r="T37" s="191" t="s">
        <v>96</v>
      </c>
      <c r="U37" s="165" t="s">
        <v>97</v>
      </c>
      <c r="V37" s="116"/>
      <c r="W37" s="75"/>
      <c r="X37" s="75"/>
      <c r="Y37" s="43"/>
      <c r="Z37" s="74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</row>
    <row r="38" spans="1:256" s="118" customFormat="1" ht="18.75" x14ac:dyDescent="0.45">
      <c r="A38" s="108"/>
      <c r="B38" s="109"/>
      <c r="C38" s="109"/>
      <c r="D38" s="110"/>
      <c r="E38" s="99"/>
      <c r="F38" s="99" t="s">
        <v>98</v>
      </c>
      <c r="G38" s="100"/>
      <c r="H38" s="102"/>
      <c r="I38" s="192"/>
      <c r="J38" s="83">
        <v>10</v>
      </c>
      <c r="K38" s="189" t="s">
        <v>100</v>
      </c>
      <c r="L38" s="193"/>
      <c r="M38" s="103"/>
      <c r="N38" s="103"/>
      <c r="O38" s="103"/>
      <c r="P38" s="103"/>
      <c r="Q38" s="163"/>
      <c r="R38" s="163">
        <v>30000</v>
      </c>
      <c r="S38" s="159">
        <f>SUM(Q38:R38)</f>
        <v>30000</v>
      </c>
      <c r="T38" s="194" t="s">
        <v>101</v>
      </c>
      <c r="U38" s="165" t="s">
        <v>97</v>
      </c>
      <c r="V38" s="116"/>
      <c r="W38" s="75"/>
      <c r="X38" s="75"/>
      <c r="Y38" s="43"/>
      <c r="Z38" s="74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</row>
    <row r="39" spans="1:256" s="118" customFormat="1" ht="18.75" x14ac:dyDescent="0.45">
      <c r="A39" s="108"/>
      <c r="B39" s="109"/>
      <c r="C39" s="109"/>
      <c r="D39" s="81">
        <v>2</v>
      </c>
      <c r="E39" s="181" t="s">
        <v>102</v>
      </c>
      <c r="F39" s="181"/>
      <c r="G39" s="182"/>
      <c r="H39" s="158" t="s">
        <v>35</v>
      </c>
      <c r="I39" s="158">
        <v>50</v>
      </c>
      <c r="J39" s="83">
        <v>11</v>
      </c>
      <c r="K39" s="119" t="s">
        <v>103</v>
      </c>
      <c r="L39" s="193"/>
      <c r="M39" s="103"/>
      <c r="N39" s="103"/>
      <c r="O39" s="103"/>
      <c r="P39" s="103"/>
      <c r="Q39" s="195"/>
      <c r="R39" s="195">
        <v>100000</v>
      </c>
      <c r="S39" s="159">
        <f>SUM(Q39:R39)</f>
        <v>100000</v>
      </c>
      <c r="T39" s="180" t="s">
        <v>96</v>
      </c>
      <c r="U39" s="165" t="s">
        <v>97</v>
      </c>
      <c r="V39" s="116"/>
      <c r="W39" s="75"/>
      <c r="X39" s="75"/>
      <c r="Y39" s="43"/>
      <c r="Z39" s="74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</row>
    <row r="40" spans="1:256" s="118" customFormat="1" ht="18.75" x14ac:dyDescent="0.45">
      <c r="A40" s="108"/>
      <c r="B40" s="109"/>
      <c r="C40" s="109"/>
      <c r="D40" s="110"/>
      <c r="E40" s="99"/>
      <c r="F40" s="99"/>
      <c r="G40" s="100"/>
      <c r="H40" s="102"/>
      <c r="I40" s="192"/>
      <c r="J40" s="83">
        <v>12</v>
      </c>
      <c r="K40" s="119" t="s">
        <v>104</v>
      </c>
      <c r="L40" s="193"/>
      <c r="M40" s="103"/>
      <c r="N40" s="103"/>
      <c r="O40" s="103"/>
      <c r="P40" s="103"/>
      <c r="Q40" s="195"/>
      <c r="R40" s="195">
        <v>130000</v>
      </c>
      <c r="S40" s="159">
        <f>SUM(Q40:R40)</f>
        <v>130000</v>
      </c>
      <c r="T40" s="194" t="s">
        <v>105</v>
      </c>
      <c r="U40" s="165" t="s">
        <v>97</v>
      </c>
      <c r="V40" s="116"/>
      <c r="W40" s="75"/>
      <c r="X40" s="75"/>
      <c r="Y40" s="43"/>
      <c r="Z40" s="74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</row>
    <row r="41" spans="1:256" s="210" customFormat="1" ht="18.75" x14ac:dyDescent="0.45">
      <c r="A41" s="196"/>
      <c r="B41" s="197"/>
      <c r="C41" s="197"/>
      <c r="D41" s="81"/>
      <c r="E41" s="181"/>
      <c r="F41" s="181"/>
      <c r="G41" s="182"/>
      <c r="H41" s="158"/>
      <c r="I41" s="158"/>
      <c r="J41" s="198"/>
      <c r="K41" s="199"/>
      <c r="L41" s="200"/>
      <c r="M41" s="201"/>
      <c r="N41" s="201"/>
      <c r="O41" s="201"/>
      <c r="P41" s="201"/>
      <c r="Q41" s="202"/>
      <c r="R41" s="202"/>
      <c r="S41" s="203"/>
      <c r="T41" s="204"/>
      <c r="U41" s="205"/>
      <c r="V41" s="206"/>
      <c r="W41" s="207"/>
      <c r="X41" s="207"/>
      <c r="Y41" s="208"/>
      <c r="Z41" s="209"/>
    </row>
    <row r="42" spans="1:256" s="216" customFormat="1" ht="18.75" x14ac:dyDescent="0.45">
      <c r="A42" s="196"/>
      <c r="B42" s="197"/>
      <c r="C42" s="197"/>
      <c r="D42" s="81"/>
      <c r="E42" s="181"/>
      <c r="F42" s="181"/>
      <c r="G42" s="182"/>
      <c r="H42" s="158"/>
      <c r="I42" s="158"/>
      <c r="J42" s="198"/>
      <c r="K42" s="199"/>
      <c r="L42" s="200"/>
      <c r="M42" s="201"/>
      <c r="N42" s="201"/>
      <c r="O42" s="201"/>
      <c r="P42" s="201"/>
      <c r="Q42" s="211"/>
      <c r="R42" s="211"/>
      <c r="S42" s="212"/>
      <c r="T42" s="204"/>
      <c r="U42" s="205"/>
      <c r="V42" s="213"/>
      <c r="W42" s="214"/>
      <c r="X42" s="214"/>
      <c r="Y42" s="43"/>
      <c r="Z42" s="215"/>
    </row>
    <row r="43" spans="1:256" s="216" customFormat="1" ht="18.75" x14ac:dyDescent="0.45">
      <c r="A43" s="196"/>
      <c r="B43" s="197"/>
      <c r="C43" s="197"/>
      <c r="D43" s="81"/>
      <c r="E43" s="181"/>
      <c r="F43" s="181"/>
      <c r="G43" s="182"/>
      <c r="H43" s="158"/>
      <c r="I43" s="158"/>
      <c r="J43" s="198"/>
      <c r="K43" s="199"/>
      <c r="L43" s="217"/>
      <c r="M43" s="201"/>
      <c r="N43" s="201"/>
      <c r="O43" s="201"/>
      <c r="P43" s="201"/>
      <c r="Q43" s="211"/>
      <c r="R43" s="211"/>
      <c r="S43" s="212"/>
      <c r="T43" s="204"/>
      <c r="U43" s="205"/>
      <c r="V43" s="213"/>
      <c r="W43" s="214"/>
      <c r="X43" s="214"/>
      <c r="Y43" s="43"/>
      <c r="Z43" s="215"/>
    </row>
    <row r="44" spans="1:256" s="216" customFormat="1" ht="18.75" x14ac:dyDescent="0.45">
      <c r="A44" s="196"/>
      <c r="B44" s="197"/>
      <c r="C44" s="197"/>
      <c r="D44" s="81"/>
      <c r="E44" s="181"/>
      <c r="F44" s="181"/>
      <c r="G44" s="182"/>
      <c r="H44" s="158"/>
      <c r="I44" s="158"/>
      <c r="J44" s="198"/>
      <c r="K44" s="199"/>
      <c r="L44" s="217"/>
      <c r="M44" s="201"/>
      <c r="N44" s="201"/>
      <c r="O44" s="201"/>
      <c r="P44" s="201"/>
      <c r="Q44" s="211"/>
      <c r="R44" s="211"/>
      <c r="S44" s="212"/>
      <c r="T44" s="204"/>
      <c r="U44" s="205"/>
      <c r="V44" s="213"/>
      <c r="W44" s="214"/>
      <c r="X44" s="214"/>
      <c r="Y44" s="43"/>
      <c r="Z44" s="215"/>
    </row>
    <row r="45" spans="1:256" s="118" customFormat="1" ht="18.75" x14ac:dyDescent="0.45">
      <c r="A45" s="218"/>
      <c r="B45" s="219"/>
      <c r="C45" s="219"/>
      <c r="D45" s="220"/>
      <c r="E45" s="221"/>
      <c r="F45" s="221"/>
      <c r="G45" s="222"/>
      <c r="H45" s="223"/>
      <c r="I45" s="223"/>
      <c r="J45" s="224"/>
      <c r="K45" s="225"/>
      <c r="L45" s="225"/>
      <c r="M45" s="226"/>
      <c r="N45" s="226"/>
      <c r="O45" s="226"/>
      <c r="P45" s="226"/>
      <c r="Q45" s="227"/>
      <c r="R45" s="227"/>
      <c r="S45" s="228"/>
      <c r="T45" s="229"/>
      <c r="U45" s="229"/>
      <c r="V45" s="116"/>
      <c r="W45" s="75"/>
      <c r="X45" s="75"/>
      <c r="Y45" s="43"/>
      <c r="Z45" s="74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</row>
    <row r="46" spans="1:256" s="118" customFormat="1" ht="18.75" x14ac:dyDescent="0.45">
      <c r="A46" s="108"/>
      <c r="B46" s="109"/>
      <c r="C46" s="60">
        <v>3</v>
      </c>
      <c r="D46" s="61" t="s">
        <v>106</v>
      </c>
      <c r="E46" s="109"/>
      <c r="F46" s="109"/>
      <c r="G46" s="146"/>
      <c r="H46" s="147"/>
      <c r="I46" s="148"/>
      <c r="J46" s="149"/>
      <c r="K46" s="150"/>
      <c r="L46" s="67"/>
      <c r="M46" s="68"/>
      <c r="N46" s="68"/>
      <c r="O46" s="68"/>
      <c r="P46" s="151"/>
      <c r="Q46" s="230">
        <f>[4]แผน_งบยุทธศาสตร์60!L16*1000000</f>
        <v>0</v>
      </c>
      <c r="R46" s="230">
        <f>[4]แผน_งบยุทธศาสตร์60!M16*1000000</f>
        <v>400000</v>
      </c>
      <c r="S46" s="231">
        <f>SUM(Q46:R46)</f>
        <v>400000</v>
      </c>
      <c r="T46" s="72"/>
      <c r="U46" s="72" t="s">
        <v>61</v>
      </c>
      <c r="V46" s="116"/>
      <c r="W46" s="154"/>
      <c r="X46" s="74"/>
      <c r="Y46" s="43"/>
      <c r="Z46" s="74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</row>
    <row r="47" spans="1:256" s="118" customFormat="1" ht="18.75" x14ac:dyDescent="0.45">
      <c r="A47" s="108"/>
      <c r="B47" s="109"/>
      <c r="C47" s="109"/>
      <c r="D47" s="61" t="s">
        <v>107</v>
      </c>
      <c r="E47" s="109"/>
      <c r="F47" s="109"/>
      <c r="G47" s="146"/>
      <c r="H47" s="147"/>
      <c r="I47" s="148"/>
      <c r="J47" s="149"/>
      <c r="K47" s="150"/>
      <c r="L47" s="150"/>
      <c r="M47" s="151"/>
      <c r="N47" s="151"/>
      <c r="O47" s="151"/>
      <c r="P47" s="151"/>
      <c r="Q47" s="232">
        <f>SUM(Q48:Q54)</f>
        <v>0</v>
      </c>
      <c r="R47" s="232">
        <f>SUM(R48:R54)</f>
        <v>400000</v>
      </c>
      <c r="S47" s="78">
        <f>SUM(Q47:R47)</f>
        <v>400000</v>
      </c>
      <c r="T47" s="79"/>
      <c r="U47" s="79" t="s">
        <v>20</v>
      </c>
      <c r="V47" s="116"/>
      <c r="W47" s="75"/>
      <c r="X47" s="75"/>
      <c r="Y47" s="43"/>
      <c r="Z47" s="74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</row>
    <row r="48" spans="1:256" s="73" customFormat="1" ht="18.75" x14ac:dyDescent="0.45">
      <c r="A48" s="58"/>
      <c r="B48" s="59"/>
      <c r="C48" s="60"/>
      <c r="D48" s="61" t="s">
        <v>19</v>
      </c>
      <c r="E48" s="59"/>
      <c r="F48" s="59"/>
      <c r="G48" s="62"/>
      <c r="H48" s="76"/>
      <c r="I48" s="64"/>
      <c r="J48" s="83">
        <v>1</v>
      </c>
      <c r="K48" s="189" t="s">
        <v>108</v>
      </c>
      <c r="L48" s="163"/>
      <c r="M48" s="103"/>
      <c r="N48" s="103"/>
      <c r="O48" s="103"/>
      <c r="P48" s="103"/>
      <c r="Q48" s="233"/>
      <c r="R48" s="163">
        <v>100000</v>
      </c>
      <c r="S48" s="164">
        <f>SUM(Q48:R48)</f>
        <v>100000</v>
      </c>
      <c r="T48" s="180" t="s">
        <v>109</v>
      </c>
      <c r="U48" s="92" t="s">
        <v>25</v>
      </c>
      <c r="V48" s="154"/>
      <c r="W48" s="74"/>
      <c r="X48" s="74"/>
      <c r="Y48" s="43"/>
      <c r="Z48" s="74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</row>
    <row r="49" spans="1:256" s="73" customFormat="1" ht="18.75" x14ac:dyDescent="0.45">
      <c r="A49" s="58"/>
      <c r="B49" s="59"/>
      <c r="C49" s="60"/>
      <c r="D49" s="81"/>
      <c r="E49" s="93" t="s">
        <v>110</v>
      </c>
      <c r="F49" s="59"/>
      <c r="G49" s="62"/>
      <c r="H49" s="76"/>
      <c r="I49" s="64"/>
      <c r="J49" s="83"/>
      <c r="K49" s="189"/>
      <c r="L49" s="163"/>
      <c r="M49" s="103"/>
      <c r="N49" s="103"/>
      <c r="O49" s="103"/>
      <c r="P49" s="103"/>
      <c r="Q49" s="233"/>
      <c r="R49" s="163"/>
      <c r="S49" s="164"/>
      <c r="T49" s="194" t="s">
        <v>111</v>
      </c>
      <c r="U49" s="165"/>
      <c r="V49" s="154"/>
      <c r="W49" s="74"/>
      <c r="X49" s="74"/>
      <c r="Y49" s="43"/>
      <c r="Z49" s="74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</row>
    <row r="50" spans="1:256" s="73" customFormat="1" ht="18.75" x14ac:dyDescent="0.45">
      <c r="A50" s="58"/>
      <c r="B50" s="59"/>
      <c r="C50" s="60"/>
      <c r="D50" s="81"/>
      <c r="E50" s="93" t="s">
        <v>112</v>
      </c>
      <c r="F50" s="59"/>
      <c r="G50" s="62"/>
      <c r="H50" s="76"/>
      <c r="I50" s="64"/>
      <c r="J50" s="83">
        <v>2</v>
      </c>
      <c r="K50" s="189" t="s">
        <v>113</v>
      </c>
      <c r="L50" s="163"/>
      <c r="M50" s="103"/>
      <c r="N50" s="103"/>
      <c r="O50" s="103"/>
      <c r="P50" s="103"/>
      <c r="Q50" s="233"/>
      <c r="R50" s="163">
        <v>100000</v>
      </c>
      <c r="S50" s="164">
        <f>SUM(Q50:R50)</f>
        <v>100000</v>
      </c>
      <c r="T50" s="180" t="s">
        <v>83</v>
      </c>
      <c r="U50" s="97" t="s">
        <v>25</v>
      </c>
      <c r="V50" s="154"/>
      <c r="W50" s="74"/>
      <c r="X50" s="74"/>
      <c r="Y50" s="43"/>
      <c r="Z50" s="74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</row>
    <row r="51" spans="1:256" s="118" customFormat="1" ht="18.75" x14ac:dyDescent="0.45">
      <c r="A51" s="108"/>
      <c r="B51" s="109"/>
      <c r="C51" s="109"/>
      <c r="D51" s="177" t="s">
        <v>30</v>
      </c>
      <c r="E51" s="177"/>
      <c r="F51" s="177"/>
      <c r="G51" s="178"/>
      <c r="H51" s="68"/>
      <c r="I51" s="68"/>
      <c r="J51" s="149">
        <v>3</v>
      </c>
      <c r="K51" s="189" t="s">
        <v>114</v>
      </c>
      <c r="L51" s="67"/>
      <c r="M51" s="68"/>
      <c r="N51" s="68"/>
      <c r="O51" s="68"/>
      <c r="P51" s="69"/>
      <c r="Q51" s="234"/>
      <c r="R51" s="163">
        <v>100000</v>
      </c>
      <c r="S51" s="164">
        <f>SUM(Q51:R51)</f>
        <v>100000</v>
      </c>
      <c r="T51" s="160" t="s">
        <v>115</v>
      </c>
      <c r="U51" s="97" t="s">
        <v>25</v>
      </c>
      <c r="V51" s="116"/>
      <c r="W51" s="75"/>
      <c r="X51" s="75"/>
      <c r="Y51" s="43"/>
      <c r="Z51" s="74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</row>
    <row r="52" spans="1:256" s="118" customFormat="1" ht="18.75" x14ac:dyDescent="0.45">
      <c r="A52" s="108"/>
      <c r="B52" s="109"/>
      <c r="C52" s="109"/>
      <c r="D52" s="81">
        <v>1</v>
      </c>
      <c r="E52" s="181" t="s">
        <v>116</v>
      </c>
      <c r="F52" s="181"/>
      <c r="G52" s="182"/>
      <c r="H52" s="158" t="s">
        <v>117</v>
      </c>
      <c r="I52" s="158">
        <v>200</v>
      </c>
      <c r="J52" s="149"/>
      <c r="K52" s="189"/>
      <c r="L52" s="150"/>
      <c r="M52" s="151"/>
      <c r="N52" s="151"/>
      <c r="O52" s="151"/>
      <c r="P52" s="151"/>
      <c r="Q52" s="235"/>
      <c r="R52" s="163"/>
      <c r="S52" s="164"/>
      <c r="T52" s="180" t="s">
        <v>72</v>
      </c>
      <c r="U52" s="165"/>
      <c r="V52" s="116"/>
      <c r="W52" s="75"/>
      <c r="X52" s="75"/>
      <c r="Y52" s="43"/>
      <c r="Z52" s="74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</row>
    <row r="53" spans="1:256" s="118" customFormat="1" ht="18.75" x14ac:dyDescent="0.45">
      <c r="A53" s="108"/>
      <c r="B53" s="109"/>
      <c r="C53" s="109"/>
      <c r="D53" s="81">
        <v>2</v>
      </c>
      <c r="E53" s="181" t="s">
        <v>118</v>
      </c>
      <c r="F53" s="181"/>
      <c r="G53" s="182"/>
      <c r="H53" s="158" t="s">
        <v>119</v>
      </c>
      <c r="I53" s="158" t="s">
        <v>120</v>
      </c>
      <c r="J53" s="149">
        <v>4</v>
      </c>
      <c r="K53" s="189" t="s">
        <v>121</v>
      </c>
      <c r="L53" s="150"/>
      <c r="M53" s="151"/>
      <c r="N53" s="151"/>
      <c r="O53" s="151"/>
      <c r="P53" s="151"/>
      <c r="Q53" s="235"/>
      <c r="R53" s="163">
        <v>100000</v>
      </c>
      <c r="S53" s="164">
        <f>SUM(Q53:R53)</f>
        <v>100000</v>
      </c>
      <c r="T53" s="160" t="s">
        <v>87</v>
      </c>
      <c r="U53" s="97" t="s">
        <v>25</v>
      </c>
      <c r="V53" s="116"/>
      <c r="W53" s="75"/>
      <c r="X53" s="75"/>
      <c r="Y53" s="43"/>
      <c r="Z53" s="74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</row>
    <row r="54" spans="1:256" s="118" customFormat="1" ht="18.75" x14ac:dyDescent="0.45">
      <c r="A54" s="108"/>
      <c r="B54" s="109"/>
      <c r="C54" s="109"/>
      <c r="D54" s="81">
        <v>3</v>
      </c>
      <c r="E54" s="181" t="s">
        <v>122</v>
      </c>
      <c r="F54" s="181"/>
      <c r="G54" s="182"/>
      <c r="H54" s="158" t="s">
        <v>123</v>
      </c>
      <c r="I54" s="158" t="s">
        <v>124</v>
      </c>
      <c r="J54" s="149"/>
      <c r="K54" s="150"/>
      <c r="L54" s="150"/>
      <c r="M54" s="151"/>
      <c r="N54" s="151"/>
      <c r="O54" s="151"/>
      <c r="P54" s="151"/>
      <c r="Q54" s="187"/>
      <c r="R54" s="187"/>
      <c r="S54" s="159"/>
      <c r="T54" s="160"/>
      <c r="U54" s="160"/>
      <c r="V54" s="116"/>
      <c r="W54" s="75"/>
      <c r="X54" s="75"/>
      <c r="Y54" s="43"/>
      <c r="Z54" s="74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</row>
    <row r="55" spans="1:256" s="118" customFormat="1" ht="18.75" x14ac:dyDescent="0.45">
      <c r="A55" s="218"/>
      <c r="B55" s="219"/>
      <c r="C55" s="219"/>
      <c r="D55" s="220"/>
      <c r="E55" s="221"/>
      <c r="F55" s="221"/>
      <c r="G55" s="222"/>
      <c r="H55" s="223"/>
      <c r="I55" s="223"/>
      <c r="J55" s="236"/>
      <c r="K55" s="237"/>
      <c r="L55" s="237"/>
      <c r="M55" s="238"/>
      <c r="N55" s="238"/>
      <c r="O55" s="238"/>
      <c r="P55" s="238"/>
      <c r="Q55" s="239"/>
      <c r="R55" s="239"/>
      <c r="S55" s="240"/>
      <c r="T55" s="241"/>
      <c r="U55" s="241"/>
      <c r="V55" s="116"/>
      <c r="W55" s="75"/>
      <c r="X55" s="75"/>
      <c r="Y55" s="43"/>
      <c r="Z55" s="74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</row>
    <row r="56" spans="1:256" s="145" customFormat="1" ht="18.75" x14ac:dyDescent="0.45">
      <c r="A56" s="242"/>
      <c r="B56" s="243">
        <v>1.3</v>
      </c>
      <c r="C56" s="244" t="s">
        <v>125</v>
      </c>
      <c r="D56" s="244"/>
      <c r="E56" s="244"/>
      <c r="F56" s="244"/>
      <c r="G56" s="245"/>
      <c r="H56" s="246"/>
      <c r="I56" s="246"/>
      <c r="J56" s="247"/>
      <c r="K56" s="248"/>
      <c r="L56" s="249">
        <f>+L57+L70</f>
        <v>0</v>
      </c>
      <c r="M56" s="250"/>
      <c r="N56" s="250"/>
      <c r="O56" s="250"/>
      <c r="P56" s="250"/>
      <c r="Q56" s="251">
        <f>SUM(Q58,Q71)</f>
        <v>100000</v>
      </c>
      <c r="R56" s="251">
        <f>SUM(R58,R71)</f>
        <v>200000</v>
      </c>
      <c r="S56" s="249">
        <f>SUM(Q56:R56)</f>
        <v>300000</v>
      </c>
      <c r="T56" s="142"/>
      <c r="U56" s="142"/>
      <c r="V56" s="143"/>
      <c r="W56" s="144"/>
      <c r="X56" s="144"/>
      <c r="Y56" s="43"/>
      <c r="Z56" s="144"/>
      <c r="AA56" s="117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  <c r="CM56" s="144"/>
      <c r="CN56" s="144"/>
      <c r="CO56" s="144"/>
      <c r="CP56" s="144"/>
      <c r="CQ56" s="144"/>
      <c r="CR56" s="144"/>
      <c r="CS56" s="144"/>
      <c r="CT56" s="144"/>
      <c r="CU56" s="144"/>
      <c r="CV56" s="144"/>
      <c r="CW56" s="144"/>
      <c r="CX56" s="144"/>
      <c r="CY56" s="144"/>
      <c r="CZ56" s="144"/>
      <c r="DA56" s="144"/>
      <c r="DB56" s="144"/>
      <c r="DC56" s="144"/>
      <c r="DD56" s="144"/>
      <c r="DE56" s="144"/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  <c r="FF56" s="144"/>
      <c r="FG56" s="144"/>
      <c r="FH56" s="144"/>
      <c r="FI56" s="144"/>
      <c r="FJ56" s="144"/>
      <c r="FK56" s="144"/>
      <c r="FL56" s="144"/>
      <c r="FM56" s="144"/>
      <c r="FN56" s="144"/>
      <c r="FO56" s="144"/>
      <c r="FP56" s="144"/>
      <c r="FQ56" s="144"/>
      <c r="FR56" s="144"/>
      <c r="FS56" s="144"/>
      <c r="FT56" s="144"/>
      <c r="FU56" s="144"/>
      <c r="FV56" s="144"/>
      <c r="FW56" s="144"/>
      <c r="FX56" s="144"/>
      <c r="FY56" s="144"/>
      <c r="FZ56" s="144"/>
      <c r="GA56" s="144"/>
      <c r="GB56" s="144"/>
      <c r="GC56" s="144"/>
      <c r="GD56" s="144"/>
      <c r="GE56" s="144"/>
      <c r="GF56" s="144"/>
      <c r="GG56" s="144"/>
      <c r="GH56" s="144"/>
      <c r="GI56" s="144"/>
      <c r="GJ56" s="144"/>
      <c r="GK56" s="144"/>
      <c r="GL56" s="144"/>
      <c r="GM56" s="144"/>
      <c r="GN56" s="144"/>
      <c r="GO56" s="144"/>
      <c r="GP56" s="144"/>
      <c r="GQ56" s="144"/>
      <c r="GR56" s="144"/>
      <c r="GS56" s="144"/>
      <c r="GT56" s="144"/>
      <c r="GU56" s="144"/>
      <c r="GV56" s="144"/>
      <c r="GW56" s="144"/>
      <c r="GX56" s="144"/>
      <c r="GY56" s="144"/>
      <c r="GZ56" s="144"/>
      <c r="HA56" s="144"/>
      <c r="HB56" s="144"/>
      <c r="HC56" s="144"/>
      <c r="HD56" s="144"/>
      <c r="HE56" s="144"/>
      <c r="HF56" s="144"/>
      <c r="HG56" s="144"/>
      <c r="HH56" s="144"/>
      <c r="HI56" s="144"/>
      <c r="HJ56" s="144"/>
      <c r="HK56" s="144"/>
      <c r="HL56" s="144"/>
      <c r="HM56" s="144"/>
      <c r="HN56" s="144"/>
      <c r="HO56" s="144"/>
      <c r="HP56" s="144"/>
      <c r="HQ56" s="144"/>
      <c r="HR56" s="144"/>
      <c r="HS56" s="144"/>
      <c r="HT56" s="144"/>
      <c r="HU56" s="144"/>
      <c r="HV56" s="144"/>
      <c r="HW56" s="144"/>
      <c r="HX56" s="144"/>
      <c r="HY56" s="144"/>
      <c r="HZ56" s="144"/>
      <c r="IA56" s="144"/>
      <c r="IB56" s="144"/>
      <c r="IC56" s="144"/>
      <c r="ID56" s="144"/>
      <c r="IE56" s="144"/>
      <c r="IF56" s="144"/>
      <c r="IG56" s="144"/>
      <c r="IH56" s="144"/>
      <c r="II56" s="144"/>
      <c r="IJ56" s="144"/>
      <c r="IK56" s="144"/>
      <c r="IL56" s="144"/>
      <c r="IM56" s="144"/>
      <c r="IN56" s="144"/>
      <c r="IO56" s="144"/>
      <c r="IP56" s="144"/>
      <c r="IQ56" s="144"/>
      <c r="IR56" s="144"/>
      <c r="IS56" s="144"/>
      <c r="IT56" s="144"/>
      <c r="IU56" s="144"/>
      <c r="IV56" s="144"/>
    </row>
    <row r="57" spans="1:256" s="118" customFormat="1" ht="18.75" x14ac:dyDescent="0.45">
      <c r="A57" s="108"/>
      <c r="B57" s="109"/>
      <c r="C57" s="60">
        <v>4</v>
      </c>
      <c r="D57" s="61" t="s">
        <v>126</v>
      </c>
      <c r="E57" s="109"/>
      <c r="F57" s="109"/>
      <c r="G57" s="146"/>
      <c r="H57" s="147"/>
      <c r="I57" s="148"/>
      <c r="J57" s="149"/>
      <c r="K57" s="150"/>
      <c r="L57" s="67"/>
      <c r="M57" s="68"/>
      <c r="N57" s="68"/>
      <c r="O57" s="68"/>
      <c r="P57" s="151"/>
      <c r="Q57" s="152">
        <f>[4]แผน_งบยุทธศาสตร์60!L18*1000000</f>
        <v>20000</v>
      </c>
      <c r="R57" s="152">
        <f>[4]แผน_งบยุทธศาสตร์60!M18*1000000</f>
        <v>200000</v>
      </c>
      <c r="S57" s="71">
        <f>SUM(Q57:R57)</f>
        <v>220000</v>
      </c>
      <c r="T57" s="72"/>
      <c r="U57" s="72" t="s">
        <v>61</v>
      </c>
      <c r="V57" s="116"/>
      <c r="W57" s="154"/>
      <c r="X57" s="74"/>
      <c r="Y57" s="43"/>
      <c r="Z57" s="74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</row>
    <row r="58" spans="1:256" s="73" customFormat="1" ht="18.75" x14ac:dyDescent="0.45">
      <c r="A58" s="58"/>
      <c r="B58" s="59"/>
      <c r="C58" s="60"/>
      <c r="D58" s="61" t="s">
        <v>19</v>
      </c>
      <c r="E58" s="59"/>
      <c r="F58" s="59"/>
      <c r="G58" s="62"/>
      <c r="H58" s="76"/>
      <c r="I58" s="64"/>
      <c r="J58" s="65"/>
      <c r="K58" s="66"/>
      <c r="L58" s="67">
        <f>SUM(L59:L68)</f>
        <v>0</v>
      </c>
      <c r="M58" s="69"/>
      <c r="N58" s="69"/>
      <c r="O58" s="69"/>
      <c r="P58" s="69"/>
      <c r="Q58" s="155">
        <f>SUM(Q59:Q68)</f>
        <v>20000</v>
      </c>
      <c r="R58" s="155">
        <f>SUM(R59:R68)</f>
        <v>200000</v>
      </c>
      <c r="S58" s="78">
        <f>SUM(Q58:R58)</f>
        <v>220000</v>
      </c>
      <c r="T58" s="79"/>
      <c r="U58" s="79" t="s">
        <v>20</v>
      </c>
      <c r="V58" s="154"/>
      <c r="W58" s="74"/>
      <c r="X58" s="74"/>
      <c r="Y58" s="43"/>
      <c r="Z58" s="74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  <c r="DP58" s="75"/>
      <c r="DQ58" s="75"/>
      <c r="DR58" s="75"/>
      <c r="DS58" s="75"/>
      <c r="DT58" s="75"/>
      <c r="DU58" s="75"/>
      <c r="DV58" s="75"/>
      <c r="DW58" s="75"/>
      <c r="DX58" s="75"/>
      <c r="DY58" s="75"/>
      <c r="DZ58" s="75"/>
      <c r="EA58" s="75"/>
      <c r="EB58" s="75"/>
      <c r="EC58" s="75"/>
      <c r="ED58" s="75"/>
      <c r="EE58" s="75"/>
      <c r="EF58" s="75"/>
      <c r="EG58" s="75"/>
      <c r="EH58" s="75"/>
      <c r="EI58" s="75"/>
      <c r="EJ58" s="75"/>
      <c r="EK58" s="75"/>
      <c r="EL58" s="75"/>
      <c r="EM58" s="75"/>
      <c r="EN58" s="75"/>
      <c r="EO58" s="75"/>
      <c r="EP58" s="75"/>
      <c r="EQ58" s="75"/>
      <c r="ER58" s="75"/>
      <c r="ES58" s="75"/>
      <c r="ET58" s="75"/>
      <c r="EU58" s="75"/>
      <c r="EV58" s="75"/>
      <c r="EW58" s="75"/>
      <c r="EX58" s="75"/>
      <c r="EY58" s="75"/>
      <c r="EZ58" s="75"/>
      <c r="FA58" s="75"/>
      <c r="FB58" s="75"/>
      <c r="FC58" s="75"/>
      <c r="FD58" s="75"/>
      <c r="FE58" s="75"/>
      <c r="FF58" s="75"/>
      <c r="FG58" s="75"/>
      <c r="FH58" s="75"/>
      <c r="FI58" s="75"/>
      <c r="FJ58" s="75"/>
      <c r="FK58" s="75"/>
      <c r="FL58" s="75"/>
      <c r="FM58" s="75"/>
      <c r="FN58" s="75"/>
      <c r="FO58" s="75"/>
      <c r="FP58" s="75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5"/>
      <c r="GC58" s="75"/>
      <c r="GD58" s="75"/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/>
      <c r="GR58" s="75"/>
      <c r="GS58" s="75"/>
      <c r="GT58" s="75"/>
      <c r="GU58" s="75"/>
      <c r="GV58" s="75"/>
      <c r="GW58" s="75"/>
      <c r="GX58" s="75"/>
      <c r="GY58" s="75"/>
      <c r="GZ58" s="75"/>
      <c r="HA58" s="75"/>
      <c r="HB58" s="75"/>
      <c r="HC58" s="75"/>
      <c r="HD58" s="75"/>
      <c r="HE58" s="75"/>
      <c r="HF58" s="75"/>
      <c r="HG58" s="75"/>
      <c r="HH58" s="75"/>
      <c r="HI58" s="75"/>
      <c r="HJ58" s="75"/>
      <c r="HK58" s="75"/>
      <c r="HL58" s="75"/>
      <c r="HM58" s="75"/>
      <c r="HN58" s="75"/>
      <c r="HO58" s="75"/>
      <c r="HP58" s="75"/>
      <c r="HQ58" s="75"/>
      <c r="HR58" s="75"/>
      <c r="HS58" s="75"/>
      <c r="HT58" s="75"/>
      <c r="HU58" s="75"/>
      <c r="HV58" s="75"/>
      <c r="HW58" s="75"/>
      <c r="HX58" s="75"/>
      <c r="HY58" s="75"/>
      <c r="HZ58" s="75"/>
      <c r="IA58" s="75"/>
      <c r="IB58" s="75"/>
      <c r="IC58" s="75"/>
      <c r="ID58" s="75"/>
      <c r="IE58" s="75"/>
      <c r="IF58" s="75"/>
      <c r="IG58" s="75"/>
      <c r="IH58" s="75"/>
      <c r="II58" s="75"/>
      <c r="IJ58" s="75"/>
      <c r="IK58" s="75"/>
      <c r="IL58" s="75"/>
      <c r="IM58" s="75"/>
      <c r="IN58" s="75"/>
      <c r="IO58" s="75"/>
      <c r="IP58" s="75"/>
      <c r="IQ58" s="75"/>
      <c r="IR58" s="75"/>
      <c r="IS58" s="75"/>
      <c r="IT58" s="75"/>
      <c r="IU58" s="75"/>
      <c r="IV58" s="75"/>
    </row>
    <row r="59" spans="1:256" s="73" customFormat="1" ht="18.75" x14ac:dyDescent="0.45">
      <c r="A59" s="58"/>
      <c r="B59" s="59"/>
      <c r="C59" s="60"/>
      <c r="D59" s="81"/>
      <c r="E59" s="93" t="s">
        <v>127</v>
      </c>
      <c r="F59" s="59"/>
      <c r="G59" s="62"/>
      <c r="H59" s="76"/>
      <c r="I59" s="64"/>
      <c r="J59" s="149">
        <v>1</v>
      </c>
      <c r="K59" s="156" t="s">
        <v>128</v>
      </c>
      <c r="L59" s="157"/>
      <c r="M59" s="252"/>
      <c r="N59" s="68"/>
      <c r="O59" s="68"/>
      <c r="P59" s="69"/>
      <c r="Q59" s="184">
        <v>20000</v>
      </c>
      <c r="R59" s="157">
        <v>50000</v>
      </c>
      <c r="S59" s="159">
        <f>SUM(Q59:R59)</f>
        <v>70000</v>
      </c>
      <c r="T59" s="160" t="s">
        <v>129</v>
      </c>
      <c r="U59" s="165" t="s">
        <v>97</v>
      </c>
      <c r="V59" s="154"/>
      <c r="W59" s="74"/>
      <c r="X59" s="74"/>
      <c r="Y59" s="43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5"/>
      <c r="GM59" s="75"/>
      <c r="GN59" s="75"/>
      <c r="GO59" s="75"/>
      <c r="GP59" s="75"/>
      <c r="GQ59" s="75"/>
      <c r="GR59" s="75"/>
      <c r="GS59" s="75"/>
      <c r="GT59" s="75"/>
      <c r="GU59" s="75"/>
      <c r="GV59" s="75"/>
      <c r="GW59" s="75"/>
      <c r="GX59" s="75"/>
      <c r="GY59" s="75"/>
      <c r="GZ59" s="75"/>
      <c r="HA59" s="75"/>
      <c r="HB59" s="75"/>
      <c r="HC59" s="75"/>
      <c r="HD59" s="75"/>
      <c r="HE59" s="75"/>
      <c r="HF59" s="75"/>
      <c r="HG59" s="75"/>
      <c r="HH59" s="75"/>
      <c r="HI59" s="75"/>
      <c r="HJ59" s="75"/>
      <c r="HK59" s="75"/>
      <c r="HL59" s="75"/>
      <c r="HM59" s="75"/>
      <c r="HN59" s="75"/>
      <c r="HO59" s="75"/>
      <c r="HP59" s="75"/>
      <c r="HQ59" s="75"/>
      <c r="HR59" s="75"/>
      <c r="HS59" s="75"/>
      <c r="HT59" s="75"/>
      <c r="HU59" s="75"/>
      <c r="HV59" s="75"/>
      <c r="HW59" s="75"/>
      <c r="HX59" s="75"/>
      <c r="HY59" s="75"/>
      <c r="HZ59" s="75"/>
      <c r="IA59" s="75"/>
      <c r="IB59" s="75"/>
      <c r="IC59" s="75"/>
      <c r="ID59" s="75"/>
      <c r="IE59" s="75"/>
      <c r="IF59" s="75"/>
      <c r="IG59" s="75"/>
      <c r="IH59" s="75"/>
      <c r="II59" s="75"/>
      <c r="IJ59" s="75"/>
      <c r="IK59" s="75"/>
      <c r="IL59" s="75"/>
      <c r="IM59" s="75"/>
      <c r="IN59" s="75"/>
      <c r="IO59" s="75"/>
      <c r="IP59" s="75"/>
      <c r="IQ59" s="75"/>
      <c r="IR59" s="75"/>
      <c r="IS59" s="75"/>
      <c r="IT59" s="75"/>
      <c r="IU59" s="75"/>
      <c r="IV59" s="75"/>
    </row>
    <row r="60" spans="1:256" s="73" customFormat="1" ht="18.75" x14ac:dyDescent="0.45">
      <c r="A60" s="58"/>
      <c r="B60" s="59"/>
      <c r="C60" s="60"/>
      <c r="D60" s="81"/>
      <c r="E60" s="93" t="s">
        <v>130</v>
      </c>
      <c r="F60" s="59"/>
      <c r="G60" s="62"/>
      <c r="H60" s="76"/>
      <c r="I60" s="64"/>
      <c r="J60" s="83">
        <v>2</v>
      </c>
      <c r="K60" s="176" t="s">
        <v>131</v>
      </c>
      <c r="L60" s="163"/>
      <c r="M60" s="253"/>
      <c r="N60" s="103"/>
      <c r="O60" s="103"/>
      <c r="P60" s="103"/>
      <c r="Q60" s="129"/>
      <c r="R60" s="163">
        <v>40000</v>
      </c>
      <c r="S60" s="164">
        <f>SUM(Q60:R60)</f>
        <v>40000</v>
      </c>
      <c r="T60" s="160" t="s">
        <v>87</v>
      </c>
      <c r="U60" s="97" t="s">
        <v>25</v>
      </c>
      <c r="V60" s="154"/>
      <c r="W60" s="74"/>
      <c r="X60" s="74"/>
      <c r="Y60" s="43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5"/>
      <c r="EF60" s="75"/>
      <c r="EG60" s="75"/>
      <c r="EH60" s="75"/>
      <c r="EI60" s="75"/>
      <c r="EJ60" s="75"/>
      <c r="EK60" s="75"/>
      <c r="EL60" s="75"/>
      <c r="EM60" s="75"/>
      <c r="EN60" s="75"/>
      <c r="EO60" s="75"/>
      <c r="EP60" s="75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5"/>
      <c r="FC60" s="75"/>
      <c r="FD60" s="75"/>
      <c r="FE60" s="75"/>
      <c r="FF60" s="75"/>
      <c r="FG60" s="75"/>
      <c r="FH60" s="75"/>
      <c r="FI60" s="75"/>
      <c r="FJ60" s="75"/>
      <c r="FK60" s="75"/>
      <c r="FL60" s="75"/>
      <c r="FM60" s="75"/>
      <c r="FN60" s="75"/>
      <c r="FO60" s="75"/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5"/>
      <c r="GC60" s="75"/>
      <c r="GD60" s="75"/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/>
      <c r="GR60" s="75"/>
      <c r="GS60" s="75"/>
      <c r="GT60" s="75"/>
      <c r="GU60" s="75"/>
      <c r="GV60" s="75"/>
      <c r="GW60" s="75"/>
      <c r="GX60" s="75"/>
      <c r="GY60" s="75"/>
      <c r="GZ60" s="75"/>
      <c r="HA60" s="75"/>
      <c r="HB60" s="75"/>
      <c r="HC60" s="75"/>
      <c r="HD60" s="75"/>
      <c r="HE60" s="75"/>
      <c r="HF60" s="75"/>
      <c r="HG60" s="75"/>
      <c r="HH60" s="75"/>
      <c r="HI60" s="75"/>
      <c r="HJ60" s="75"/>
      <c r="HK60" s="75"/>
      <c r="HL60" s="75"/>
      <c r="HM60" s="75"/>
      <c r="HN60" s="75"/>
      <c r="HO60" s="75"/>
      <c r="HP60" s="75"/>
      <c r="HQ60" s="75"/>
      <c r="HR60" s="75"/>
      <c r="HS60" s="75"/>
      <c r="HT60" s="75"/>
      <c r="HU60" s="75"/>
      <c r="HV60" s="75"/>
      <c r="HW60" s="75"/>
      <c r="HX60" s="75"/>
      <c r="HY60" s="75"/>
      <c r="HZ60" s="75"/>
      <c r="IA60" s="75"/>
      <c r="IB60" s="75"/>
      <c r="IC60" s="75"/>
      <c r="ID60" s="75"/>
      <c r="IE60" s="75"/>
      <c r="IF60" s="75"/>
      <c r="IG60" s="75"/>
      <c r="IH60" s="75"/>
      <c r="II60" s="75"/>
      <c r="IJ60" s="75"/>
      <c r="IK60" s="75"/>
      <c r="IL60" s="75"/>
      <c r="IM60" s="75"/>
      <c r="IN60" s="75"/>
      <c r="IO60" s="75"/>
      <c r="IP60" s="75"/>
      <c r="IQ60" s="75"/>
      <c r="IR60" s="75"/>
      <c r="IS60" s="75"/>
      <c r="IT60" s="75"/>
      <c r="IU60" s="75"/>
      <c r="IV60" s="75"/>
    </row>
    <row r="61" spans="1:256" s="118" customFormat="1" ht="18.75" x14ac:dyDescent="0.45">
      <c r="A61" s="108"/>
      <c r="B61" s="109"/>
      <c r="C61" s="109"/>
      <c r="D61" s="254" t="s">
        <v>30</v>
      </c>
      <c r="E61" s="177"/>
      <c r="F61" s="177"/>
      <c r="G61" s="178"/>
      <c r="H61" s="68"/>
      <c r="I61" s="68"/>
      <c r="J61" s="149"/>
      <c r="K61" s="183" t="s">
        <v>132</v>
      </c>
      <c r="L61" s="157"/>
      <c r="M61" s="255"/>
      <c r="N61" s="151"/>
      <c r="O61" s="151"/>
      <c r="P61" s="151"/>
      <c r="Q61" s="256"/>
      <c r="R61" s="157"/>
      <c r="S61" s="159"/>
      <c r="T61" s="160"/>
      <c r="U61" s="107"/>
      <c r="V61" s="116"/>
      <c r="W61" s="75"/>
      <c r="X61" s="75"/>
      <c r="Y61" s="43"/>
      <c r="Z61" s="74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</row>
    <row r="62" spans="1:256" s="118" customFormat="1" ht="18.75" x14ac:dyDescent="0.45">
      <c r="A62" s="108"/>
      <c r="B62" s="109"/>
      <c r="C62" s="109"/>
      <c r="D62" s="81">
        <v>1</v>
      </c>
      <c r="E62" s="93" t="s">
        <v>133</v>
      </c>
      <c r="F62" s="109"/>
      <c r="G62" s="146"/>
      <c r="H62" s="148" t="s">
        <v>75</v>
      </c>
      <c r="I62" s="148">
        <v>4</v>
      </c>
      <c r="J62" s="149">
        <v>3</v>
      </c>
      <c r="K62" s="156" t="s">
        <v>134</v>
      </c>
      <c r="L62" s="157"/>
      <c r="M62" s="255"/>
      <c r="N62" s="151"/>
      <c r="O62" s="151"/>
      <c r="P62" s="151"/>
      <c r="Q62" s="256"/>
      <c r="R62" s="157">
        <v>20000</v>
      </c>
      <c r="S62" s="159">
        <f>SUM(Q62:R62)</f>
        <v>20000</v>
      </c>
      <c r="T62" s="160" t="s">
        <v>115</v>
      </c>
      <c r="U62" s="97" t="s">
        <v>25</v>
      </c>
      <c r="V62" s="116"/>
      <c r="W62" s="75"/>
      <c r="X62" s="75"/>
      <c r="Y62" s="43"/>
      <c r="Z62" s="74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</row>
    <row r="63" spans="1:256" s="118" customFormat="1" ht="18.75" x14ac:dyDescent="0.45">
      <c r="A63" s="108"/>
      <c r="B63" s="109"/>
      <c r="C63" s="109"/>
      <c r="D63" s="81"/>
      <c r="E63" s="93" t="s">
        <v>77</v>
      </c>
      <c r="F63" s="93" t="s">
        <v>135</v>
      </c>
      <c r="G63" s="146"/>
      <c r="H63" s="148"/>
      <c r="I63" s="148"/>
      <c r="J63" s="149">
        <v>4</v>
      </c>
      <c r="K63" s="186" t="s">
        <v>136</v>
      </c>
      <c r="L63" s="157"/>
      <c r="M63" s="252"/>
      <c r="N63" s="68"/>
      <c r="O63" s="68"/>
      <c r="P63" s="69"/>
      <c r="Q63" s="234"/>
      <c r="R63" s="157">
        <v>45000</v>
      </c>
      <c r="S63" s="159">
        <f>SUM(Q63:R63)</f>
        <v>45000</v>
      </c>
      <c r="T63" s="107" t="s">
        <v>67</v>
      </c>
      <c r="U63" s="107" t="s">
        <v>33</v>
      </c>
      <c r="V63" s="116"/>
      <c r="W63" s="74"/>
      <c r="X63" s="74"/>
      <c r="Y63" s="43"/>
      <c r="Z63" s="74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</row>
    <row r="64" spans="1:256" s="118" customFormat="1" ht="18.75" x14ac:dyDescent="0.45">
      <c r="A64" s="108"/>
      <c r="B64" s="109"/>
      <c r="C64" s="109"/>
      <c r="D64" s="81"/>
      <c r="E64" s="93" t="s">
        <v>80</v>
      </c>
      <c r="F64" s="93" t="s">
        <v>137</v>
      </c>
      <c r="G64" s="146"/>
      <c r="H64" s="148"/>
      <c r="I64" s="148"/>
      <c r="J64" s="149">
        <v>5</v>
      </c>
      <c r="K64" s="186" t="s">
        <v>138</v>
      </c>
      <c r="L64" s="157"/>
      <c r="M64" s="252"/>
      <c r="N64" s="68"/>
      <c r="O64" s="68"/>
      <c r="P64" s="69"/>
      <c r="Q64" s="234"/>
      <c r="R64" s="157">
        <v>45000</v>
      </c>
      <c r="S64" s="159">
        <f>SUM(Q64:R64)</f>
        <v>45000</v>
      </c>
      <c r="T64" s="180" t="s">
        <v>139</v>
      </c>
      <c r="U64" s="107" t="s">
        <v>33</v>
      </c>
      <c r="V64" s="116"/>
      <c r="W64" s="74"/>
      <c r="X64" s="74"/>
      <c r="Y64" s="43"/>
      <c r="Z64" s="74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</row>
    <row r="65" spans="1:256" s="118" customFormat="1" ht="18.75" x14ac:dyDescent="0.45">
      <c r="A65" s="108"/>
      <c r="B65" s="109"/>
      <c r="C65" s="109"/>
      <c r="D65" s="81"/>
      <c r="E65" s="93" t="s">
        <v>84</v>
      </c>
      <c r="F65" s="93" t="s">
        <v>140</v>
      </c>
      <c r="G65" s="146"/>
      <c r="H65" s="148"/>
      <c r="I65" s="148"/>
      <c r="J65" s="149"/>
      <c r="K65" s="150"/>
      <c r="L65" s="150"/>
      <c r="M65" s="151"/>
      <c r="N65" s="151"/>
      <c r="O65" s="151"/>
      <c r="P65" s="151"/>
      <c r="Q65" s="257"/>
      <c r="R65" s="257"/>
      <c r="S65" s="159"/>
      <c r="T65" s="160"/>
      <c r="U65" s="160"/>
      <c r="V65" s="116"/>
      <c r="W65" s="74"/>
      <c r="X65" s="74"/>
      <c r="Y65" s="43"/>
      <c r="Z65" s="74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</row>
    <row r="66" spans="1:256" s="118" customFormat="1" ht="18.75" x14ac:dyDescent="0.45">
      <c r="A66" s="108"/>
      <c r="B66" s="109"/>
      <c r="C66" s="109"/>
      <c r="D66" s="81"/>
      <c r="E66" s="93" t="s">
        <v>141</v>
      </c>
      <c r="F66" s="93" t="s">
        <v>142</v>
      </c>
      <c r="G66" s="146"/>
      <c r="H66" s="148"/>
      <c r="I66" s="148"/>
      <c r="J66" s="149"/>
      <c r="K66" s="150"/>
      <c r="L66" s="150"/>
      <c r="M66" s="151"/>
      <c r="N66" s="151"/>
      <c r="O66" s="151"/>
      <c r="P66" s="151"/>
      <c r="Q66" s="257"/>
      <c r="R66" s="257"/>
      <c r="S66" s="159"/>
      <c r="T66" s="188"/>
      <c r="U66" s="188"/>
      <c r="V66" s="116"/>
      <c r="W66" s="74"/>
      <c r="X66" s="74"/>
      <c r="Y66" s="43"/>
      <c r="Z66" s="74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</row>
    <row r="67" spans="1:256" s="118" customFormat="1" ht="18.75" x14ac:dyDescent="0.45">
      <c r="A67" s="108"/>
      <c r="B67" s="109"/>
      <c r="C67" s="109"/>
      <c r="D67" s="81"/>
      <c r="E67" s="93" t="s">
        <v>143</v>
      </c>
      <c r="F67" s="93" t="s">
        <v>144</v>
      </c>
      <c r="G67" s="146"/>
      <c r="H67" s="148"/>
      <c r="I67" s="148"/>
      <c r="J67" s="149"/>
      <c r="K67" s="150"/>
      <c r="L67" s="150"/>
      <c r="M67" s="151"/>
      <c r="N67" s="151"/>
      <c r="O67" s="151"/>
      <c r="P67" s="151"/>
      <c r="Q67" s="257"/>
      <c r="R67" s="257"/>
      <c r="S67" s="159"/>
      <c r="T67" s="160"/>
      <c r="U67" s="160"/>
      <c r="V67" s="116"/>
      <c r="W67" s="74"/>
      <c r="X67" s="74"/>
      <c r="Y67" s="43"/>
      <c r="Z67" s="74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</row>
    <row r="68" spans="1:256" s="118" customFormat="1" ht="18.75" x14ac:dyDescent="0.45">
      <c r="A68" s="108"/>
      <c r="B68" s="109"/>
      <c r="C68" s="109"/>
      <c r="D68" s="81">
        <v>2</v>
      </c>
      <c r="E68" s="93" t="s">
        <v>145</v>
      </c>
      <c r="F68" s="109"/>
      <c r="G68" s="146"/>
      <c r="H68" s="148" t="s">
        <v>117</v>
      </c>
      <c r="I68" s="148" t="s">
        <v>146</v>
      </c>
      <c r="J68" s="149"/>
      <c r="K68" s="150"/>
      <c r="L68" s="150"/>
      <c r="M68" s="151"/>
      <c r="N68" s="151"/>
      <c r="O68" s="151"/>
      <c r="P68" s="151"/>
      <c r="Q68" s="257"/>
      <c r="R68" s="257"/>
      <c r="S68" s="159"/>
      <c r="T68" s="258"/>
      <c r="U68" s="258"/>
      <c r="V68" s="116"/>
      <c r="W68" s="74"/>
      <c r="X68" s="74"/>
      <c r="Y68" s="43"/>
      <c r="Z68" s="74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</row>
    <row r="69" spans="1:256" s="118" customFormat="1" ht="18.75" x14ac:dyDescent="0.45">
      <c r="A69" s="108"/>
      <c r="B69" s="109"/>
      <c r="C69" s="219"/>
      <c r="D69" s="220"/>
      <c r="E69" s="259"/>
      <c r="F69" s="219"/>
      <c r="G69" s="260"/>
      <c r="H69" s="261"/>
      <c r="I69" s="261"/>
      <c r="J69" s="236"/>
      <c r="K69" s="237"/>
      <c r="L69" s="237"/>
      <c r="M69" s="238"/>
      <c r="N69" s="238"/>
      <c r="O69" s="238"/>
      <c r="P69" s="238"/>
      <c r="Q69" s="262"/>
      <c r="R69" s="262"/>
      <c r="S69" s="263"/>
      <c r="T69" s="264"/>
      <c r="U69" s="264"/>
      <c r="V69" s="116"/>
      <c r="W69" s="75"/>
      <c r="X69" s="75"/>
      <c r="Y69" s="43"/>
      <c r="Z69" s="74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</row>
    <row r="70" spans="1:256" s="118" customFormat="1" ht="18.75" x14ac:dyDescent="0.45">
      <c r="A70" s="108"/>
      <c r="B70" s="109"/>
      <c r="C70" s="60">
        <v>5</v>
      </c>
      <c r="D70" s="61" t="s">
        <v>147</v>
      </c>
      <c r="E70" s="109"/>
      <c r="F70" s="109"/>
      <c r="G70" s="146"/>
      <c r="H70" s="147"/>
      <c r="I70" s="148"/>
      <c r="J70" s="149"/>
      <c r="K70" s="150"/>
      <c r="L70" s="67"/>
      <c r="M70" s="68"/>
      <c r="N70" s="68"/>
      <c r="O70" s="68"/>
      <c r="P70" s="151"/>
      <c r="Q70" s="152">
        <f>[4]แผน_งบยุทธศาสตร์60!L19*1000000</f>
        <v>80000</v>
      </c>
      <c r="R70" s="152">
        <f>[4]แผน_งบยุทธศาสตร์60!M19*1000000</f>
        <v>0</v>
      </c>
      <c r="S70" s="231">
        <f>SUM(Q70:R70)</f>
        <v>80000</v>
      </c>
      <c r="T70" s="72"/>
      <c r="U70" s="72" t="s">
        <v>61</v>
      </c>
      <c r="V70" s="116"/>
      <c r="W70" s="74"/>
      <c r="X70" s="74"/>
      <c r="Y70" s="43"/>
      <c r="Z70" s="74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</row>
    <row r="71" spans="1:256" s="73" customFormat="1" ht="18.75" x14ac:dyDescent="0.45">
      <c r="A71" s="58"/>
      <c r="B71" s="59"/>
      <c r="C71" s="60"/>
      <c r="D71" s="61" t="s">
        <v>19</v>
      </c>
      <c r="E71" s="59"/>
      <c r="F71" s="59"/>
      <c r="G71" s="62"/>
      <c r="H71" s="76"/>
      <c r="I71" s="64"/>
      <c r="J71" s="65"/>
      <c r="K71" s="66"/>
      <c r="L71" s="67"/>
      <c r="M71" s="69"/>
      <c r="N71" s="69"/>
      <c r="O71" s="69"/>
      <c r="P71" s="69"/>
      <c r="Q71" s="155">
        <f>SUM(Q72:Q76)</f>
        <v>80000</v>
      </c>
      <c r="R71" s="265">
        <f>SUM(R72:R76)</f>
        <v>0</v>
      </c>
      <c r="S71" s="266">
        <f>SUM(Q71:R71)</f>
        <v>80000</v>
      </c>
      <c r="T71" s="79"/>
      <c r="U71" s="79" t="s">
        <v>20</v>
      </c>
      <c r="V71" s="154"/>
      <c r="W71" s="74"/>
      <c r="X71" s="74"/>
      <c r="Y71" s="43"/>
      <c r="Z71" s="74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5"/>
      <c r="GM71" s="75"/>
      <c r="GN71" s="75"/>
      <c r="GO71" s="75"/>
      <c r="GP71" s="75"/>
      <c r="GQ71" s="75"/>
      <c r="GR71" s="75"/>
      <c r="GS71" s="75"/>
      <c r="GT71" s="75"/>
      <c r="GU71" s="75"/>
      <c r="GV71" s="75"/>
      <c r="GW71" s="75"/>
      <c r="GX71" s="75"/>
      <c r="GY71" s="75"/>
      <c r="GZ71" s="75"/>
      <c r="HA71" s="75"/>
      <c r="HB71" s="75"/>
      <c r="HC71" s="75"/>
      <c r="HD71" s="75"/>
      <c r="HE71" s="75"/>
      <c r="HF71" s="75"/>
      <c r="HG71" s="75"/>
      <c r="HH71" s="75"/>
      <c r="HI71" s="75"/>
      <c r="HJ71" s="75"/>
      <c r="HK71" s="75"/>
      <c r="HL71" s="75"/>
      <c r="HM71" s="75"/>
      <c r="HN71" s="75"/>
      <c r="HO71" s="75"/>
      <c r="HP71" s="75"/>
      <c r="HQ71" s="75"/>
      <c r="HR71" s="75"/>
      <c r="HS71" s="75"/>
      <c r="HT71" s="75"/>
      <c r="HU71" s="75"/>
      <c r="HV71" s="75"/>
      <c r="HW71" s="75"/>
      <c r="HX71" s="75"/>
      <c r="HY71" s="75"/>
      <c r="HZ71" s="75"/>
      <c r="IA71" s="75"/>
      <c r="IB71" s="75"/>
      <c r="IC71" s="75"/>
      <c r="ID71" s="75"/>
      <c r="IE71" s="75"/>
      <c r="IF71" s="75"/>
      <c r="IG71" s="75"/>
      <c r="IH71" s="75"/>
      <c r="II71" s="75"/>
      <c r="IJ71" s="75"/>
      <c r="IK71" s="75"/>
      <c r="IL71" s="75"/>
      <c r="IM71" s="75"/>
      <c r="IN71" s="75"/>
      <c r="IO71" s="75"/>
      <c r="IP71" s="75"/>
      <c r="IQ71" s="75"/>
      <c r="IR71" s="75"/>
      <c r="IS71" s="75"/>
      <c r="IT71" s="75"/>
      <c r="IU71" s="75"/>
      <c r="IV71" s="75"/>
    </row>
    <row r="72" spans="1:256" s="73" customFormat="1" ht="18.75" x14ac:dyDescent="0.45">
      <c r="A72" s="58"/>
      <c r="B72" s="59"/>
      <c r="C72" s="60"/>
      <c r="D72" s="81"/>
      <c r="E72" s="82" t="s">
        <v>148</v>
      </c>
      <c r="F72" s="59"/>
      <c r="G72" s="62"/>
      <c r="H72" s="76"/>
      <c r="I72" s="64"/>
      <c r="J72" s="83">
        <v>1</v>
      </c>
      <c r="K72" s="119" t="s">
        <v>149</v>
      </c>
      <c r="L72" s="163"/>
      <c r="M72" s="267"/>
      <c r="N72" s="86"/>
      <c r="O72" s="86"/>
      <c r="P72" s="87"/>
      <c r="Q72" s="163">
        <v>30000</v>
      </c>
      <c r="R72" s="163"/>
      <c r="S72" s="268">
        <f>SUM(Q72:R72)</f>
        <v>30000</v>
      </c>
      <c r="T72" s="180" t="s">
        <v>111</v>
      </c>
      <c r="U72" s="92" t="s">
        <v>25</v>
      </c>
      <c r="V72" s="154"/>
      <c r="W72" s="74"/>
      <c r="X72" s="74"/>
      <c r="Y72" s="43"/>
      <c r="Z72" s="74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5"/>
      <c r="EF72" s="75"/>
      <c r="EG72" s="75"/>
      <c r="EH72" s="75"/>
      <c r="EI72" s="75"/>
      <c r="EJ72" s="75"/>
      <c r="EK72" s="75"/>
      <c r="EL72" s="75"/>
      <c r="EM72" s="75"/>
      <c r="EN72" s="75"/>
      <c r="EO72" s="75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5"/>
      <c r="FC72" s="75"/>
      <c r="FD72" s="75"/>
      <c r="FE72" s="75"/>
      <c r="FF72" s="75"/>
      <c r="FG72" s="75"/>
      <c r="FH72" s="75"/>
      <c r="FI72" s="75"/>
      <c r="FJ72" s="75"/>
      <c r="FK72" s="75"/>
      <c r="FL72" s="75"/>
      <c r="FM72" s="75"/>
      <c r="FN72" s="75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5"/>
      <c r="GD72" s="75"/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/>
      <c r="GR72" s="75"/>
      <c r="GS72" s="75"/>
      <c r="GT72" s="75"/>
      <c r="GU72" s="75"/>
      <c r="GV72" s="75"/>
      <c r="GW72" s="75"/>
      <c r="GX72" s="75"/>
      <c r="GY72" s="75"/>
      <c r="GZ72" s="75"/>
      <c r="HA72" s="75"/>
      <c r="HB72" s="75"/>
      <c r="HC72" s="75"/>
      <c r="HD72" s="75"/>
      <c r="HE72" s="75"/>
      <c r="HF72" s="75"/>
      <c r="HG72" s="75"/>
      <c r="HH72" s="75"/>
      <c r="HI72" s="75"/>
      <c r="HJ72" s="75"/>
      <c r="HK72" s="75"/>
      <c r="HL72" s="75"/>
      <c r="HM72" s="75"/>
      <c r="HN72" s="75"/>
      <c r="HO72" s="75"/>
      <c r="HP72" s="75"/>
      <c r="HQ72" s="75"/>
      <c r="HR72" s="75"/>
      <c r="HS72" s="75"/>
      <c r="HT72" s="75"/>
      <c r="HU72" s="75"/>
      <c r="HV72" s="75"/>
      <c r="HW72" s="75"/>
      <c r="HX72" s="75"/>
      <c r="HY72" s="75"/>
      <c r="HZ72" s="75"/>
      <c r="IA72" s="75"/>
      <c r="IB72" s="75"/>
      <c r="IC72" s="75"/>
      <c r="ID72" s="75"/>
      <c r="IE72" s="75"/>
      <c r="IF72" s="75"/>
      <c r="IG72" s="75"/>
      <c r="IH72" s="75"/>
      <c r="II72" s="75"/>
      <c r="IJ72" s="75"/>
      <c r="IK72" s="75"/>
      <c r="IL72" s="75"/>
      <c r="IM72" s="75"/>
      <c r="IN72" s="75"/>
      <c r="IO72" s="75"/>
      <c r="IP72" s="75"/>
      <c r="IQ72" s="75"/>
      <c r="IR72" s="75"/>
      <c r="IS72" s="75"/>
      <c r="IT72" s="75"/>
      <c r="IU72" s="75"/>
      <c r="IV72" s="75"/>
    </row>
    <row r="73" spans="1:256" s="73" customFormat="1" ht="18.75" x14ac:dyDescent="0.45">
      <c r="A73" s="58"/>
      <c r="B73" s="59"/>
      <c r="C73" s="60"/>
      <c r="D73" s="81"/>
      <c r="E73" s="93" t="s">
        <v>150</v>
      </c>
      <c r="F73" s="59"/>
      <c r="G73" s="62"/>
      <c r="H73" s="76"/>
      <c r="I73" s="64"/>
      <c r="J73" s="83"/>
      <c r="K73" s="119" t="s">
        <v>151</v>
      </c>
      <c r="L73" s="163"/>
      <c r="M73" s="267"/>
      <c r="N73" s="86"/>
      <c r="O73" s="86"/>
      <c r="P73" s="87"/>
      <c r="Q73" s="163"/>
      <c r="R73" s="163"/>
      <c r="S73" s="269"/>
      <c r="T73" s="191"/>
      <c r="U73" s="165"/>
      <c r="V73" s="154"/>
      <c r="W73" s="74"/>
      <c r="X73" s="74"/>
      <c r="Y73" s="43"/>
      <c r="Z73" s="74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5"/>
      <c r="EF73" s="75"/>
      <c r="EG73" s="75"/>
      <c r="EH73" s="75"/>
      <c r="EI73" s="75"/>
      <c r="EJ73" s="75"/>
      <c r="EK73" s="75"/>
      <c r="EL73" s="75"/>
      <c r="EM73" s="75"/>
      <c r="EN73" s="75"/>
      <c r="EO73" s="75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5"/>
      <c r="FC73" s="75"/>
      <c r="FD73" s="75"/>
      <c r="FE73" s="75"/>
      <c r="FF73" s="75"/>
      <c r="FG73" s="75"/>
      <c r="FH73" s="75"/>
      <c r="FI73" s="75"/>
      <c r="FJ73" s="75"/>
      <c r="FK73" s="75"/>
      <c r="FL73" s="75"/>
      <c r="FM73" s="75"/>
      <c r="FN73" s="75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5"/>
      <c r="GD73" s="75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75"/>
      <c r="GW73" s="75"/>
      <c r="GX73" s="75"/>
      <c r="GY73" s="75"/>
      <c r="GZ73" s="75"/>
      <c r="HA73" s="75"/>
      <c r="HB73" s="75"/>
      <c r="HC73" s="75"/>
      <c r="HD73" s="75"/>
      <c r="HE73" s="75"/>
      <c r="HF73" s="75"/>
      <c r="HG73" s="75"/>
      <c r="HH73" s="75"/>
      <c r="HI73" s="75"/>
      <c r="HJ73" s="75"/>
      <c r="HK73" s="75"/>
      <c r="HL73" s="75"/>
      <c r="HM73" s="75"/>
      <c r="HN73" s="75"/>
      <c r="HO73" s="75"/>
      <c r="HP73" s="75"/>
      <c r="HQ73" s="75"/>
      <c r="HR73" s="75"/>
      <c r="HS73" s="75"/>
      <c r="HT73" s="75"/>
      <c r="HU73" s="75"/>
      <c r="HV73" s="75"/>
      <c r="HW73" s="75"/>
      <c r="HX73" s="75"/>
      <c r="HY73" s="75"/>
      <c r="HZ73" s="75"/>
      <c r="IA73" s="75"/>
      <c r="IB73" s="75"/>
      <c r="IC73" s="75"/>
      <c r="ID73" s="75"/>
      <c r="IE73" s="75"/>
      <c r="IF73" s="75"/>
      <c r="IG73" s="75"/>
      <c r="IH73" s="75"/>
      <c r="II73" s="75"/>
      <c r="IJ73" s="75"/>
      <c r="IK73" s="75"/>
      <c r="IL73" s="75"/>
      <c r="IM73" s="75"/>
      <c r="IN73" s="75"/>
      <c r="IO73" s="75"/>
      <c r="IP73" s="75"/>
      <c r="IQ73" s="75"/>
      <c r="IR73" s="75"/>
      <c r="IS73" s="75"/>
      <c r="IT73" s="75"/>
      <c r="IU73" s="75"/>
      <c r="IV73" s="75"/>
    </row>
    <row r="74" spans="1:256" s="118" customFormat="1" ht="18.75" x14ac:dyDescent="0.45">
      <c r="A74" s="108"/>
      <c r="B74" s="109"/>
      <c r="C74" s="109"/>
      <c r="D74" s="177" t="s">
        <v>30</v>
      </c>
      <c r="E74" s="177"/>
      <c r="F74" s="177"/>
      <c r="G74" s="178"/>
      <c r="H74" s="68"/>
      <c r="I74" s="68"/>
      <c r="J74" s="83">
        <v>2</v>
      </c>
      <c r="K74" s="189" t="s">
        <v>152</v>
      </c>
      <c r="L74" s="163"/>
      <c r="M74" s="267"/>
      <c r="N74" s="86"/>
      <c r="O74" s="86"/>
      <c r="P74" s="87"/>
      <c r="Q74" s="163">
        <v>40000</v>
      </c>
      <c r="R74" s="163"/>
      <c r="S74" s="269">
        <f>SUM(Q74:R74)</f>
        <v>40000</v>
      </c>
      <c r="T74" s="107" t="s">
        <v>67</v>
      </c>
      <c r="U74" s="107" t="s">
        <v>33</v>
      </c>
      <c r="V74" s="116"/>
      <c r="W74" s="75"/>
      <c r="X74" s="75"/>
      <c r="Y74" s="43"/>
      <c r="Z74" s="74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</row>
    <row r="75" spans="1:256" s="118" customFormat="1" ht="18.75" x14ac:dyDescent="0.45">
      <c r="A75" s="108"/>
      <c r="B75" s="109"/>
      <c r="C75" s="109"/>
      <c r="D75" s="81">
        <v>1</v>
      </c>
      <c r="E75" s="93" t="s">
        <v>153</v>
      </c>
      <c r="F75" s="109"/>
      <c r="G75" s="146"/>
      <c r="H75" s="148" t="s">
        <v>35</v>
      </c>
      <c r="I75" s="148" t="s">
        <v>154</v>
      </c>
      <c r="J75" s="83"/>
      <c r="K75" s="119" t="s">
        <v>155</v>
      </c>
      <c r="L75" s="119"/>
      <c r="M75" s="103"/>
      <c r="N75" s="103"/>
      <c r="O75" s="103"/>
      <c r="P75" s="103"/>
      <c r="Q75" s="129"/>
      <c r="R75" s="129"/>
      <c r="S75" s="129"/>
      <c r="T75" s="191"/>
      <c r="U75" s="165"/>
      <c r="V75" s="116"/>
      <c r="W75" s="75"/>
      <c r="X75" s="75"/>
      <c r="Y75" s="43"/>
      <c r="Z75" s="74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</row>
    <row r="76" spans="1:256" s="118" customFormat="1" ht="18.75" x14ac:dyDescent="0.45">
      <c r="A76" s="108"/>
      <c r="B76" s="109"/>
      <c r="C76" s="109"/>
      <c r="D76" s="81"/>
      <c r="E76" s="93" t="s">
        <v>150</v>
      </c>
      <c r="F76" s="109"/>
      <c r="G76" s="146"/>
      <c r="H76" s="147"/>
      <c r="I76" s="148"/>
      <c r="J76" s="83">
        <v>3</v>
      </c>
      <c r="K76" s="189" t="s">
        <v>156</v>
      </c>
      <c r="L76" s="119"/>
      <c r="M76" s="103"/>
      <c r="N76" s="103"/>
      <c r="O76" s="103"/>
      <c r="P76" s="103"/>
      <c r="Q76" s="129">
        <v>10000</v>
      </c>
      <c r="R76" s="129"/>
      <c r="S76" s="269">
        <f>SUM(Q76:R76)</f>
        <v>10000</v>
      </c>
      <c r="T76" s="180" t="s">
        <v>129</v>
      </c>
      <c r="U76" s="165" t="s">
        <v>97</v>
      </c>
      <c r="V76" s="116"/>
      <c r="W76" s="75"/>
      <c r="X76" s="75"/>
      <c r="Y76" s="43"/>
      <c r="Z76" s="74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</row>
    <row r="77" spans="1:256" s="117" customFormat="1" ht="18.75" x14ac:dyDescent="0.45">
      <c r="A77" s="108"/>
      <c r="B77" s="109"/>
      <c r="C77" s="109"/>
      <c r="D77" s="81"/>
      <c r="E77" s="93"/>
      <c r="F77" s="109"/>
      <c r="G77" s="146"/>
      <c r="H77" s="147"/>
      <c r="I77" s="148"/>
      <c r="J77" s="83"/>
      <c r="K77" s="119" t="s">
        <v>157</v>
      </c>
      <c r="L77" s="119"/>
      <c r="M77" s="103"/>
      <c r="N77" s="103"/>
      <c r="O77" s="103"/>
      <c r="P77" s="103"/>
      <c r="Q77" s="105"/>
      <c r="R77" s="105"/>
      <c r="S77" s="130"/>
      <c r="T77" s="180"/>
      <c r="U77" s="180"/>
      <c r="V77" s="116"/>
      <c r="W77" s="75"/>
      <c r="X77" s="75"/>
      <c r="Y77" s="43"/>
      <c r="Z77" s="74"/>
    </row>
    <row r="78" spans="1:256" s="117" customFormat="1" ht="18.75" x14ac:dyDescent="0.45">
      <c r="A78" s="218"/>
      <c r="B78" s="219"/>
      <c r="C78" s="219"/>
      <c r="D78" s="220"/>
      <c r="E78" s="259"/>
      <c r="F78" s="219"/>
      <c r="G78" s="260"/>
      <c r="H78" s="270"/>
      <c r="I78" s="261"/>
      <c r="J78" s="271"/>
      <c r="K78" s="272"/>
      <c r="L78" s="272"/>
      <c r="M78" s="273"/>
      <c r="N78" s="273"/>
      <c r="O78" s="273"/>
      <c r="P78" s="273"/>
      <c r="Q78" s="274"/>
      <c r="R78" s="274"/>
      <c r="S78" s="275"/>
      <c r="T78" s="276"/>
      <c r="U78" s="276"/>
      <c r="V78" s="116"/>
      <c r="W78" s="75"/>
      <c r="X78" s="75"/>
      <c r="Y78" s="43"/>
      <c r="Z78" s="74"/>
    </row>
    <row r="79" spans="1:256" s="145" customFormat="1" ht="18.75" x14ac:dyDescent="0.45">
      <c r="A79" s="277"/>
      <c r="B79" s="278">
        <v>1.4</v>
      </c>
      <c r="C79" s="144" t="s">
        <v>158</v>
      </c>
      <c r="D79" s="144"/>
      <c r="E79" s="144"/>
      <c r="F79" s="144"/>
      <c r="G79" s="279"/>
      <c r="H79" s="280"/>
      <c r="I79" s="280"/>
      <c r="J79" s="281"/>
      <c r="K79" s="282"/>
      <c r="L79" s="283"/>
      <c r="M79" s="284"/>
      <c r="N79" s="284"/>
      <c r="O79" s="284"/>
      <c r="P79" s="284"/>
      <c r="Q79" s="251">
        <f>SUM(Q82,Q101,Q109)</f>
        <v>5669800</v>
      </c>
      <c r="R79" s="251">
        <f>SUM(R82,R101,R109)</f>
        <v>1654000</v>
      </c>
      <c r="S79" s="283">
        <f>SUM(Q79:R79)</f>
        <v>7323800</v>
      </c>
      <c r="T79" s="285"/>
      <c r="U79" s="285"/>
      <c r="V79" s="143"/>
      <c r="W79" s="144"/>
      <c r="X79" s="144"/>
      <c r="Y79" s="43"/>
      <c r="Z79" s="144"/>
      <c r="AA79" s="117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4"/>
      <c r="CO79" s="144"/>
      <c r="CP79" s="144"/>
      <c r="CQ79" s="144"/>
      <c r="CR79" s="144"/>
      <c r="CS79" s="144"/>
      <c r="CT79" s="144"/>
      <c r="CU79" s="144"/>
      <c r="CV79" s="144"/>
      <c r="CW79" s="144"/>
      <c r="CX79" s="144"/>
      <c r="CY79" s="144"/>
      <c r="CZ79" s="144"/>
      <c r="DA79" s="144"/>
      <c r="DB79" s="144"/>
      <c r="DC79" s="144"/>
      <c r="DD79" s="144"/>
      <c r="DE79" s="144"/>
      <c r="DF79" s="144"/>
      <c r="DG79" s="144"/>
      <c r="DH79" s="144"/>
      <c r="DI79" s="144"/>
      <c r="DJ79" s="144"/>
      <c r="DK79" s="144"/>
      <c r="DL79" s="144"/>
      <c r="DM79" s="144"/>
      <c r="DN79" s="144"/>
      <c r="DO79" s="144"/>
      <c r="DP79" s="144"/>
      <c r="DQ79" s="144"/>
      <c r="DR79" s="144"/>
      <c r="DS79" s="144"/>
      <c r="DT79" s="144"/>
      <c r="DU79" s="144"/>
      <c r="DV79" s="144"/>
      <c r="DW79" s="144"/>
      <c r="DX79" s="144"/>
      <c r="DY79" s="144"/>
      <c r="DZ79" s="144"/>
      <c r="EA79" s="144"/>
      <c r="EB79" s="144"/>
      <c r="EC79" s="144"/>
      <c r="ED79" s="144"/>
      <c r="EE79" s="144"/>
      <c r="EF79" s="144"/>
      <c r="EG79" s="144"/>
      <c r="EH79" s="144"/>
      <c r="EI79" s="144"/>
      <c r="EJ79" s="144"/>
      <c r="EK79" s="144"/>
      <c r="EL79" s="144"/>
      <c r="EM79" s="144"/>
      <c r="EN79" s="144"/>
      <c r="EO79" s="144"/>
      <c r="EP79" s="144"/>
      <c r="EQ79" s="144"/>
      <c r="ER79" s="144"/>
      <c r="ES79" s="144"/>
      <c r="ET79" s="144"/>
      <c r="EU79" s="144"/>
      <c r="EV79" s="144"/>
      <c r="EW79" s="144"/>
      <c r="EX79" s="144"/>
      <c r="EY79" s="144"/>
      <c r="EZ79" s="144"/>
      <c r="FA79" s="144"/>
      <c r="FB79" s="144"/>
      <c r="FC79" s="144"/>
      <c r="FD79" s="144"/>
      <c r="FE79" s="144"/>
      <c r="FF79" s="144"/>
      <c r="FG79" s="144"/>
      <c r="FH79" s="144"/>
      <c r="FI79" s="144"/>
      <c r="FJ79" s="144"/>
      <c r="FK79" s="144"/>
      <c r="FL79" s="144"/>
      <c r="FM79" s="144"/>
      <c r="FN79" s="144"/>
      <c r="FO79" s="144"/>
      <c r="FP79" s="144"/>
      <c r="FQ79" s="144"/>
      <c r="FR79" s="144"/>
      <c r="FS79" s="144"/>
      <c r="FT79" s="144"/>
      <c r="FU79" s="144"/>
      <c r="FV79" s="144"/>
      <c r="FW79" s="144"/>
      <c r="FX79" s="144"/>
      <c r="FY79" s="144"/>
      <c r="FZ79" s="144"/>
      <c r="GA79" s="144"/>
      <c r="GB79" s="144"/>
      <c r="GC79" s="144"/>
      <c r="GD79" s="144"/>
      <c r="GE79" s="144"/>
      <c r="GF79" s="144"/>
      <c r="GG79" s="144"/>
      <c r="GH79" s="144"/>
      <c r="GI79" s="144"/>
      <c r="GJ79" s="144"/>
      <c r="GK79" s="144"/>
      <c r="GL79" s="144"/>
      <c r="GM79" s="144"/>
      <c r="GN79" s="144"/>
      <c r="GO79" s="144"/>
      <c r="GP79" s="144"/>
      <c r="GQ79" s="144"/>
      <c r="GR79" s="144"/>
      <c r="GS79" s="144"/>
      <c r="GT79" s="144"/>
      <c r="GU79" s="144"/>
      <c r="GV79" s="144"/>
      <c r="GW79" s="144"/>
      <c r="GX79" s="144"/>
      <c r="GY79" s="144"/>
      <c r="GZ79" s="144"/>
      <c r="HA79" s="144"/>
      <c r="HB79" s="144"/>
      <c r="HC79" s="144"/>
      <c r="HD79" s="144"/>
      <c r="HE79" s="144"/>
      <c r="HF79" s="144"/>
      <c r="HG79" s="144"/>
      <c r="HH79" s="144"/>
      <c r="HI79" s="144"/>
      <c r="HJ79" s="144"/>
      <c r="HK79" s="144"/>
      <c r="HL79" s="144"/>
      <c r="HM79" s="144"/>
      <c r="HN79" s="144"/>
      <c r="HO79" s="144"/>
      <c r="HP79" s="144"/>
      <c r="HQ79" s="144"/>
      <c r="HR79" s="144"/>
      <c r="HS79" s="144"/>
      <c r="HT79" s="144"/>
      <c r="HU79" s="144"/>
      <c r="HV79" s="144"/>
      <c r="HW79" s="144"/>
      <c r="HX79" s="144"/>
      <c r="HY79" s="144"/>
      <c r="HZ79" s="144"/>
      <c r="IA79" s="144"/>
      <c r="IB79" s="144"/>
      <c r="IC79" s="144"/>
      <c r="ID79" s="144"/>
      <c r="IE79" s="144"/>
      <c r="IF79" s="144"/>
      <c r="IG79" s="144"/>
      <c r="IH79" s="144"/>
      <c r="II79" s="144"/>
      <c r="IJ79" s="144"/>
      <c r="IK79" s="144"/>
      <c r="IL79" s="144"/>
      <c r="IM79" s="144"/>
      <c r="IN79" s="144"/>
      <c r="IO79" s="144"/>
      <c r="IP79" s="144"/>
      <c r="IQ79" s="144"/>
      <c r="IR79" s="144"/>
      <c r="IS79" s="144"/>
      <c r="IT79" s="144"/>
      <c r="IU79" s="144"/>
      <c r="IV79" s="144"/>
    </row>
    <row r="80" spans="1:256" s="145" customFormat="1" ht="18.75" x14ac:dyDescent="0.45">
      <c r="A80" s="242"/>
      <c r="B80" s="244"/>
      <c r="C80" s="244" t="s">
        <v>150</v>
      </c>
      <c r="D80" s="244"/>
      <c r="E80" s="244"/>
      <c r="F80" s="244"/>
      <c r="G80" s="245"/>
      <c r="H80" s="246"/>
      <c r="I80" s="246"/>
      <c r="J80" s="247"/>
      <c r="K80" s="248"/>
      <c r="L80" s="248"/>
      <c r="M80" s="250"/>
      <c r="N80" s="250"/>
      <c r="O80" s="250"/>
      <c r="P80" s="250"/>
      <c r="Q80" s="251"/>
      <c r="R80" s="251"/>
      <c r="S80" s="286"/>
      <c r="T80" s="287"/>
      <c r="U80" s="287"/>
      <c r="V80" s="143"/>
      <c r="W80" s="144"/>
      <c r="X80" s="144"/>
      <c r="Y80" s="43"/>
      <c r="Z80" s="144"/>
      <c r="AA80" s="117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144"/>
      <c r="CH80" s="144"/>
      <c r="CI80" s="144"/>
      <c r="CJ80" s="144"/>
      <c r="CK80" s="144"/>
      <c r="CL80" s="144"/>
      <c r="CM80" s="144"/>
      <c r="CN80" s="144"/>
      <c r="CO80" s="144"/>
      <c r="CP80" s="144"/>
      <c r="CQ80" s="144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  <c r="DL80" s="144"/>
      <c r="DM80" s="144"/>
      <c r="DN80" s="144"/>
      <c r="DO80" s="144"/>
      <c r="DP80" s="144"/>
      <c r="DQ80" s="144"/>
      <c r="DR80" s="144"/>
      <c r="DS80" s="144"/>
      <c r="DT80" s="144"/>
      <c r="DU80" s="144"/>
      <c r="DV80" s="144"/>
      <c r="DW80" s="144"/>
      <c r="DX80" s="144"/>
      <c r="DY80" s="144"/>
      <c r="DZ80" s="144"/>
      <c r="EA80" s="144"/>
      <c r="EB80" s="144"/>
      <c r="EC80" s="144"/>
      <c r="ED80" s="144"/>
      <c r="EE80" s="144"/>
      <c r="EF80" s="144"/>
      <c r="EG80" s="144"/>
      <c r="EH80" s="144"/>
      <c r="EI80" s="144"/>
      <c r="EJ80" s="144"/>
      <c r="EK80" s="144"/>
      <c r="EL80" s="144"/>
      <c r="EM80" s="144"/>
      <c r="EN80" s="144"/>
      <c r="EO80" s="144"/>
      <c r="EP80" s="144"/>
      <c r="EQ80" s="144"/>
      <c r="ER80" s="144"/>
      <c r="ES80" s="144"/>
      <c r="ET80" s="144"/>
      <c r="EU80" s="144"/>
      <c r="EV80" s="144"/>
      <c r="EW80" s="144"/>
      <c r="EX80" s="144"/>
      <c r="EY80" s="144"/>
      <c r="EZ80" s="144"/>
      <c r="FA80" s="144"/>
      <c r="FB80" s="144"/>
      <c r="FC80" s="144"/>
      <c r="FD80" s="144"/>
      <c r="FE80" s="144"/>
      <c r="FF80" s="144"/>
      <c r="FG80" s="144"/>
      <c r="FH80" s="144"/>
      <c r="FI80" s="144"/>
      <c r="FJ80" s="144"/>
      <c r="FK80" s="144"/>
      <c r="FL80" s="144"/>
      <c r="FM80" s="144"/>
      <c r="FN80" s="144"/>
      <c r="FO80" s="144"/>
      <c r="FP80" s="144"/>
      <c r="FQ80" s="144"/>
      <c r="FR80" s="144"/>
      <c r="FS80" s="144"/>
      <c r="FT80" s="144"/>
      <c r="FU80" s="144"/>
      <c r="FV80" s="144"/>
      <c r="FW80" s="144"/>
      <c r="FX80" s="144"/>
      <c r="FY80" s="144"/>
      <c r="FZ80" s="144"/>
      <c r="GA80" s="144"/>
      <c r="GB80" s="144"/>
      <c r="GC80" s="144"/>
      <c r="GD80" s="144"/>
      <c r="GE80" s="144"/>
      <c r="GF80" s="144"/>
      <c r="GG80" s="144"/>
      <c r="GH80" s="144"/>
      <c r="GI80" s="144"/>
      <c r="GJ80" s="144"/>
      <c r="GK80" s="144"/>
      <c r="GL80" s="144"/>
      <c r="GM80" s="144"/>
      <c r="GN80" s="144"/>
      <c r="GO80" s="144"/>
      <c r="GP80" s="144"/>
      <c r="GQ80" s="144"/>
      <c r="GR80" s="144"/>
      <c r="GS80" s="144"/>
      <c r="GT80" s="144"/>
      <c r="GU80" s="144"/>
      <c r="GV80" s="144"/>
      <c r="GW80" s="144"/>
      <c r="GX80" s="144"/>
      <c r="GY80" s="144"/>
      <c r="GZ80" s="144"/>
      <c r="HA80" s="144"/>
      <c r="HB80" s="144"/>
      <c r="HC80" s="144"/>
      <c r="HD80" s="144"/>
      <c r="HE80" s="144"/>
      <c r="HF80" s="144"/>
      <c r="HG80" s="144"/>
      <c r="HH80" s="144"/>
      <c r="HI80" s="144"/>
      <c r="HJ80" s="144"/>
      <c r="HK80" s="144"/>
      <c r="HL80" s="144"/>
      <c r="HM80" s="144"/>
      <c r="HN80" s="144"/>
      <c r="HO80" s="144"/>
      <c r="HP80" s="144"/>
      <c r="HQ80" s="144"/>
      <c r="HR80" s="144"/>
      <c r="HS80" s="144"/>
      <c r="HT80" s="144"/>
      <c r="HU80" s="144"/>
      <c r="HV80" s="144"/>
      <c r="HW80" s="144"/>
      <c r="HX80" s="144"/>
      <c r="HY80" s="144"/>
      <c r="HZ80" s="144"/>
      <c r="IA80" s="144"/>
      <c r="IB80" s="144"/>
      <c r="IC80" s="144"/>
      <c r="ID80" s="144"/>
      <c r="IE80" s="144"/>
      <c r="IF80" s="144"/>
      <c r="IG80" s="144"/>
      <c r="IH80" s="144"/>
      <c r="II80" s="144"/>
      <c r="IJ80" s="144"/>
      <c r="IK80" s="144"/>
      <c r="IL80" s="144"/>
      <c r="IM80" s="144"/>
      <c r="IN80" s="144"/>
      <c r="IO80" s="144"/>
      <c r="IP80" s="144"/>
      <c r="IQ80" s="144"/>
      <c r="IR80" s="144"/>
      <c r="IS80" s="144"/>
      <c r="IT80" s="144"/>
      <c r="IU80" s="144"/>
      <c r="IV80" s="144"/>
    </row>
    <row r="81" spans="1:256" s="118" customFormat="1" ht="18.75" x14ac:dyDescent="0.45">
      <c r="A81" s="108"/>
      <c r="B81" s="109"/>
      <c r="C81" s="60">
        <v>6</v>
      </c>
      <c r="D81" s="61" t="s">
        <v>159</v>
      </c>
      <c r="E81" s="109"/>
      <c r="F81" s="109"/>
      <c r="G81" s="146"/>
      <c r="H81" s="147"/>
      <c r="I81" s="148"/>
      <c r="J81" s="149"/>
      <c r="K81" s="150"/>
      <c r="L81" s="67"/>
      <c r="M81" s="68"/>
      <c r="N81" s="68"/>
      <c r="O81" s="68"/>
      <c r="P81" s="151"/>
      <c r="Q81" s="152">
        <f>[4]แผน_งบยุทธศาสตร์60!L20*1000000</f>
        <v>5129799.9999999991</v>
      </c>
      <c r="R81" s="152">
        <f>[4]แผน_งบยุทธศาสตร์60!M20*1000000</f>
        <v>1654000.0000000002</v>
      </c>
      <c r="S81" s="231">
        <f>SUM(Q81:R81)</f>
        <v>6783799.9999999991</v>
      </c>
      <c r="T81" s="72"/>
      <c r="U81" s="72" t="s">
        <v>61</v>
      </c>
      <c r="V81" s="116"/>
      <c r="W81" s="74"/>
      <c r="X81" s="74"/>
      <c r="Y81" s="43"/>
      <c r="Z81" s="74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</row>
    <row r="82" spans="1:256" s="73" customFormat="1" ht="18.75" x14ac:dyDescent="0.45">
      <c r="A82" s="58"/>
      <c r="B82" s="59"/>
      <c r="C82" s="60"/>
      <c r="D82" s="61" t="s">
        <v>19</v>
      </c>
      <c r="E82" s="59"/>
      <c r="F82" s="59"/>
      <c r="G82" s="62"/>
      <c r="H82" s="76"/>
      <c r="I82" s="64"/>
      <c r="J82" s="65"/>
      <c r="K82" s="66"/>
      <c r="L82" s="288"/>
      <c r="M82" s="64"/>
      <c r="N82" s="64"/>
      <c r="O82" s="64"/>
      <c r="P82" s="64"/>
      <c r="Q82" s="155">
        <f>SUM(Q83:Q98)</f>
        <v>5129800</v>
      </c>
      <c r="R82" s="155">
        <f>SUM(R83:R98)</f>
        <v>1654000</v>
      </c>
      <c r="S82" s="78">
        <f>SUM(Q82:R82)</f>
        <v>6783800</v>
      </c>
      <c r="T82" s="79"/>
      <c r="U82" s="79" t="s">
        <v>20</v>
      </c>
      <c r="V82" s="154"/>
      <c r="W82" s="74"/>
      <c r="X82" s="74"/>
      <c r="Y82" s="43"/>
      <c r="Z82" s="74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5"/>
      <c r="DZ82" s="75"/>
      <c r="EA82" s="75"/>
      <c r="EB82" s="75"/>
      <c r="EC82" s="75"/>
      <c r="ED82" s="75"/>
      <c r="EE82" s="75"/>
      <c r="EF82" s="75"/>
      <c r="EG82" s="75"/>
      <c r="EH82" s="75"/>
      <c r="EI82" s="75"/>
      <c r="EJ82" s="75"/>
      <c r="EK82" s="75"/>
      <c r="EL82" s="75"/>
      <c r="EM82" s="75"/>
      <c r="EN82" s="75"/>
      <c r="EO82" s="75"/>
      <c r="EP82" s="75"/>
      <c r="EQ82" s="75"/>
      <c r="ER82" s="75"/>
      <c r="ES82" s="75"/>
      <c r="ET82" s="75"/>
      <c r="EU82" s="75"/>
      <c r="EV82" s="75"/>
      <c r="EW82" s="75"/>
      <c r="EX82" s="75"/>
      <c r="EY82" s="75"/>
      <c r="EZ82" s="75"/>
      <c r="FA82" s="75"/>
      <c r="FB82" s="75"/>
      <c r="FC82" s="75"/>
      <c r="FD82" s="75"/>
      <c r="FE82" s="75"/>
      <c r="FF82" s="75"/>
      <c r="FG82" s="75"/>
      <c r="FH82" s="75"/>
      <c r="FI82" s="75"/>
      <c r="FJ82" s="75"/>
      <c r="FK82" s="75"/>
      <c r="FL82" s="75"/>
      <c r="FM82" s="75"/>
      <c r="FN82" s="75"/>
      <c r="FO82" s="75"/>
      <c r="FP82" s="75"/>
      <c r="FQ82" s="75"/>
      <c r="FR82" s="75"/>
      <c r="FS82" s="75"/>
      <c r="FT82" s="75"/>
      <c r="FU82" s="75"/>
      <c r="FV82" s="75"/>
      <c r="FW82" s="75"/>
      <c r="FX82" s="75"/>
      <c r="FY82" s="75"/>
      <c r="FZ82" s="75"/>
      <c r="GA82" s="75"/>
      <c r="GB82" s="75"/>
      <c r="GC82" s="75"/>
      <c r="GD82" s="75"/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/>
      <c r="GR82" s="75"/>
      <c r="GS82" s="75"/>
      <c r="GT82" s="75"/>
      <c r="GU82" s="75"/>
      <c r="GV82" s="75"/>
      <c r="GW82" s="75"/>
      <c r="GX82" s="75"/>
      <c r="GY82" s="75"/>
      <c r="GZ82" s="75"/>
      <c r="HA82" s="75"/>
      <c r="HB82" s="75"/>
      <c r="HC82" s="75"/>
      <c r="HD82" s="75"/>
      <c r="HE82" s="75"/>
      <c r="HF82" s="75"/>
      <c r="HG82" s="75"/>
      <c r="HH82" s="75"/>
      <c r="HI82" s="75"/>
      <c r="HJ82" s="75"/>
      <c r="HK82" s="75"/>
      <c r="HL82" s="75"/>
      <c r="HM82" s="75"/>
      <c r="HN82" s="75"/>
      <c r="HO82" s="75"/>
      <c r="HP82" s="75"/>
      <c r="HQ82" s="75"/>
      <c r="HR82" s="75"/>
      <c r="HS82" s="75"/>
      <c r="HT82" s="75"/>
      <c r="HU82" s="75"/>
      <c r="HV82" s="75"/>
      <c r="HW82" s="75"/>
      <c r="HX82" s="75"/>
      <c r="HY82" s="75"/>
      <c r="HZ82" s="75"/>
      <c r="IA82" s="75"/>
      <c r="IB82" s="75"/>
      <c r="IC82" s="75"/>
      <c r="ID82" s="75"/>
      <c r="IE82" s="75"/>
      <c r="IF82" s="75"/>
      <c r="IG82" s="75"/>
      <c r="IH82" s="75"/>
      <c r="II82" s="75"/>
      <c r="IJ82" s="75"/>
      <c r="IK82" s="75"/>
      <c r="IL82" s="75"/>
      <c r="IM82" s="75"/>
      <c r="IN82" s="75"/>
      <c r="IO82" s="75"/>
      <c r="IP82" s="75"/>
      <c r="IQ82" s="75"/>
      <c r="IR82" s="75"/>
      <c r="IS82" s="75"/>
      <c r="IT82" s="75"/>
      <c r="IU82" s="75"/>
      <c r="IV82" s="75"/>
    </row>
    <row r="83" spans="1:256" s="73" customFormat="1" ht="18.75" x14ac:dyDescent="0.45">
      <c r="A83" s="58"/>
      <c r="B83" s="59"/>
      <c r="C83" s="60"/>
      <c r="D83" s="81"/>
      <c r="E83" s="93" t="s">
        <v>160</v>
      </c>
      <c r="F83" s="59"/>
      <c r="G83" s="62"/>
      <c r="H83" s="76"/>
      <c r="I83" s="64"/>
      <c r="J83" s="83">
        <v>1</v>
      </c>
      <c r="K83" s="162" t="s">
        <v>161</v>
      </c>
      <c r="L83" s="289"/>
      <c r="M83" s="86"/>
      <c r="N83" s="86"/>
      <c r="O83" s="86"/>
      <c r="P83" s="87"/>
      <c r="Q83" s="290">
        <v>714000</v>
      </c>
      <c r="R83" s="291"/>
      <c r="S83" s="164">
        <f>SUM(Q83:R83)</f>
        <v>714000</v>
      </c>
      <c r="T83" s="180" t="s">
        <v>162</v>
      </c>
      <c r="U83" s="107" t="s">
        <v>33</v>
      </c>
      <c r="V83" s="154"/>
      <c r="W83" s="74"/>
      <c r="X83" s="74"/>
      <c r="Y83" s="43"/>
      <c r="Z83" s="74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/>
      <c r="GR83" s="75"/>
      <c r="GS83" s="75"/>
      <c r="GT83" s="75"/>
      <c r="GU83" s="75"/>
      <c r="GV83" s="75"/>
      <c r="GW83" s="75"/>
      <c r="GX83" s="75"/>
      <c r="GY83" s="75"/>
      <c r="GZ83" s="75"/>
      <c r="HA83" s="75"/>
      <c r="HB83" s="75"/>
      <c r="HC83" s="75"/>
      <c r="HD83" s="75"/>
      <c r="HE83" s="75"/>
      <c r="HF83" s="75"/>
      <c r="HG83" s="75"/>
      <c r="HH83" s="75"/>
      <c r="HI83" s="75"/>
      <c r="HJ83" s="75"/>
      <c r="HK83" s="75"/>
      <c r="HL83" s="75"/>
      <c r="HM83" s="75"/>
      <c r="HN83" s="75"/>
      <c r="HO83" s="75"/>
      <c r="HP83" s="75"/>
      <c r="HQ83" s="75"/>
      <c r="HR83" s="75"/>
      <c r="HS83" s="75"/>
      <c r="HT83" s="75"/>
      <c r="HU83" s="75"/>
      <c r="HV83" s="75"/>
      <c r="HW83" s="75"/>
      <c r="HX83" s="75"/>
      <c r="HY83" s="75"/>
      <c r="HZ83" s="75"/>
      <c r="IA83" s="75"/>
      <c r="IB83" s="75"/>
      <c r="IC83" s="75"/>
      <c r="ID83" s="75"/>
      <c r="IE83" s="75"/>
      <c r="IF83" s="75"/>
      <c r="IG83" s="75"/>
      <c r="IH83" s="75"/>
      <c r="II83" s="75"/>
      <c r="IJ83" s="75"/>
      <c r="IK83" s="75"/>
      <c r="IL83" s="75"/>
      <c r="IM83" s="75"/>
      <c r="IN83" s="75"/>
      <c r="IO83" s="75"/>
      <c r="IP83" s="75"/>
      <c r="IQ83" s="75"/>
      <c r="IR83" s="75"/>
      <c r="IS83" s="75"/>
      <c r="IT83" s="75"/>
      <c r="IU83" s="75"/>
      <c r="IV83" s="75"/>
    </row>
    <row r="84" spans="1:256" s="73" customFormat="1" ht="18.75" x14ac:dyDescent="0.45">
      <c r="A84" s="58"/>
      <c r="B84" s="59"/>
      <c r="C84" s="60"/>
      <c r="D84" s="81"/>
      <c r="E84" s="93" t="s">
        <v>163</v>
      </c>
      <c r="F84" s="59"/>
      <c r="G84" s="62"/>
      <c r="H84" s="76"/>
      <c r="I84" s="64"/>
      <c r="J84" s="83">
        <v>2</v>
      </c>
      <c r="K84" s="162" t="s">
        <v>164</v>
      </c>
      <c r="L84" s="289"/>
      <c r="M84" s="86"/>
      <c r="N84" s="86"/>
      <c r="O84" s="86"/>
      <c r="P84" s="103"/>
      <c r="Q84" s="233">
        <v>1701000</v>
      </c>
      <c r="R84" s="292"/>
      <c r="S84" s="164">
        <f t="shared" ref="S84:S89" si="2">SUM(Q84:R84)</f>
        <v>1701000</v>
      </c>
      <c r="T84" s="180" t="s">
        <v>139</v>
      </c>
      <c r="U84" s="107" t="s">
        <v>33</v>
      </c>
      <c r="V84" s="154"/>
      <c r="W84" s="74"/>
      <c r="X84" s="74"/>
      <c r="Y84" s="43"/>
      <c r="Z84" s="74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/>
      <c r="GR84" s="75"/>
      <c r="GS84" s="75"/>
      <c r="GT84" s="75"/>
      <c r="GU84" s="75"/>
      <c r="GV84" s="75"/>
      <c r="GW84" s="75"/>
      <c r="GX84" s="75"/>
      <c r="GY84" s="75"/>
      <c r="GZ84" s="75"/>
      <c r="HA84" s="75"/>
      <c r="HB84" s="75"/>
      <c r="HC84" s="75"/>
      <c r="HD84" s="75"/>
      <c r="HE84" s="75"/>
      <c r="HF84" s="75"/>
      <c r="HG84" s="75"/>
      <c r="HH84" s="75"/>
      <c r="HI84" s="75"/>
      <c r="HJ84" s="75"/>
      <c r="HK84" s="75"/>
      <c r="HL84" s="75"/>
      <c r="HM84" s="75"/>
      <c r="HN84" s="75"/>
      <c r="HO84" s="75"/>
      <c r="HP84" s="75"/>
      <c r="HQ84" s="75"/>
      <c r="HR84" s="75"/>
      <c r="HS84" s="75"/>
      <c r="HT84" s="75"/>
      <c r="HU84" s="75"/>
      <c r="HV84" s="75"/>
      <c r="HW84" s="75"/>
      <c r="HX84" s="75"/>
      <c r="HY84" s="75"/>
      <c r="HZ84" s="75"/>
      <c r="IA84" s="75"/>
      <c r="IB84" s="75"/>
      <c r="IC84" s="75"/>
      <c r="ID84" s="75"/>
      <c r="IE84" s="75"/>
      <c r="IF84" s="75"/>
      <c r="IG84" s="75"/>
      <c r="IH84" s="75"/>
      <c r="II84" s="75"/>
      <c r="IJ84" s="75"/>
      <c r="IK84" s="75"/>
      <c r="IL84" s="75"/>
      <c r="IM84" s="75"/>
      <c r="IN84" s="75"/>
      <c r="IO84" s="75"/>
      <c r="IP84" s="75"/>
      <c r="IQ84" s="75"/>
      <c r="IR84" s="75"/>
      <c r="IS84" s="75"/>
      <c r="IT84" s="75"/>
      <c r="IU84" s="75"/>
      <c r="IV84" s="75"/>
    </row>
    <row r="85" spans="1:256" s="118" customFormat="1" ht="18.75" x14ac:dyDescent="0.45">
      <c r="A85" s="108"/>
      <c r="B85" s="109"/>
      <c r="C85" s="60"/>
      <c r="D85" s="177" t="s">
        <v>30</v>
      </c>
      <c r="E85" s="177"/>
      <c r="F85" s="177"/>
      <c r="G85" s="178"/>
      <c r="H85" s="68"/>
      <c r="I85" s="68"/>
      <c r="J85" s="83">
        <v>3</v>
      </c>
      <c r="K85" s="162" t="s">
        <v>165</v>
      </c>
      <c r="L85" s="289"/>
      <c r="M85" s="86"/>
      <c r="N85" s="86"/>
      <c r="O85" s="86"/>
      <c r="P85" s="103"/>
      <c r="Q85" s="233">
        <v>850000</v>
      </c>
      <c r="R85" s="292"/>
      <c r="S85" s="164">
        <f t="shared" si="2"/>
        <v>850000</v>
      </c>
      <c r="T85" s="180" t="s">
        <v>162</v>
      </c>
      <c r="U85" s="107" t="s">
        <v>33</v>
      </c>
      <c r="V85" s="116"/>
      <c r="W85" s="75"/>
      <c r="X85" s="75"/>
      <c r="Y85" s="43"/>
      <c r="Z85" s="74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</row>
    <row r="86" spans="1:256" s="118" customFormat="1" ht="18.75" x14ac:dyDescent="0.45">
      <c r="A86" s="108"/>
      <c r="B86" s="109"/>
      <c r="C86" s="293"/>
      <c r="D86" s="110">
        <v>1</v>
      </c>
      <c r="E86" s="99" t="s">
        <v>166</v>
      </c>
      <c r="F86" s="99"/>
      <c r="G86" s="100"/>
      <c r="H86" s="102" t="s">
        <v>167</v>
      </c>
      <c r="I86" s="102">
        <v>15</v>
      </c>
      <c r="J86" s="83">
        <v>4</v>
      </c>
      <c r="K86" s="294" t="s">
        <v>168</v>
      </c>
      <c r="L86" s="289"/>
      <c r="M86" s="103"/>
      <c r="N86" s="103"/>
      <c r="O86" s="103"/>
      <c r="P86" s="103"/>
      <c r="Q86" s="179">
        <v>550000</v>
      </c>
      <c r="R86" s="179"/>
      <c r="S86" s="164">
        <f t="shared" si="2"/>
        <v>550000</v>
      </c>
      <c r="T86" s="180" t="s">
        <v>64</v>
      </c>
      <c r="U86" s="107" t="s">
        <v>33</v>
      </c>
      <c r="V86" s="116"/>
      <c r="W86" s="75"/>
      <c r="X86" s="75"/>
      <c r="Y86" s="295"/>
      <c r="Z86" s="74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</row>
    <row r="87" spans="1:256" s="118" customFormat="1" ht="18.75" x14ac:dyDescent="0.45">
      <c r="A87" s="108"/>
      <c r="B87" s="109"/>
      <c r="C87" s="109"/>
      <c r="D87" s="110"/>
      <c r="E87" s="99" t="s">
        <v>169</v>
      </c>
      <c r="F87" s="99"/>
      <c r="G87" s="100"/>
      <c r="H87" s="102"/>
      <c r="I87" s="102"/>
      <c r="J87" s="83">
        <v>5</v>
      </c>
      <c r="K87" s="119" t="s">
        <v>170</v>
      </c>
      <c r="L87" s="119"/>
      <c r="M87" s="103"/>
      <c r="N87" s="103"/>
      <c r="O87" s="103"/>
      <c r="P87" s="103"/>
      <c r="Q87" s="233">
        <v>376000</v>
      </c>
      <c r="R87" s="233"/>
      <c r="S87" s="164">
        <f t="shared" si="2"/>
        <v>376000</v>
      </c>
      <c r="T87" s="180" t="s">
        <v>43</v>
      </c>
      <c r="U87" s="107" t="s">
        <v>33</v>
      </c>
      <c r="V87" s="116"/>
      <c r="W87" s="75"/>
      <c r="X87" s="75"/>
      <c r="Y87" s="295"/>
      <c r="Z87" s="74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</row>
    <row r="88" spans="1:256" s="118" customFormat="1" ht="18.75" x14ac:dyDescent="0.45">
      <c r="A88" s="108"/>
      <c r="B88" s="109"/>
      <c r="C88" s="109"/>
      <c r="D88" s="110">
        <v>2</v>
      </c>
      <c r="E88" s="99" t="s">
        <v>171</v>
      </c>
      <c r="F88" s="99"/>
      <c r="G88" s="100"/>
      <c r="H88" s="102" t="s">
        <v>99</v>
      </c>
      <c r="I88" s="102">
        <v>10</v>
      </c>
      <c r="J88" s="83">
        <v>6</v>
      </c>
      <c r="K88" s="119" t="s">
        <v>172</v>
      </c>
      <c r="L88" s="296"/>
      <c r="M88" s="103"/>
      <c r="N88" s="103"/>
      <c r="O88" s="103"/>
      <c r="P88" s="103"/>
      <c r="Q88" s="233">
        <v>210000</v>
      </c>
      <c r="R88" s="297"/>
      <c r="S88" s="164">
        <f t="shared" si="2"/>
        <v>210000</v>
      </c>
      <c r="T88" s="180" t="s">
        <v>139</v>
      </c>
      <c r="U88" s="107" t="s">
        <v>33</v>
      </c>
      <c r="V88" s="116"/>
      <c r="W88" s="75"/>
      <c r="X88" s="75"/>
      <c r="Y88" s="295"/>
      <c r="Z88" s="74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</row>
    <row r="89" spans="1:256" s="118" customFormat="1" ht="18.75" x14ac:dyDescent="0.45">
      <c r="A89" s="108"/>
      <c r="B89" s="109"/>
      <c r="C89" s="109"/>
      <c r="D89" s="110"/>
      <c r="E89" s="99"/>
      <c r="F89" s="99"/>
      <c r="G89" s="100"/>
      <c r="H89" s="102"/>
      <c r="I89" s="102"/>
      <c r="J89" s="83">
        <v>7</v>
      </c>
      <c r="K89" s="119" t="s">
        <v>173</v>
      </c>
      <c r="L89" s="296"/>
      <c r="M89" s="103"/>
      <c r="N89" s="103"/>
      <c r="O89" s="103"/>
      <c r="P89" s="103"/>
      <c r="Q89" s="233">
        <v>500000</v>
      </c>
      <c r="R89" s="297"/>
      <c r="S89" s="164">
        <f t="shared" si="2"/>
        <v>500000</v>
      </c>
      <c r="T89" s="180" t="s">
        <v>162</v>
      </c>
      <c r="U89" s="107" t="s">
        <v>33</v>
      </c>
      <c r="V89" s="116"/>
      <c r="W89" s="75"/>
      <c r="X89" s="75"/>
      <c r="Y89" s="295"/>
      <c r="Z89" s="74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</row>
    <row r="90" spans="1:256" s="118" customFormat="1" ht="18.75" x14ac:dyDescent="0.45">
      <c r="A90" s="108"/>
      <c r="B90" s="109"/>
      <c r="C90" s="109"/>
      <c r="D90" s="110"/>
      <c r="E90" s="99"/>
      <c r="F90" s="99"/>
      <c r="G90" s="100"/>
      <c r="H90" s="102"/>
      <c r="I90" s="102"/>
      <c r="J90" s="83">
        <v>8</v>
      </c>
      <c r="K90" s="298" t="s">
        <v>174</v>
      </c>
      <c r="L90" s="163"/>
      <c r="M90" s="299"/>
      <c r="N90" s="299"/>
      <c r="O90" s="299"/>
      <c r="P90" s="299"/>
      <c r="Q90" s="163"/>
      <c r="R90" s="163">
        <v>34000</v>
      </c>
      <c r="S90" s="164">
        <f t="shared" ref="S90:S98" si="3">SUM(Q90:R90)</f>
        <v>34000</v>
      </c>
      <c r="T90" s="165" t="s">
        <v>67</v>
      </c>
      <c r="U90" s="107" t="s">
        <v>33</v>
      </c>
      <c r="V90" s="116"/>
      <c r="W90" s="75"/>
      <c r="X90" s="75"/>
      <c r="Y90" s="295"/>
      <c r="Z90" s="74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</row>
    <row r="91" spans="1:256" s="118" customFormat="1" ht="18.75" x14ac:dyDescent="0.45">
      <c r="A91" s="108"/>
      <c r="B91" s="109"/>
      <c r="C91" s="109"/>
      <c r="D91" s="110"/>
      <c r="E91" s="99"/>
      <c r="F91" s="99"/>
      <c r="G91" s="100"/>
      <c r="H91" s="102"/>
      <c r="I91" s="102"/>
      <c r="J91" s="83">
        <v>9</v>
      </c>
      <c r="K91" s="119" t="s">
        <v>175</v>
      </c>
      <c r="L91" s="163"/>
      <c r="M91" s="103"/>
      <c r="N91" s="103"/>
      <c r="O91" s="103"/>
      <c r="P91" s="103"/>
      <c r="Q91" s="179"/>
      <c r="R91" s="163">
        <v>1500000</v>
      </c>
      <c r="S91" s="164">
        <f t="shared" si="3"/>
        <v>1500000</v>
      </c>
      <c r="T91" s="165" t="s">
        <v>67</v>
      </c>
      <c r="U91" s="107" t="s">
        <v>33</v>
      </c>
      <c r="V91" s="116"/>
      <c r="W91" s="75"/>
      <c r="X91" s="75"/>
      <c r="Y91" s="295"/>
      <c r="Z91" s="74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</row>
    <row r="92" spans="1:256" s="300" customFormat="1" ht="18.75" x14ac:dyDescent="0.45">
      <c r="A92" s="196"/>
      <c r="B92" s="197"/>
      <c r="C92" s="197"/>
      <c r="D92" s="81"/>
      <c r="E92" s="181"/>
      <c r="F92" s="181"/>
      <c r="G92" s="182"/>
      <c r="H92" s="158"/>
      <c r="I92" s="158"/>
      <c r="J92" s="83">
        <v>10</v>
      </c>
      <c r="K92" s="162" t="s">
        <v>176</v>
      </c>
      <c r="L92" s="163"/>
      <c r="M92" s="86"/>
      <c r="N92" s="86"/>
      <c r="O92" s="86"/>
      <c r="P92" s="103"/>
      <c r="Q92" s="163">
        <v>60000</v>
      </c>
      <c r="R92" s="163">
        <v>20000</v>
      </c>
      <c r="S92" s="164">
        <f>SUM(Q92:R92)</f>
        <v>80000</v>
      </c>
      <c r="T92" s="180" t="s">
        <v>177</v>
      </c>
      <c r="U92" s="165" t="s">
        <v>97</v>
      </c>
      <c r="V92" s="213"/>
      <c r="W92" s="214"/>
      <c r="X92" s="214"/>
      <c r="Y92" s="43"/>
      <c r="Z92" s="215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  <c r="DE92" s="216"/>
      <c r="DF92" s="216"/>
      <c r="DG92" s="216"/>
      <c r="DH92" s="216"/>
      <c r="DI92" s="216"/>
      <c r="DJ92" s="216"/>
      <c r="DK92" s="216"/>
      <c r="DL92" s="216"/>
      <c r="DM92" s="216"/>
      <c r="DN92" s="216"/>
      <c r="DO92" s="216"/>
      <c r="DP92" s="216"/>
      <c r="DQ92" s="216"/>
      <c r="DR92" s="216"/>
      <c r="DS92" s="216"/>
      <c r="DT92" s="216"/>
      <c r="DU92" s="216"/>
      <c r="DV92" s="216"/>
      <c r="DW92" s="216"/>
      <c r="DX92" s="216"/>
      <c r="DY92" s="216"/>
      <c r="DZ92" s="216"/>
      <c r="EA92" s="216"/>
      <c r="EB92" s="216"/>
      <c r="EC92" s="216"/>
      <c r="ED92" s="216"/>
      <c r="EE92" s="216"/>
      <c r="EF92" s="216"/>
      <c r="EG92" s="216"/>
      <c r="EH92" s="216"/>
      <c r="EI92" s="216"/>
      <c r="EJ92" s="216"/>
      <c r="EK92" s="216"/>
      <c r="EL92" s="216"/>
      <c r="EM92" s="216"/>
      <c r="EN92" s="216"/>
      <c r="EO92" s="216"/>
      <c r="EP92" s="216"/>
      <c r="EQ92" s="216"/>
      <c r="ER92" s="216"/>
      <c r="ES92" s="216"/>
      <c r="ET92" s="216"/>
      <c r="EU92" s="216"/>
      <c r="EV92" s="216"/>
      <c r="EW92" s="216"/>
      <c r="EX92" s="216"/>
      <c r="EY92" s="216"/>
      <c r="EZ92" s="216"/>
      <c r="FA92" s="216"/>
      <c r="FB92" s="216"/>
      <c r="FC92" s="216"/>
      <c r="FD92" s="216"/>
      <c r="FE92" s="216"/>
      <c r="FF92" s="216"/>
      <c r="FG92" s="216"/>
      <c r="FH92" s="216"/>
      <c r="FI92" s="216"/>
      <c r="FJ92" s="216"/>
      <c r="FK92" s="216"/>
      <c r="FL92" s="216"/>
      <c r="FM92" s="216"/>
      <c r="FN92" s="216"/>
      <c r="FO92" s="216"/>
      <c r="FP92" s="216"/>
      <c r="FQ92" s="216"/>
      <c r="FR92" s="216"/>
      <c r="FS92" s="216"/>
      <c r="FT92" s="216"/>
      <c r="FU92" s="216"/>
      <c r="FV92" s="216"/>
      <c r="FW92" s="216"/>
      <c r="FX92" s="216"/>
      <c r="FY92" s="216"/>
      <c r="FZ92" s="216"/>
      <c r="GA92" s="216"/>
      <c r="GB92" s="216"/>
      <c r="GC92" s="216"/>
      <c r="GD92" s="216"/>
      <c r="GE92" s="216"/>
      <c r="GF92" s="216"/>
      <c r="GG92" s="216"/>
      <c r="GH92" s="216"/>
      <c r="GI92" s="216"/>
      <c r="GJ92" s="216"/>
      <c r="GK92" s="216"/>
      <c r="GL92" s="216"/>
      <c r="GM92" s="216"/>
      <c r="GN92" s="216"/>
      <c r="GO92" s="216"/>
      <c r="GP92" s="216"/>
      <c r="GQ92" s="216"/>
      <c r="GR92" s="216"/>
      <c r="GS92" s="216"/>
      <c r="GT92" s="216"/>
      <c r="GU92" s="216"/>
      <c r="GV92" s="216"/>
      <c r="GW92" s="216"/>
      <c r="GX92" s="216"/>
      <c r="GY92" s="216"/>
      <c r="GZ92" s="216"/>
      <c r="HA92" s="216"/>
      <c r="HB92" s="216"/>
      <c r="HC92" s="216"/>
      <c r="HD92" s="216"/>
      <c r="HE92" s="216"/>
      <c r="HF92" s="216"/>
      <c r="HG92" s="216"/>
      <c r="HH92" s="216"/>
      <c r="HI92" s="216"/>
      <c r="HJ92" s="216"/>
      <c r="HK92" s="216"/>
      <c r="HL92" s="216"/>
      <c r="HM92" s="216"/>
      <c r="HN92" s="216"/>
      <c r="HO92" s="216"/>
      <c r="HP92" s="216"/>
      <c r="HQ92" s="216"/>
      <c r="HR92" s="216"/>
      <c r="HS92" s="216"/>
      <c r="HT92" s="216"/>
      <c r="HU92" s="216"/>
      <c r="HV92" s="216"/>
      <c r="HW92" s="216"/>
      <c r="HX92" s="216"/>
      <c r="HY92" s="216"/>
      <c r="HZ92" s="216"/>
      <c r="IA92" s="216"/>
      <c r="IB92" s="216"/>
      <c r="IC92" s="216"/>
      <c r="ID92" s="216"/>
      <c r="IE92" s="216"/>
      <c r="IF92" s="216"/>
      <c r="IG92" s="216"/>
      <c r="IH92" s="216"/>
      <c r="II92" s="216"/>
      <c r="IJ92" s="216"/>
      <c r="IK92" s="216"/>
      <c r="IL92" s="216"/>
      <c r="IM92" s="216"/>
      <c r="IN92" s="216"/>
      <c r="IO92" s="216"/>
      <c r="IP92" s="216"/>
      <c r="IQ92" s="216"/>
      <c r="IR92" s="216"/>
      <c r="IS92" s="216"/>
      <c r="IT92" s="216"/>
      <c r="IU92" s="216"/>
      <c r="IV92" s="216"/>
    </row>
    <row r="93" spans="1:256" s="300" customFormat="1" ht="18.75" x14ac:dyDescent="0.45">
      <c r="A93" s="301"/>
      <c r="B93" s="302"/>
      <c r="C93" s="302"/>
      <c r="D93" s="220"/>
      <c r="E93" s="221"/>
      <c r="F93" s="221"/>
      <c r="G93" s="222"/>
      <c r="H93" s="223"/>
      <c r="I93" s="223"/>
      <c r="J93" s="303">
        <v>11</v>
      </c>
      <c r="K93" s="304" t="s">
        <v>178</v>
      </c>
      <c r="L93" s="305"/>
      <c r="M93" s="306"/>
      <c r="N93" s="306"/>
      <c r="O93" s="306"/>
      <c r="P93" s="307"/>
      <c r="Q93" s="305"/>
      <c r="R93" s="305">
        <v>100000</v>
      </c>
      <c r="S93" s="308">
        <f t="shared" si="3"/>
        <v>100000</v>
      </c>
      <c r="T93" s="309" t="s">
        <v>96</v>
      </c>
      <c r="U93" s="310" t="s">
        <v>97</v>
      </c>
      <c r="V93" s="213"/>
      <c r="W93" s="214"/>
      <c r="X93" s="214"/>
      <c r="Y93" s="43"/>
      <c r="Z93" s="215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  <c r="DE93" s="216"/>
      <c r="DF93" s="216"/>
      <c r="DG93" s="216"/>
      <c r="DH93" s="216"/>
      <c r="DI93" s="216"/>
      <c r="DJ93" s="216"/>
      <c r="DK93" s="216"/>
      <c r="DL93" s="216"/>
      <c r="DM93" s="216"/>
      <c r="DN93" s="216"/>
      <c r="DO93" s="216"/>
      <c r="DP93" s="216"/>
      <c r="DQ93" s="216"/>
      <c r="DR93" s="216"/>
      <c r="DS93" s="216"/>
      <c r="DT93" s="216"/>
      <c r="DU93" s="216"/>
      <c r="DV93" s="216"/>
      <c r="DW93" s="216"/>
      <c r="DX93" s="216"/>
      <c r="DY93" s="216"/>
      <c r="DZ93" s="216"/>
      <c r="EA93" s="216"/>
      <c r="EB93" s="216"/>
      <c r="EC93" s="216"/>
      <c r="ED93" s="216"/>
      <c r="EE93" s="216"/>
      <c r="EF93" s="216"/>
      <c r="EG93" s="216"/>
      <c r="EH93" s="216"/>
      <c r="EI93" s="216"/>
      <c r="EJ93" s="216"/>
      <c r="EK93" s="216"/>
      <c r="EL93" s="216"/>
      <c r="EM93" s="216"/>
      <c r="EN93" s="216"/>
      <c r="EO93" s="216"/>
      <c r="EP93" s="216"/>
      <c r="EQ93" s="216"/>
      <c r="ER93" s="216"/>
      <c r="ES93" s="216"/>
      <c r="ET93" s="216"/>
      <c r="EU93" s="216"/>
      <c r="EV93" s="216"/>
      <c r="EW93" s="216"/>
      <c r="EX93" s="216"/>
      <c r="EY93" s="216"/>
      <c r="EZ93" s="216"/>
      <c r="FA93" s="216"/>
      <c r="FB93" s="216"/>
      <c r="FC93" s="216"/>
      <c r="FD93" s="216"/>
      <c r="FE93" s="216"/>
      <c r="FF93" s="216"/>
      <c r="FG93" s="216"/>
      <c r="FH93" s="216"/>
      <c r="FI93" s="216"/>
      <c r="FJ93" s="216"/>
      <c r="FK93" s="216"/>
      <c r="FL93" s="216"/>
      <c r="FM93" s="216"/>
      <c r="FN93" s="216"/>
      <c r="FO93" s="216"/>
      <c r="FP93" s="216"/>
      <c r="FQ93" s="216"/>
      <c r="FR93" s="216"/>
      <c r="FS93" s="216"/>
      <c r="FT93" s="216"/>
      <c r="FU93" s="216"/>
      <c r="FV93" s="216"/>
      <c r="FW93" s="216"/>
      <c r="FX93" s="216"/>
      <c r="FY93" s="216"/>
      <c r="FZ93" s="216"/>
      <c r="GA93" s="216"/>
      <c r="GB93" s="216"/>
      <c r="GC93" s="216"/>
      <c r="GD93" s="216"/>
      <c r="GE93" s="216"/>
      <c r="GF93" s="216"/>
      <c r="GG93" s="216"/>
      <c r="GH93" s="216"/>
      <c r="GI93" s="216"/>
      <c r="GJ93" s="216"/>
      <c r="GK93" s="216"/>
      <c r="GL93" s="216"/>
      <c r="GM93" s="216"/>
      <c r="GN93" s="216"/>
      <c r="GO93" s="216"/>
      <c r="GP93" s="216"/>
      <c r="GQ93" s="216"/>
      <c r="GR93" s="216"/>
      <c r="GS93" s="216"/>
      <c r="GT93" s="216"/>
      <c r="GU93" s="216"/>
      <c r="GV93" s="216"/>
      <c r="GW93" s="216"/>
      <c r="GX93" s="216"/>
      <c r="GY93" s="216"/>
      <c r="GZ93" s="216"/>
      <c r="HA93" s="216"/>
      <c r="HB93" s="216"/>
      <c r="HC93" s="216"/>
      <c r="HD93" s="216"/>
      <c r="HE93" s="216"/>
      <c r="HF93" s="216"/>
      <c r="HG93" s="216"/>
      <c r="HH93" s="216"/>
      <c r="HI93" s="216"/>
      <c r="HJ93" s="216"/>
      <c r="HK93" s="216"/>
      <c r="HL93" s="216"/>
      <c r="HM93" s="216"/>
      <c r="HN93" s="216"/>
      <c r="HO93" s="216"/>
      <c r="HP93" s="216"/>
      <c r="HQ93" s="216"/>
      <c r="HR93" s="216"/>
      <c r="HS93" s="216"/>
      <c r="HT93" s="216"/>
      <c r="HU93" s="216"/>
      <c r="HV93" s="216"/>
      <c r="HW93" s="216"/>
      <c r="HX93" s="216"/>
      <c r="HY93" s="216"/>
      <c r="HZ93" s="216"/>
      <c r="IA93" s="216"/>
      <c r="IB93" s="216"/>
      <c r="IC93" s="216"/>
      <c r="ID93" s="216"/>
      <c r="IE93" s="216"/>
      <c r="IF93" s="216"/>
      <c r="IG93" s="216"/>
      <c r="IH93" s="216"/>
      <c r="II93" s="216"/>
      <c r="IJ93" s="216"/>
      <c r="IK93" s="216"/>
      <c r="IL93" s="216"/>
      <c r="IM93" s="216"/>
      <c r="IN93" s="216"/>
      <c r="IO93" s="216"/>
      <c r="IP93" s="216"/>
      <c r="IQ93" s="216"/>
      <c r="IR93" s="216"/>
      <c r="IS93" s="216"/>
      <c r="IT93" s="216"/>
      <c r="IU93" s="216"/>
      <c r="IV93" s="216"/>
    </row>
    <row r="94" spans="1:256" s="118" customFormat="1" ht="37.5" x14ac:dyDescent="0.45">
      <c r="A94" s="108"/>
      <c r="B94" s="109"/>
      <c r="C94" s="109"/>
      <c r="D94" s="110"/>
      <c r="E94" s="99"/>
      <c r="F94" s="99"/>
      <c r="G94" s="100"/>
      <c r="H94" s="102"/>
      <c r="I94" s="102"/>
      <c r="J94" s="83">
        <v>12</v>
      </c>
      <c r="K94" s="84" t="s">
        <v>179</v>
      </c>
      <c r="L94" s="163"/>
      <c r="M94" s="311"/>
      <c r="N94" s="311"/>
      <c r="O94" s="311"/>
      <c r="P94" s="299"/>
      <c r="Q94" s="163">
        <v>48800</v>
      </c>
      <c r="R94" s="163"/>
      <c r="S94" s="164">
        <f t="shared" si="3"/>
        <v>48800</v>
      </c>
      <c r="T94" s="165" t="s">
        <v>67</v>
      </c>
      <c r="U94" s="165" t="s">
        <v>33</v>
      </c>
      <c r="V94" s="116"/>
      <c r="W94" s="75"/>
      <c r="X94" s="75"/>
      <c r="Y94" s="295"/>
      <c r="Z94" s="74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</row>
    <row r="95" spans="1:256" s="118" customFormat="1" ht="18.75" x14ac:dyDescent="0.45">
      <c r="A95" s="108"/>
      <c r="B95" s="109"/>
      <c r="C95" s="109"/>
      <c r="D95" s="110"/>
      <c r="E95" s="99"/>
      <c r="F95" s="99"/>
      <c r="G95" s="100"/>
      <c r="H95" s="102"/>
      <c r="I95" s="102"/>
      <c r="J95" s="83">
        <v>13</v>
      </c>
      <c r="K95" s="312" t="s">
        <v>180</v>
      </c>
      <c r="L95" s="163"/>
      <c r="M95" s="299"/>
      <c r="N95" s="299"/>
      <c r="O95" s="299"/>
      <c r="P95" s="299"/>
      <c r="Q95" s="163">
        <v>30000</v>
      </c>
      <c r="R95" s="163"/>
      <c r="S95" s="164">
        <f t="shared" si="3"/>
        <v>30000</v>
      </c>
      <c r="T95" s="180" t="s">
        <v>181</v>
      </c>
      <c r="U95" s="97" t="s">
        <v>25</v>
      </c>
      <c r="V95" s="116"/>
      <c r="W95" s="75"/>
      <c r="X95" s="75"/>
      <c r="Y95" s="295"/>
      <c r="Z95" s="74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</row>
    <row r="96" spans="1:256" s="118" customFormat="1" ht="18.75" x14ac:dyDescent="0.45">
      <c r="A96" s="108"/>
      <c r="B96" s="109"/>
      <c r="C96" s="109"/>
      <c r="D96" s="110"/>
      <c r="E96" s="99"/>
      <c r="F96" s="99"/>
      <c r="G96" s="100"/>
      <c r="H96" s="102"/>
      <c r="I96" s="102"/>
      <c r="J96" s="83">
        <v>14</v>
      </c>
      <c r="K96" s="312" t="s">
        <v>182</v>
      </c>
      <c r="L96" s="163"/>
      <c r="M96" s="299"/>
      <c r="N96" s="299"/>
      <c r="O96" s="299"/>
      <c r="P96" s="299"/>
      <c r="Q96" s="163">
        <v>30000</v>
      </c>
      <c r="R96" s="163"/>
      <c r="S96" s="164">
        <f t="shared" si="3"/>
        <v>30000</v>
      </c>
      <c r="T96" s="180" t="s">
        <v>83</v>
      </c>
      <c r="U96" s="97" t="s">
        <v>25</v>
      </c>
      <c r="V96" s="116"/>
      <c r="W96" s="75"/>
      <c r="X96" s="75"/>
      <c r="Y96" s="295"/>
      <c r="Z96" s="74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</row>
    <row r="97" spans="1:256" s="118" customFormat="1" ht="18.75" x14ac:dyDescent="0.45">
      <c r="A97" s="108"/>
      <c r="B97" s="109"/>
      <c r="C97" s="109"/>
      <c r="D97" s="110"/>
      <c r="E97" s="99"/>
      <c r="F97" s="99"/>
      <c r="G97" s="100"/>
      <c r="H97" s="102"/>
      <c r="I97" s="102"/>
      <c r="J97" s="83">
        <v>15</v>
      </c>
      <c r="K97" s="312" t="s">
        <v>183</v>
      </c>
      <c r="L97" s="163"/>
      <c r="M97" s="299"/>
      <c r="N97" s="299"/>
      <c r="O97" s="299"/>
      <c r="P97" s="299"/>
      <c r="Q97" s="163">
        <v>30000</v>
      </c>
      <c r="R97" s="163"/>
      <c r="S97" s="164">
        <f t="shared" si="3"/>
        <v>30000</v>
      </c>
      <c r="T97" s="180" t="s">
        <v>109</v>
      </c>
      <c r="U97" s="97" t="s">
        <v>25</v>
      </c>
      <c r="V97" s="116"/>
      <c r="W97" s="75"/>
      <c r="X97" s="75"/>
      <c r="Y97" s="295"/>
      <c r="Z97" s="74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</row>
    <row r="98" spans="1:256" s="118" customFormat="1" ht="37.5" x14ac:dyDescent="0.45">
      <c r="A98" s="108"/>
      <c r="B98" s="109"/>
      <c r="C98" s="109"/>
      <c r="D98" s="110"/>
      <c r="E98" s="99"/>
      <c r="F98" s="99"/>
      <c r="G98" s="100"/>
      <c r="H98" s="102"/>
      <c r="I98" s="102"/>
      <c r="J98" s="83">
        <v>16</v>
      </c>
      <c r="K98" s="313" t="s">
        <v>184</v>
      </c>
      <c r="L98" s="163"/>
      <c r="M98" s="299"/>
      <c r="N98" s="299"/>
      <c r="O98" s="299"/>
      <c r="P98" s="299"/>
      <c r="Q98" s="163">
        <v>30000</v>
      </c>
      <c r="R98" s="163"/>
      <c r="S98" s="164">
        <f t="shared" si="3"/>
        <v>30000</v>
      </c>
      <c r="T98" s="180" t="s">
        <v>185</v>
      </c>
      <c r="U98" s="97" t="s">
        <v>25</v>
      </c>
      <c r="V98" s="116"/>
      <c r="W98" s="75"/>
      <c r="X98" s="75"/>
      <c r="Y98" s="295"/>
      <c r="Z98" s="74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</row>
    <row r="99" spans="1:256" s="118" customFormat="1" ht="18.75" x14ac:dyDescent="0.45">
      <c r="A99" s="108"/>
      <c r="B99" s="109"/>
      <c r="C99" s="219"/>
      <c r="D99" s="220"/>
      <c r="E99" s="221"/>
      <c r="F99" s="221"/>
      <c r="G99" s="222"/>
      <c r="H99" s="223"/>
      <c r="I99" s="223"/>
      <c r="J99" s="314"/>
      <c r="K99" s="315"/>
      <c r="L99" s="315"/>
      <c r="M99" s="316"/>
      <c r="N99" s="316"/>
      <c r="O99" s="316"/>
      <c r="P99" s="316"/>
      <c r="Q99" s="317"/>
      <c r="R99" s="318"/>
      <c r="S99" s="319"/>
      <c r="T99" s="320"/>
      <c r="U99" s="320"/>
      <c r="V99" s="116"/>
      <c r="W99" s="75"/>
      <c r="X99" s="75"/>
      <c r="Y99" s="43"/>
      <c r="Z99" s="74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</row>
    <row r="100" spans="1:256" s="118" customFormat="1" ht="18.75" x14ac:dyDescent="0.45">
      <c r="A100" s="108"/>
      <c r="B100" s="109"/>
      <c r="C100" s="60">
        <v>7</v>
      </c>
      <c r="D100" s="61" t="s">
        <v>186</v>
      </c>
      <c r="E100" s="109"/>
      <c r="F100" s="109"/>
      <c r="G100" s="146"/>
      <c r="H100" s="147"/>
      <c r="I100" s="148"/>
      <c r="J100" s="149"/>
      <c r="K100" s="150"/>
      <c r="L100" s="67"/>
      <c r="M100" s="68"/>
      <c r="N100" s="68"/>
      <c r="O100" s="68"/>
      <c r="P100" s="151"/>
      <c r="Q100" s="152">
        <f>[4]แผน_งบยุทธศาสตร์60!L21*1000000</f>
        <v>249999.99999999997</v>
      </c>
      <c r="R100" s="152">
        <f>[4]แผน_งบยุทธศาสตร์60!M21*1000000</f>
        <v>0</v>
      </c>
      <c r="S100" s="231">
        <f>SUM(Q100:R100)</f>
        <v>249999.99999999997</v>
      </c>
      <c r="T100" s="72"/>
      <c r="U100" s="72" t="s">
        <v>61</v>
      </c>
      <c r="V100" s="116"/>
      <c r="W100" s="74"/>
      <c r="X100" s="74"/>
      <c r="Y100" s="43"/>
      <c r="Z100" s="74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</row>
    <row r="101" spans="1:256" s="73" customFormat="1" ht="18.75" x14ac:dyDescent="0.45">
      <c r="A101" s="58"/>
      <c r="B101" s="59"/>
      <c r="C101" s="60"/>
      <c r="D101" s="61" t="s">
        <v>19</v>
      </c>
      <c r="E101" s="59"/>
      <c r="F101" s="59"/>
      <c r="G101" s="62"/>
      <c r="H101" s="76"/>
      <c r="I101" s="64"/>
      <c r="J101" s="65"/>
      <c r="K101" s="66"/>
      <c r="L101" s="67"/>
      <c r="M101" s="68"/>
      <c r="N101" s="68"/>
      <c r="O101" s="68"/>
      <c r="P101" s="69"/>
      <c r="Q101" s="77">
        <f>SUM(Q102:Q106)</f>
        <v>250000</v>
      </c>
      <c r="R101" s="77">
        <f>SUM(R102:R106)</f>
        <v>0</v>
      </c>
      <c r="S101" s="78">
        <f>SUM(Q101:R101)</f>
        <v>250000</v>
      </c>
      <c r="T101" s="79"/>
      <c r="U101" s="79" t="s">
        <v>20</v>
      </c>
      <c r="V101" s="154"/>
      <c r="W101" s="74"/>
      <c r="X101" s="74"/>
      <c r="Y101" s="43"/>
      <c r="Z101" s="74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75"/>
      <c r="DU101" s="75"/>
      <c r="DV101" s="75"/>
      <c r="DW101" s="75"/>
      <c r="DX101" s="75"/>
      <c r="DY101" s="75"/>
      <c r="DZ101" s="75"/>
      <c r="EA101" s="75"/>
      <c r="EB101" s="75"/>
      <c r="EC101" s="75"/>
      <c r="ED101" s="75"/>
      <c r="EE101" s="75"/>
      <c r="EF101" s="75"/>
      <c r="EG101" s="75"/>
      <c r="EH101" s="75"/>
      <c r="EI101" s="75"/>
      <c r="EJ101" s="75"/>
      <c r="EK101" s="75"/>
      <c r="EL101" s="75"/>
      <c r="EM101" s="75"/>
      <c r="EN101" s="75"/>
      <c r="EO101" s="75"/>
      <c r="EP101" s="75"/>
      <c r="EQ101" s="75"/>
      <c r="ER101" s="75"/>
      <c r="ES101" s="75"/>
      <c r="ET101" s="75"/>
      <c r="EU101" s="75"/>
      <c r="EV101" s="75"/>
      <c r="EW101" s="75"/>
      <c r="EX101" s="75"/>
      <c r="EY101" s="75"/>
      <c r="EZ101" s="75"/>
      <c r="FA101" s="75"/>
      <c r="FB101" s="75"/>
      <c r="FC101" s="75"/>
      <c r="FD101" s="75"/>
      <c r="FE101" s="75"/>
      <c r="FF101" s="75"/>
      <c r="FG101" s="75"/>
      <c r="FH101" s="75"/>
      <c r="FI101" s="75"/>
      <c r="FJ101" s="75"/>
      <c r="FK101" s="75"/>
      <c r="FL101" s="75"/>
      <c r="FM101" s="75"/>
      <c r="FN101" s="75"/>
      <c r="FO101" s="75"/>
      <c r="FP101" s="75"/>
      <c r="FQ101" s="75"/>
      <c r="FR101" s="75"/>
      <c r="FS101" s="75"/>
      <c r="FT101" s="75"/>
      <c r="FU101" s="75"/>
      <c r="FV101" s="75"/>
      <c r="FW101" s="75"/>
      <c r="FX101" s="75"/>
      <c r="FY101" s="75"/>
      <c r="FZ101" s="75"/>
      <c r="GA101" s="75"/>
      <c r="GB101" s="75"/>
      <c r="GC101" s="75"/>
      <c r="GD101" s="75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  <c r="HC101" s="75"/>
      <c r="HD101" s="75"/>
      <c r="HE101" s="75"/>
      <c r="HF101" s="75"/>
      <c r="HG101" s="75"/>
      <c r="HH101" s="75"/>
      <c r="HI101" s="75"/>
      <c r="HJ101" s="75"/>
      <c r="HK101" s="75"/>
      <c r="HL101" s="75"/>
      <c r="HM101" s="75"/>
      <c r="HN101" s="75"/>
      <c r="HO101" s="75"/>
      <c r="HP101" s="75"/>
      <c r="HQ101" s="75"/>
      <c r="HR101" s="75"/>
      <c r="HS101" s="75"/>
      <c r="HT101" s="75"/>
      <c r="HU101" s="75"/>
      <c r="HV101" s="75"/>
      <c r="HW101" s="75"/>
      <c r="HX101" s="75"/>
      <c r="HY101" s="75"/>
      <c r="HZ101" s="75"/>
      <c r="IA101" s="75"/>
      <c r="IB101" s="75"/>
      <c r="IC101" s="75"/>
      <c r="ID101" s="75"/>
      <c r="IE101" s="75"/>
      <c r="IF101" s="75"/>
      <c r="IG101" s="75"/>
      <c r="IH101" s="75"/>
      <c r="II101" s="75"/>
      <c r="IJ101" s="75"/>
      <c r="IK101" s="75"/>
      <c r="IL101" s="75"/>
      <c r="IM101" s="75"/>
      <c r="IN101" s="75"/>
      <c r="IO101" s="75"/>
      <c r="IP101" s="75"/>
      <c r="IQ101" s="75"/>
      <c r="IR101" s="75"/>
      <c r="IS101" s="75"/>
      <c r="IT101" s="75"/>
      <c r="IU101" s="75"/>
      <c r="IV101" s="75"/>
    </row>
    <row r="102" spans="1:256" s="73" customFormat="1" ht="18.75" x14ac:dyDescent="0.45">
      <c r="A102" s="58"/>
      <c r="B102" s="59"/>
      <c r="C102" s="60"/>
      <c r="D102" s="81"/>
      <c r="E102" s="82" t="s">
        <v>187</v>
      </c>
      <c r="F102" s="59"/>
      <c r="G102" s="62"/>
      <c r="H102" s="76"/>
      <c r="I102" s="64"/>
      <c r="J102" s="83">
        <v>1</v>
      </c>
      <c r="K102" s="162" t="s">
        <v>188</v>
      </c>
      <c r="L102" s="163"/>
      <c r="M102" s="86"/>
      <c r="N102" s="86"/>
      <c r="O102" s="86"/>
      <c r="P102" s="103"/>
      <c r="Q102" s="163">
        <v>220000</v>
      </c>
      <c r="R102" s="163"/>
      <c r="S102" s="164">
        <f>SUM(Q102:R102)</f>
        <v>220000</v>
      </c>
      <c r="T102" s="165" t="s">
        <v>67</v>
      </c>
      <c r="U102" s="107" t="s">
        <v>33</v>
      </c>
      <c r="V102" s="154"/>
      <c r="W102" s="74"/>
      <c r="X102" s="74"/>
      <c r="Y102" s="43"/>
      <c r="Z102" s="74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</row>
    <row r="103" spans="1:256" s="73" customFormat="1" ht="18.75" x14ac:dyDescent="0.45">
      <c r="A103" s="58"/>
      <c r="B103" s="59"/>
      <c r="C103" s="60"/>
      <c r="D103" s="81"/>
      <c r="E103" s="82" t="s">
        <v>189</v>
      </c>
      <c r="F103" s="59"/>
      <c r="G103" s="62"/>
      <c r="H103" s="76"/>
      <c r="I103" s="64"/>
      <c r="J103" s="83">
        <v>2</v>
      </c>
      <c r="K103" s="176" t="s">
        <v>190</v>
      </c>
      <c r="L103" s="321"/>
      <c r="M103" s="103"/>
      <c r="N103" s="103"/>
      <c r="O103" s="103"/>
      <c r="P103" s="103"/>
      <c r="Q103" s="179">
        <v>30000</v>
      </c>
      <c r="R103" s="163"/>
      <c r="S103" s="164">
        <f>SUM(Q103:R103)</f>
        <v>30000</v>
      </c>
      <c r="T103" s="180" t="s">
        <v>67</v>
      </c>
      <c r="U103" s="107" t="s">
        <v>33</v>
      </c>
      <c r="V103" s="154"/>
      <c r="W103" s="74"/>
      <c r="X103" s="74"/>
      <c r="Y103" s="43"/>
      <c r="Z103" s="74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5"/>
      <c r="EI103" s="75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5"/>
      <c r="EV103" s="75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5"/>
      <c r="FL103" s="75"/>
      <c r="FM103" s="75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/>
      <c r="GR103" s="75"/>
      <c r="GS103" s="75"/>
      <c r="GT103" s="75"/>
      <c r="GU103" s="75"/>
      <c r="GV103" s="75"/>
      <c r="GW103" s="75"/>
      <c r="GX103" s="75"/>
      <c r="GY103" s="75"/>
      <c r="GZ103" s="75"/>
      <c r="HA103" s="75"/>
      <c r="HB103" s="75"/>
      <c r="HC103" s="75"/>
      <c r="HD103" s="75"/>
      <c r="HE103" s="75"/>
      <c r="HF103" s="75"/>
      <c r="HG103" s="75"/>
      <c r="HH103" s="75"/>
      <c r="HI103" s="75"/>
      <c r="HJ103" s="75"/>
      <c r="HK103" s="75"/>
      <c r="HL103" s="75"/>
      <c r="HM103" s="75"/>
      <c r="HN103" s="75"/>
      <c r="HO103" s="75"/>
      <c r="HP103" s="75"/>
      <c r="HQ103" s="75"/>
      <c r="HR103" s="75"/>
      <c r="HS103" s="75"/>
      <c r="HT103" s="75"/>
      <c r="HU103" s="75"/>
      <c r="HV103" s="75"/>
      <c r="HW103" s="75"/>
      <c r="HX103" s="75"/>
      <c r="HY103" s="75"/>
      <c r="HZ103" s="75"/>
      <c r="IA103" s="75"/>
      <c r="IB103" s="75"/>
      <c r="IC103" s="75"/>
      <c r="ID103" s="75"/>
      <c r="IE103" s="75"/>
      <c r="IF103" s="75"/>
      <c r="IG103" s="75"/>
      <c r="IH103" s="75"/>
      <c r="II103" s="75"/>
      <c r="IJ103" s="75"/>
      <c r="IK103" s="75"/>
      <c r="IL103" s="75"/>
      <c r="IM103" s="75"/>
      <c r="IN103" s="75"/>
      <c r="IO103" s="75"/>
      <c r="IP103" s="75"/>
      <c r="IQ103" s="75"/>
      <c r="IR103" s="75"/>
      <c r="IS103" s="75"/>
      <c r="IT103" s="75"/>
      <c r="IU103" s="75"/>
      <c r="IV103" s="75"/>
    </row>
    <row r="104" spans="1:256" s="118" customFormat="1" ht="18.75" x14ac:dyDescent="0.45">
      <c r="A104" s="108"/>
      <c r="B104" s="109"/>
      <c r="C104" s="109"/>
      <c r="D104" s="177" t="s">
        <v>30</v>
      </c>
      <c r="E104" s="177"/>
      <c r="F104" s="177"/>
      <c r="G104" s="178"/>
      <c r="H104" s="68"/>
      <c r="I104" s="68"/>
      <c r="J104" s="83"/>
      <c r="K104" s="176" t="s">
        <v>191</v>
      </c>
      <c r="L104" s="321"/>
      <c r="M104" s="103"/>
      <c r="N104" s="103"/>
      <c r="O104" s="103"/>
      <c r="P104" s="103"/>
      <c r="Q104" s="179"/>
      <c r="R104" s="163"/>
      <c r="S104" s="164"/>
      <c r="T104" s="180"/>
      <c r="U104" s="165"/>
      <c r="V104" s="116"/>
      <c r="W104" s="75"/>
      <c r="X104" s="75"/>
      <c r="Y104" s="43"/>
      <c r="Z104" s="74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</row>
    <row r="105" spans="1:256" s="118" customFormat="1" ht="18.75" x14ac:dyDescent="0.45">
      <c r="A105" s="108"/>
      <c r="B105" s="109"/>
      <c r="C105" s="109"/>
      <c r="D105" s="110">
        <v>1</v>
      </c>
      <c r="E105" s="99" t="s">
        <v>192</v>
      </c>
      <c r="F105" s="99"/>
      <c r="G105" s="100"/>
      <c r="H105" s="102" t="s">
        <v>35</v>
      </c>
      <c r="I105" s="102">
        <v>80</v>
      </c>
      <c r="J105" s="83"/>
      <c r="K105" s="176"/>
      <c r="L105" s="321"/>
      <c r="M105" s="103"/>
      <c r="N105" s="103"/>
      <c r="O105" s="103"/>
      <c r="P105" s="103"/>
      <c r="Q105" s="179"/>
      <c r="R105" s="163"/>
      <c r="S105" s="164"/>
      <c r="T105" s="180"/>
      <c r="U105" s="165"/>
      <c r="V105" s="116"/>
      <c r="W105" s="75"/>
      <c r="X105" s="75"/>
      <c r="Y105" s="295"/>
      <c r="Z105" s="74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</row>
    <row r="106" spans="1:256" s="118" customFormat="1" ht="18.75" x14ac:dyDescent="0.45">
      <c r="A106" s="108"/>
      <c r="B106" s="109"/>
      <c r="C106" s="109"/>
      <c r="D106" s="110"/>
      <c r="E106" s="322" t="s">
        <v>193</v>
      </c>
      <c r="F106" s="99"/>
      <c r="G106" s="100"/>
      <c r="H106" s="102"/>
      <c r="I106" s="102"/>
      <c r="J106" s="83"/>
      <c r="K106" s="313"/>
      <c r="L106" s="163"/>
      <c r="M106" s="299"/>
      <c r="N106" s="299"/>
      <c r="O106" s="299"/>
      <c r="P106" s="299"/>
      <c r="Q106" s="163"/>
      <c r="R106" s="163"/>
      <c r="S106" s="164"/>
      <c r="T106" s="180"/>
      <c r="U106" s="165"/>
      <c r="V106" s="116"/>
      <c r="W106" s="75"/>
      <c r="X106" s="75"/>
      <c r="Y106" s="295"/>
      <c r="Z106" s="74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</row>
    <row r="107" spans="1:256" s="118" customFormat="1" ht="18.75" x14ac:dyDescent="0.45">
      <c r="A107" s="218"/>
      <c r="B107" s="219"/>
      <c r="C107" s="219"/>
      <c r="D107" s="220"/>
      <c r="E107" s="221"/>
      <c r="F107" s="221"/>
      <c r="G107" s="222"/>
      <c r="H107" s="223"/>
      <c r="I107" s="223"/>
      <c r="J107" s="236"/>
      <c r="K107" s="237"/>
      <c r="L107" s="237"/>
      <c r="M107" s="238"/>
      <c r="N107" s="238"/>
      <c r="O107" s="238"/>
      <c r="P107" s="238"/>
      <c r="Q107" s="239"/>
      <c r="R107" s="239"/>
      <c r="S107" s="240"/>
      <c r="T107" s="323"/>
      <c r="U107" s="323"/>
      <c r="V107" s="116"/>
      <c r="W107" s="75"/>
      <c r="X107" s="75"/>
      <c r="Y107" s="43"/>
      <c r="Z107" s="74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</row>
    <row r="108" spans="1:256" s="325" customFormat="1" ht="18.75" x14ac:dyDescent="0.45">
      <c r="A108" s="196"/>
      <c r="B108" s="197"/>
      <c r="C108" s="60">
        <v>8</v>
      </c>
      <c r="D108" s="324" t="s">
        <v>194</v>
      </c>
      <c r="E108" s="197"/>
      <c r="F108" s="197"/>
      <c r="G108" s="255"/>
      <c r="H108" s="258"/>
      <c r="I108" s="151"/>
      <c r="J108" s="149"/>
      <c r="K108" s="150"/>
      <c r="L108" s="67"/>
      <c r="M108" s="68"/>
      <c r="N108" s="68"/>
      <c r="O108" s="68"/>
      <c r="P108" s="151"/>
      <c r="Q108" s="152">
        <f>[4]แผน_งบยุทธศาสตร์60!L22*1000000</f>
        <v>290000</v>
      </c>
      <c r="R108" s="152">
        <f>[4]แผน_งบยุทธศาสตร์60!M22*1000000</f>
        <v>0</v>
      </c>
      <c r="S108" s="231">
        <f>SUM(Q108:R108)</f>
        <v>290000</v>
      </c>
      <c r="T108" s="72"/>
      <c r="U108" s="72" t="s">
        <v>61</v>
      </c>
      <c r="V108" s="206"/>
      <c r="W108" s="209"/>
      <c r="X108" s="209"/>
      <c r="Y108" s="208"/>
      <c r="Z108" s="209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0"/>
      <c r="BN108" s="210"/>
      <c r="BO108" s="210"/>
      <c r="BP108" s="210"/>
      <c r="BQ108" s="210"/>
      <c r="BR108" s="210"/>
      <c r="BS108" s="210"/>
      <c r="BT108" s="210"/>
      <c r="BU108" s="210"/>
      <c r="BV108" s="210"/>
      <c r="BW108" s="210"/>
      <c r="BX108" s="210"/>
      <c r="BY108" s="210"/>
      <c r="BZ108" s="210"/>
      <c r="CA108" s="210"/>
      <c r="CB108" s="210"/>
      <c r="CC108" s="210"/>
      <c r="CD108" s="210"/>
      <c r="CE108" s="210"/>
      <c r="CF108" s="210"/>
      <c r="CG108" s="210"/>
      <c r="CH108" s="210"/>
      <c r="CI108" s="210"/>
      <c r="CJ108" s="210"/>
      <c r="CK108" s="210"/>
      <c r="CL108" s="210"/>
      <c r="CM108" s="210"/>
      <c r="CN108" s="210"/>
      <c r="CO108" s="210"/>
      <c r="CP108" s="210"/>
      <c r="CQ108" s="210"/>
      <c r="CR108" s="210"/>
      <c r="CS108" s="210"/>
      <c r="CT108" s="210"/>
      <c r="CU108" s="210"/>
      <c r="CV108" s="210"/>
      <c r="CW108" s="210"/>
      <c r="CX108" s="210"/>
      <c r="CY108" s="210"/>
      <c r="CZ108" s="210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DK108" s="210"/>
      <c r="DL108" s="210"/>
      <c r="DM108" s="210"/>
      <c r="DN108" s="210"/>
      <c r="DO108" s="210"/>
      <c r="DP108" s="210"/>
      <c r="DQ108" s="210"/>
      <c r="DR108" s="210"/>
      <c r="DS108" s="210"/>
      <c r="DT108" s="210"/>
      <c r="DU108" s="210"/>
      <c r="DV108" s="210"/>
      <c r="DW108" s="210"/>
      <c r="DX108" s="210"/>
      <c r="DY108" s="210"/>
      <c r="DZ108" s="210"/>
      <c r="EA108" s="210"/>
      <c r="EB108" s="210"/>
      <c r="EC108" s="210"/>
      <c r="ED108" s="210"/>
      <c r="EE108" s="210"/>
      <c r="EF108" s="210"/>
      <c r="EG108" s="210"/>
      <c r="EH108" s="210"/>
      <c r="EI108" s="210"/>
      <c r="EJ108" s="210"/>
      <c r="EK108" s="210"/>
      <c r="EL108" s="210"/>
      <c r="EM108" s="210"/>
      <c r="EN108" s="210"/>
      <c r="EO108" s="210"/>
      <c r="EP108" s="210"/>
      <c r="EQ108" s="210"/>
      <c r="ER108" s="210"/>
      <c r="ES108" s="210"/>
      <c r="ET108" s="210"/>
      <c r="EU108" s="210"/>
      <c r="EV108" s="210"/>
      <c r="EW108" s="210"/>
      <c r="EX108" s="210"/>
      <c r="EY108" s="210"/>
      <c r="EZ108" s="210"/>
      <c r="FA108" s="210"/>
      <c r="FB108" s="210"/>
      <c r="FC108" s="210"/>
      <c r="FD108" s="210"/>
      <c r="FE108" s="210"/>
      <c r="FF108" s="210"/>
      <c r="FG108" s="210"/>
      <c r="FH108" s="210"/>
      <c r="FI108" s="210"/>
      <c r="FJ108" s="210"/>
      <c r="FK108" s="210"/>
      <c r="FL108" s="210"/>
      <c r="FM108" s="210"/>
      <c r="FN108" s="210"/>
      <c r="FO108" s="210"/>
      <c r="FP108" s="210"/>
      <c r="FQ108" s="210"/>
      <c r="FR108" s="210"/>
      <c r="FS108" s="210"/>
      <c r="FT108" s="210"/>
      <c r="FU108" s="210"/>
      <c r="FV108" s="210"/>
      <c r="FW108" s="210"/>
      <c r="FX108" s="210"/>
      <c r="FY108" s="210"/>
      <c r="FZ108" s="210"/>
      <c r="GA108" s="210"/>
      <c r="GB108" s="210"/>
      <c r="GC108" s="210"/>
      <c r="GD108" s="210"/>
      <c r="GE108" s="210"/>
      <c r="GF108" s="210"/>
      <c r="GG108" s="210"/>
      <c r="GH108" s="210"/>
      <c r="GI108" s="210"/>
      <c r="GJ108" s="210"/>
      <c r="GK108" s="210"/>
      <c r="GL108" s="210"/>
      <c r="GM108" s="210"/>
      <c r="GN108" s="210"/>
      <c r="GO108" s="210"/>
      <c r="GP108" s="210"/>
      <c r="GQ108" s="210"/>
      <c r="GR108" s="210"/>
      <c r="GS108" s="210"/>
      <c r="GT108" s="210"/>
      <c r="GU108" s="210"/>
      <c r="GV108" s="210"/>
      <c r="GW108" s="210"/>
      <c r="GX108" s="210"/>
      <c r="GY108" s="210"/>
      <c r="GZ108" s="210"/>
      <c r="HA108" s="210"/>
      <c r="HB108" s="210"/>
      <c r="HC108" s="210"/>
      <c r="HD108" s="210"/>
      <c r="HE108" s="210"/>
      <c r="HF108" s="210"/>
      <c r="HG108" s="210"/>
      <c r="HH108" s="210"/>
      <c r="HI108" s="210"/>
      <c r="HJ108" s="210"/>
      <c r="HK108" s="210"/>
      <c r="HL108" s="210"/>
      <c r="HM108" s="210"/>
      <c r="HN108" s="210"/>
      <c r="HO108" s="210"/>
      <c r="HP108" s="210"/>
      <c r="HQ108" s="210"/>
      <c r="HR108" s="210"/>
      <c r="HS108" s="210"/>
      <c r="HT108" s="210"/>
      <c r="HU108" s="210"/>
      <c r="HV108" s="210"/>
      <c r="HW108" s="210"/>
      <c r="HX108" s="210"/>
      <c r="HY108" s="210"/>
      <c r="HZ108" s="210"/>
      <c r="IA108" s="210"/>
      <c r="IB108" s="210"/>
      <c r="IC108" s="210"/>
      <c r="ID108" s="210"/>
      <c r="IE108" s="210"/>
      <c r="IF108" s="210"/>
      <c r="IG108" s="210"/>
      <c r="IH108" s="210"/>
      <c r="II108" s="210"/>
      <c r="IJ108" s="210"/>
      <c r="IK108" s="210"/>
      <c r="IL108" s="210"/>
      <c r="IM108" s="210"/>
      <c r="IN108" s="210"/>
      <c r="IO108" s="210"/>
      <c r="IP108" s="210"/>
      <c r="IQ108" s="210"/>
      <c r="IR108" s="210"/>
      <c r="IS108" s="210"/>
      <c r="IT108" s="210"/>
      <c r="IU108" s="210"/>
      <c r="IV108" s="210"/>
    </row>
    <row r="109" spans="1:256" s="332" customFormat="1" ht="18.75" x14ac:dyDescent="0.45">
      <c r="A109" s="326"/>
      <c r="B109" s="327"/>
      <c r="C109" s="60"/>
      <c r="D109" s="324" t="s">
        <v>19</v>
      </c>
      <c r="E109" s="327"/>
      <c r="F109" s="327"/>
      <c r="G109" s="328"/>
      <c r="H109" s="329"/>
      <c r="I109" s="69"/>
      <c r="J109" s="65"/>
      <c r="K109" s="66"/>
      <c r="L109" s="67"/>
      <c r="M109" s="68"/>
      <c r="N109" s="68"/>
      <c r="O109" s="68"/>
      <c r="P109" s="69"/>
      <c r="Q109" s="77">
        <f>SUM(Q110:Q117)</f>
        <v>290000</v>
      </c>
      <c r="R109" s="77">
        <f>SUM(R110:R117)</f>
        <v>0</v>
      </c>
      <c r="S109" s="330">
        <f>SUM(Q109:R109)</f>
        <v>290000</v>
      </c>
      <c r="T109" s="79"/>
      <c r="U109" s="79" t="s">
        <v>20</v>
      </c>
      <c r="V109" s="331"/>
      <c r="W109" s="209"/>
      <c r="X109" s="209"/>
      <c r="Y109" s="208"/>
      <c r="Z109" s="209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7"/>
      <c r="BZ109" s="207"/>
      <c r="CA109" s="207"/>
      <c r="CB109" s="207"/>
      <c r="CC109" s="207"/>
      <c r="CD109" s="207"/>
      <c r="CE109" s="207"/>
      <c r="CF109" s="207"/>
      <c r="CG109" s="207"/>
      <c r="CH109" s="207"/>
      <c r="CI109" s="207"/>
      <c r="CJ109" s="207"/>
      <c r="CK109" s="207"/>
      <c r="CL109" s="207"/>
      <c r="CM109" s="207"/>
      <c r="CN109" s="207"/>
      <c r="CO109" s="207"/>
      <c r="CP109" s="207"/>
      <c r="CQ109" s="207"/>
      <c r="CR109" s="207"/>
      <c r="CS109" s="207"/>
      <c r="CT109" s="207"/>
      <c r="CU109" s="207"/>
      <c r="CV109" s="207"/>
      <c r="CW109" s="207"/>
      <c r="CX109" s="207"/>
      <c r="CY109" s="207"/>
      <c r="CZ109" s="207"/>
      <c r="DA109" s="207"/>
      <c r="DB109" s="207"/>
      <c r="DC109" s="207"/>
      <c r="DD109" s="207"/>
      <c r="DE109" s="207"/>
      <c r="DF109" s="207"/>
      <c r="DG109" s="207"/>
      <c r="DH109" s="207"/>
      <c r="DI109" s="207"/>
      <c r="DJ109" s="207"/>
      <c r="DK109" s="207"/>
      <c r="DL109" s="207"/>
      <c r="DM109" s="207"/>
      <c r="DN109" s="207"/>
      <c r="DO109" s="207"/>
      <c r="DP109" s="207"/>
      <c r="DQ109" s="207"/>
      <c r="DR109" s="207"/>
      <c r="DS109" s="207"/>
      <c r="DT109" s="207"/>
      <c r="DU109" s="207"/>
      <c r="DV109" s="207"/>
      <c r="DW109" s="207"/>
      <c r="DX109" s="207"/>
      <c r="DY109" s="207"/>
      <c r="DZ109" s="207"/>
      <c r="EA109" s="207"/>
      <c r="EB109" s="207"/>
      <c r="EC109" s="207"/>
      <c r="ED109" s="207"/>
      <c r="EE109" s="207"/>
      <c r="EF109" s="207"/>
      <c r="EG109" s="207"/>
      <c r="EH109" s="207"/>
      <c r="EI109" s="207"/>
      <c r="EJ109" s="207"/>
      <c r="EK109" s="207"/>
      <c r="EL109" s="207"/>
      <c r="EM109" s="207"/>
      <c r="EN109" s="207"/>
      <c r="EO109" s="207"/>
      <c r="EP109" s="207"/>
      <c r="EQ109" s="207"/>
      <c r="ER109" s="207"/>
      <c r="ES109" s="207"/>
      <c r="ET109" s="207"/>
      <c r="EU109" s="207"/>
      <c r="EV109" s="207"/>
      <c r="EW109" s="207"/>
      <c r="EX109" s="207"/>
      <c r="EY109" s="207"/>
      <c r="EZ109" s="207"/>
      <c r="FA109" s="207"/>
      <c r="FB109" s="207"/>
      <c r="FC109" s="207"/>
      <c r="FD109" s="207"/>
      <c r="FE109" s="207"/>
      <c r="FF109" s="207"/>
      <c r="FG109" s="207"/>
      <c r="FH109" s="207"/>
      <c r="FI109" s="207"/>
      <c r="FJ109" s="207"/>
      <c r="FK109" s="207"/>
      <c r="FL109" s="207"/>
      <c r="FM109" s="207"/>
      <c r="FN109" s="207"/>
      <c r="FO109" s="207"/>
      <c r="FP109" s="207"/>
      <c r="FQ109" s="207"/>
      <c r="FR109" s="207"/>
      <c r="FS109" s="207"/>
      <c r="FT109" s="207"/>
      <c r="FU109" s="207"/>
      <c r="FV109" s="207"/>
      <c r="FW109" s="207"/>
      <c r="FX109" s="207"/>
      <c r="FY109" s="207"/>
      <c r="FZ109" s="207"/>
      <c r="GA109" s="207"/>
      <c r="GB109" s="207"/>
      <c r="GC109" s="207"/>
      <c r="GD109" s="207"/>
      <c r="GE109" s="207"/>
      <c r="GF109" s="207"/>
      <c r="GG109" s="207"/>
      <c r="GH109" s="207"/>
      <c r="GI109" s="207"/>
      <c r="GJ109" s="207"/>
      <c r="GK109" s="207"/>
      <c r="GL109" s="207"/>
      <c r="GM109" s="207"/>
      <c r="GN109" s="207"/>
      <c r="GO109" s="207"/>
      <c r="GP109" s="207"/>
      <c r="GQ109" s="207"/>
      <c r="GR109" s="207"/>
      <c r="GS109" s="207"/>
      <c r="GT109" s="207"/>
      <c r="GU109" s="207"/>
      <c r="GV109" s="207"/>
      <c r="GW109" s="207"/>
      <c r="GX109" s="207"/>
      <c r="GY109" s="207"/>
      <c r="GZ109" s="207"/>
      <c r="HA109" s="207"/>
      <c r="HB109" s="207"/>
      <c r="HC109" s="207"/>
      <c r="HD109" s="207"/>
      <c r="HE109" s="207"/>
      <c r="HF109" s="207"/>
      <c r="HG109" s="207"/>
      <c r="HH109" s="207"/>
      <c r="HI109" s="207"/>
      <c r="HJ109" s="207"/>
      <c r="HK109" s="207"/>
      <c r="HL109" s="207"/>
      <c r="HM109" s="207"/>
      <c r="HN109" s="207"/>
      <c r="HO109" s="207"/>
      <c r="HP109" s="207"/>
      <c r="HQ109" s="207"/>
      <c r="HR109" s="207"/>
      <c r="HS109" s="207"/>
      <c r="HT109" s="207"/>
      <c r="HU109" s="207"/>
      <c r="HV109" s="207"/>
      <c r="HW109" s="207"/>
      <c r="HX109" s="207"/>
      <c r="HY109" s="207"/>
      <c r="HZ109" s="207"/>
      <c r="IA109" s="207"/>
      <c r="IB109" s="207"/>
      <c r="IC109" s="207"/>
      <c r="ID109" s="207"/>
      <c r="IE109" s="207"/>
      <c r="IF109" s="207"/>
      <c r="IG109" s="207"/>
      <c r="IH109" s="207"/>
      <c r="II109" s="207"/>
      <c r="IJ109" s="207"/>
      <c r="IK109" s="207"/>
      <c r="IL109" s="207"/>
      <c r="IM109" s="207"/>
      <c r="IN109" s="207"/>
      <c r="IO109" s="207"/>
      <c r="IP109" s="207"/>
      <c r="IQ109" s="207"/>
      <c r="IR109" s="207"/>
      <c r="IS109" s="207"/>
      <c r="IT109" s="207"/>
      <c r="IU109" s="207"/>
      <c r="IV109" s="207"/>
    </row>
    <row r="110" spans="1:256" s="332" customFormat="1" ht="18.75" x14ac:dyDescent="0.45">
      <c r="A110" s="326"/>
      <c r="B110" s="327"/>
      <c r="C110" s="60"/>
      <c r="D110" s="81"/>
      <c r="E110" s="333" t="s">
        <v>195</v>
      </c>
      <c r="F110" s="327"/>
      <c r="G110" s="328"/>
      <c r="H110" s="329"/>
      <c r="I110" s="69"/>
      <c r="J110" s="83">
        <v>1</v>
      </c>
      <c r="K110" s="189" t="s">
        <v>196</v>
      </c>
      <c r="L110" s="163"/>
      <c r="M110" s="103"/>
      <c r="N110" s="103"/>
      <c r="O110" s="103"/>
      <c r="P110" s="103"/>
      <c r="Q110" s="163">
        <v>100000</v>
      </c>
      <c r="R110" s="163"/>
      <c r="S110" s="164">
        <f>SUM(Q110:R110)</f>
        <v>100000</v>
      </c>
      <c r="T110" s="165" t="s">
        <v>67</v>
      </c>
      <c r="U110" s="107" t="s">
        <v>33</v>
      </c>
      <c r="V110" s="331"/>
      <c r="W110" s="209"/>
      <c r="X110" s="209"/>
      <c r="Y110" s="208"/>
      <c r="Z110" s="209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  <c r="BI110" s="207"/>
      <c r="BJ110" s="207"/>
      <c r="BK110" s="207"/>
      <c r="BL110" s="207"/>
      <c r="BM110" s="207"/>
      <c r="BN110" s="207"/>
      <c r="BO110" s="207"/>
      <c r="BP110" s="207"/>
      <c r="BQ110" s="207"/>
      <c r="BR110" s="207"/>
      <c r="BS110" s="207"/>
      <c r="BT110" s="207"/>
      <c r="BU110" s="207"/>
      <c r="BV110" s="207"/>
      <c r="BW110" s="207"/>
      <c r="BX110" s="207"/>
      <c r="BY110" s="207"/>
      <c r="BZ110" s="207"/>
      <c r="CA110" s="207"/>
      <c r="CB110" s="207"/>
      <c r="CC110" s="207"/>
      <c r="CD110" s="207"/>
      <c r="CE110" s="207"/>
      <c r="CF110" s="207"/>
      <c r="CG110" s="207"/>
      <c r="CH110" s="207"/>
      <c r="CI110" s="207"/>
      <c r="CJ110" s="207"/>
      <c r="CK110" s="207"/>
      <c r="CL110" s="207"/>
      <c r="CM110" s="207"/>
      <c r="CN110" s="207"/>
      <c r="CO110" s="207"/>
      <c r="CP110" s="207"/>
      <c r="CQ110" s="207"/>
      <c r="CR110" s="207"/>
      <c r="CS110" s="207"/>
      <c r="CT110" s="207"/>
      <c r="CU110" s="207"/>
      <c r="CV110" s="207"/>
      <c r="CW110" s="207"/>
      <c r="CX110" s="207"/>
      <c r="CY110" s="207"/>
      <c r="CZ110" s="207"/>
      <c r="DA110" s="207"/>
      <c r="DB110" s="207"/>
      <c r="DC110" s="207"/>
      <c r="DD110" s="207"/>
      <c r="DE110" s="207"/>
      <c r="DF110" s="207"/>
      <c r="DG110" s="207"/>
      <c r="DH110" s="207"/>
      <c r="DI110" s="207"/>
      <c r="DJ110" s="207"/>
      <c r="DK110" s="207"/>
      <c r="DL110" s="207"/>
      <c r="DM110" s="207"/>
      <c r="DN110" s="207"/>
      <c r="DO110" s="207"/>
      <c r="DP110" s="207"/>
      <c r="DQ110" s="207"/>
      <c r="DR110" s="207"/>
      <c r="DS110" s="207"/>
      <c r="DT110" s="207"/>
      <c r="DU110" s="207"/>
      <c r="DV110" s="207"/>
      <c r="DW110" s="207"/>
      <c r="DX110" s="207"/>
      <c r="DY110" s="207"/>
      <c r="DZ110" s="207"/>
      <c r="EA110" s="207"/>
      <c r="EB110" s="207"/>
      <c r="EC110" s="207"/>
      <c r="ED110" s="207"/>
      <c r="EE110" s="207"/>
      <c r="EF110" s="207"/>
      <c r="EG110" s="207"/>
      <c r="EH110" s="207"/>
      <c r="EI110" s="207"/>
      <c r="EJ110" s="207"/>
      <c r="EK110" s="207"/>
      <c r="EL110" s="207"/>
      <c r="EM110" s="207"/>
      <c r="EN110" s="207"/>
      <c r="EO110" s="207"/>
      <c r="EP110" s="207"/>
      <c r="EQ110" s="207"/>
      <c r="ER110" s="207"/>
      <c r="ES110" s="207"/>
      <c r="ET110" s="207"/>
      <c r="EU110" s="207"/>
      <c r="EV110" s="207"/>
      <c r="EW110" s="207"/>
      <c r="EX110" s="207"/>
      <c r="EY110" s="207"/>
      <c r="EZ110" s="207"/>
      <c r="FA110" s="207"/>
      <c r="FB110" s="207"/>
      <c r="FC110" s="207"/>
      <c r="FD110" s="207"/>
      <c r="FE110" s="207"/>
      <c r="FF110" s="207"/>
      <c r="FG110" s="207"/>
      <c r="FH110" s="207"/>
      <c r="FI110" s="207"/>
      <c r="FJ110" s="207"/>
      <c r="FK110" s="207"/>
      <c r="FL110" s="207"/>
      <c r="FM110" s="207"/>
      <c r="FN110" s="207"/>
      <c r="FO110" s="207"/>
      <c r="FP110" s="207"/>
      <c r="FQ110" s="207"/>
      <c r="FR110" s="207"/>
      <c r="FS110" s="207"/>
      <c r="FT110" s="207"/>
      <c r="FU110" s="207"/>
      <c r="FV110" s="207"/>
      <c r="FW110" s="207"/>
      <c r="FX110" s="207"/>
      <c r="FY110" s="207"/>
      <c r="FZ110" s="207"/>
      <c r="GA110" s="207"/>
      <c r="GB110" s="207"/>
      <c r="GC110" s="207"/>
      <c r="GD110" s="207"/>
      <c r="GE110" s="207"/>
      <c r="GF110" s="207"/>
      <c r="GG110" s="207"/>
      <c r="GH110" s="207"/>
      <c r="GI110" s="207"/>
      <c r="GJ110" s="207"/>
      <c r="GK110" s="207"/>
      <c r="GL110" s="207"/>
      <c r="GM110" s="207"/>
      <c r="GN110" s="207"/>
      <c r="GO110" s="207"/>
      <c r="GP110" s="207"/>
      <c r="GQ110" s="207"/>
      <c r="GR110" s="207"/>
      <c r="GS110" s="207"/>
      <c r="GT110" s="207"/>
      <c r="GU110" s="207"/>
      <c r="GV110" s="207"/>
      <c r="GW110" s="207"/>
      <c r="GX110" s="207"/>
      <c r="GY110" s="207"/>
      <c r="GZ110" s="207"/>
      <c r="HA110" s="207"/>
      <c r="HB110" s="207"/>
      <c r="HC110" s="207"/>
      <c r="HD110" s="207"/>
      <c r="HE110" s="207"/>
      <c r="HF110" s="207"/>
      <c r="HG110" s="207"/>
      <c r="HH110" s="207"/>
      <c r="HI110" s="207"/>
      <c r="HJ110" s="207"/>
      <c r="HK110" s="207"/>
      <c r="HL110" s="207"/>
      <c r="HM110" s="207"/>
      <c r="HN110" s="207"/>
      <c r="HO110" s="207"/>
      <c r="HP110" s="207"/>
      <c r="HQ110" s="207"/>
      <c r="HR110" s="207"/>
      <c r="HS110" s="207"/>
      <c r="HT110" s="207"/>
      <c r="HU110" s="207"/>
      <c r="HV110" s="207"/>
      <c r="HW110" s="207"/>
      <c r="HX110" s="207"/>
      <c r="HY110" s="207"/>
      <c r="HZ110" s="207"/>
      <c r="IA110" s="207"/>
      <c r="IB110" s="207"/>
      <c r="IC110" s="207"/>
      <c r="ID110" s="207"/>
      <c r="IE110" s="207"/>
      <c r="IF110" s="207"/>
      <c r="IG110" s="207"/>
      <c r="IH110" s="207"/>
      <c r="II110" s="207"/>
      <c r="IJ110" s="207"/>
      <c r="IK110" s="207"/>
      <c r="IL110" s="207"/>
      <c r="IM110" s="207"/>
      <c r="IN110" s="207"/>
      <c r="IO110" s="207"/>
      <c r="IP110" s="207"/>
      <c r="IQ110" s="207"/>
      <c r="IR110" s="207"/>
      <c r="IS110" s="207"/>
      <c r="IT110" s="207"/>
      <c r="IU110" s="207"/>
      <c r="IV110" s="207"/>
    </row>
    <row r="111" spans="1:256" s="325" customFormat="1" ht="18.75" x14ac:dyDescent="0.45">
      <c r="A111" s="196"/>
      <c r="B111" s="197"/>
      <c r="C111" s="197"/>
      <c r="D111" s="177" t="s">
        <v>30</v>
      </c>
      <c r="E111" s="177"/>
      <c r="F111" s="177"/>
      <c r="G111" s="178"/>
      <c r="H111" s="68"/>
      <c r="I111" s="68"/>
      <c r="J111" s="83">
        <v>2</v>
      </c>
      <c r="K111" s="189" t="s">
        <v>197</v>
      </c>
      <c r="L111" s="163"/>
      <c r="M111" s="103"/>
      <c r="N111" s="103"/>
      <c r="O111" s="103"/>
      <c r="P111" s="103"/>
      <c r="Q111" s="163">
        <v>22000</v>
      </c>
      <c r="R111" s="163"/>
      <c r="S111" s="159">
        <f>SUM(Q111:R111)</f>
        <v>22000</v>
      </c>
      <c r="T111" s="180" t="s">
        <v>109</v>
      </c>
      <c r="U111" s="97" t="s">
        <v>25</v>
      </c>
      <c r="V111" s="206"/>
      <c r="W111" s="207"/>
      <c r="X111" s="207"/>
      <c r="Y111" s="208"/>
      <c r="Z111" s="209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  <c r="BI111" s="210"/>
      <c r="BJ111" s="210"/>
      <c r="BK111" s="210"/>
      <c r="BL111" s="210"/>
      <c r="BM111" s="210"/>
      <c r="BN111" s="210"/>
      <c r="BO111" s="210"/>
      <c r="BP111" s="210"/>
      <c r="BQ111" s="210"/>
      <c r="BR111" s="210"/>
      <c r="BS111" s="210"/>
      <c r="BT111" s="210"/>
      <c r="BU111" s="210"/>
      <c r="BV111" s="210"/>
      <c r="BW111" s="210"/>
      <c r="BX111" s="210"/>
      <c r="BY111" s="210"/>
      <c r="BZ111" s="210"/>
      <c r="CA111" s="210"/>
      <c r="CB111" s="210"/>
      <c r="CC111" s="210"/>
      <c r="CD111" s="210"/>
      <c r="CE111" s="210"/>
      <c r="CF111" s="210"/>
      <c r="CG111" s="210"/>
      <c r="CH111" s="210"/>
      <c r="CI111" s="210"/>
      <c r="CJ111" s="210"/>
      <c r="CK111" s="210"/>
      <c r="CL111" s="210"/>
      <c r="CM111" s="210"/>
      <c r="CN111" s="210"/>
      <c r="CO111" s="210"/>
      <c r="CP111" s="210"/>
      <c r="CQ111" s="210"/>
      <c r="CR111" s="210"/>
      <c r="CS111" s="210"/>
      <c r="CT111" s="210"/>
      <c r="CU111" s="210"/>
      <c r="CV111" s="210"/>
      <c r="CW111" s="210"/>
      <c r="CX111" s="210"/>
      <c r="CY111" s="210"/>
      <c r="CZ111" s="210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DK111" s="210"/>
      <c r="DL111" s="210"/>
      <c r="DM111" s="210"/>
      <c r="DN111" s="210"/>
      <c r="DO111" s="210"/>
      <c r="DP111" s="210"/>
      <c r="DQ111" s="210"/>
      <c r="DR111" s="210"/>
      <c r="DS111" s="210"/>
      <c r="DT111" s="210"/>
      <c r="DU111" s="210"/>
      <c r="DV111" s="210"/>
      <c r="DW111" s="210"/>
      <c r="DX111" s="210"/>
      <c r="DY111" s="210"/>
      <c r="DZ111" s="210"/>
      <c r="EA111" s="210"/>
      <c r="EB111" s="210"/>
      <c r="EC111" s="210"/>
      <c r="ED111" s="210"/>
      <c r="EE111" s="210"/>
      <c r="EF111" s="210"/>
      <c r="EG111" s="210"/>
      <c r="EH111" s="210"/>
      <c r="EI111" s="210"/>
      <c r="EJ111" s="210"/>
      <c r="EK111" s="210"/>
      <c r="EL111" s="210"/>
      <c r="EM111" s="210"/>
      <c r="EN111" s="210"/>
      <c r="EO111" s="210"/>
      <c r="EP111" s="210"/>
      <c r="EQ111" s="210"/>
      <c r="ER111" s="210"/>
      <c r="ES111" s="210"/>
      <c r="ET111" s="210"/>
      <c r="EU111" s="210"/>
      <c r="EV111" s="210"/>
      <c r="EW111" s="210"/>
      <c r="EX111" s="210"/>
      <c r="EY111" s="210"/>
      <c r="EZ111" s="210"/>
      <c r="FA111" s="210"/>
      <c r="FB111" s="210"/>
      <c r="FC111" s="210"/>
      <c r="FD111" s="210"/>
      <c r="FE111" s="210"/>
      <c r="FF111" s="210"/>
      <c r="FG111" s="210"/>
      <c r="FH111" s="210"/>
      <c r="FI111" s="210"/>
      <c r="FJ111" s="210"/>
      <c r="FK111" s="210"/>
      <c r="FL111" s="210"/>
      <c r="FM111" s="210"/>
      <c r="FN111" s="210"/>
      <c r="FO111" s="210"/>
      <c r="FP111" s="210"/>
      <c r="FQ111" s="210"/>
      <c r="FR111" s="210"/>
      <c r="FS111" s="210"/>
      <c r="FT111" s="210"/>
      <c r="FU111" s="210"/>
      <c r="FV111" s="210"/>
      <c r="FW111" s="210"/>
      <c r="FX111" s="210"/>
      <c r="FY111" s="210"/>
      <c r="FZ111" s="210"/>
      <c r="GA111" s="210"/>
      <c r="GB111" s="210"/>
      <c r="GC111" s="210"/>
      <c r="GD111" s="210"/>
      <c r="GE111" s="210"/>
      <c r="GF111" s="210"/>
      <c r="GG111" s="210"/>
      <c r="GH111" s="210"/>
      <c r="GI111" s="210"/>
      <c r="GJ111" s="210"/>
      <c r="GK111" s="210"/>
      <c r="GL111" s="210"/>
      <c r="GM111" s="210"/>
      <c r="GN111" s="210"/>
      <c r="GO111" s="210"/>
      <c r="GP111" s="210"/>
      <c r="GQ111" s="210"/>
      <c r="GR111" s="210"/>
      <c r="GS111" s="210"/>
      <c r="GT111" s="210"/>
      <c r="GU111" s="210"/>
      <c r="GV111" s="210"/>
      <c r="GW111" s="210"/>
      <c r="GX111" s="210"/>
      <c r="GY111" s="210"/>
      <c r="GZ111" s="210"/>
      <c r="HA111" s="210"/>
      <c r="HB111" s="210"/>
      <c r="HC111" s="210"/>
      <c r="HD111" s="210"/>
      <c r="HE111" s="210"/>
      <c r="HF111" s="210"/>
      <c r="HG111" s="210"/>
      <c r="HH111" s="210"/>
      <c r="HI111" s="210"/>
      <c r="HJ111" s="210"/>
      <c r="HK111" s="210"/>
      <c r="HL111" s="210"/>
      <c r="HM111" s="210"/>
      <c r="HN111" s="210"/>
      <c r="HO111" s="210"/>
      <c r="HP111" s="210"/>
      <c r="HQ111" s="210"/>
      <c r="HR111" s="210"/>
      <c r="HS111" s="210"/>
      <c r="HT111" s="210"/>
      <c r="HU111" s="210"/>
      <c r="HV111" s="210"/>
      <c r="HW111" s="210"/>
      <c r="HX111" s="210"/>
      <c r="HY111" s="210"/>
      <c r="HZ111" s="210"/>
      <c r="IA111" s="210"/>
      <c r="IB111" s="210"/>
      <c r="IC111" s="210"/>
      <c r="ID111" s="210"/>
      <c r="IE111" s="210"/>
      <c r="IF111" s="210"/>
      <c r="IG111" s="210"/>
      <c r="IH111" s="210"/>
      <c r="II111" s="210"/>
      <c r="IJ111" s="210"/>
      <c r="IK111" s="210"/>
      <c r="IL111" s="210"/>
      <c r="IM111" s="210"/>
      <c r="IN111" s="210"/>
      <c r="IO111" s="210"/>
      <c r="IP111" s="210"/>
      <c r="IQ111" s="210"/>
      <c r="IR111" s="210"/>
      <c r="IS111" s="210"/>
      <c r="IT111" s="210"/>
      <c r="IU111" s="210"/>
      <c r="IV111" s="210"/>
    </row>
    <row r="112" spans="1:256" s="325" customFormat="1" ht="18.75" x14ac:dyDescent="0.45">
      <c r="A112" s="196"/>
      <c r="B112" s="197"/>
      <c r="C112" s="197"/>
      <c r="D112" s="169">
        <v>1</v>
      </c>
      <c r="E112" s="334" t="s">
        <v>198</v>
      </c>
      <c r="F112" s="334"/>
      <c r="G112" s="335"/>
      <c r="H112" s="185" t="s">
        <v>199</v>
      </c>
      <c r="I112" s="185" t="s">
        <v>200</v>
      </c>
      <c r="J112" s="83">
        <v>3</v>
      </c>
      <c r="K112" s="119" t="s">
        <v>201</v>
      </c>
      <c r="L112" s="163"/>
      <c r="M112" s="103"/>
      <c r="N112" s="103"/>
      <c r="O112" s="103"/>
      <c r="P112" s="103"/>
      <c r="Q112" s="195">
        <v>71000</v>
      </c>
      <c r="R112" s="195"/>
      <c r="S112" s="159">
        <f>SUM(Q112:R112)</f>
        <v>71000</v>
      </c>
      <c r="T112" s="194" t="s">
        <v>202</v>
      </c>
      <c r="U112" s="97" t="s">
        <v>25</v>
      </c>
      <c r="V112" s="206"/>
      <c r="W112" s="207"/>
      <c r="X112" s="207"/>
      <c r="Y112" s="208"/>
      <c r="Z112" s="209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10"/>
      <c r="BM112" s="210"/>
      <c r="BN112" s="210"/>
      <c r="BO112" s="210"/>
      <c r="BP112" s="210"/>
      <c r="BQ112" s="210"/>
      <c r="BR112" s="210"/>
      <c r="BS112" s="210"/>
      <c r="BT112" s="210"/>
      <c r="BU112" s="210"/>
      <c r="BV112" s="210"/>
      <c r="BW112" s="210"/>
      <c r="BX112" s="210"/>
      <c r="BY112" s="210"/>
      <c r="BZ112" s="210"/>
      <c r="CA112" s="210"/>
      <c r="CB112" s="210"/>
      <c r="CC112" s="210"/>
      <c r="CD112" s="210"/>
      <c r="CE112" s="210"/>
      <c r="CF112" s="210"/>
      <c r="CG112" s="210"/>
      <c r="CH112" s="210"/>
      <c r="CI112" s="210"/>
      <c r="CJ112" s="210"/>
      <c r="CK112" s="210"/>
      <c r="CL112" s="210"/>
      <c r="CM112" s="210"/>
      <c r="CN112" s="210"/>
      <c r="CO112" s="210"/>
      <c r="CP112" s="210"/>
      <c r="CQ112" s="210"/>
      <c r="CR112" s="210"/>
      <c r="CS112" s="210"/>
      <c r="CT112" s="210"/>
      <c r="CU112" s="210"/>
      <c r="CV112" s="210"/>
      <c r="CW112" s="210"/>
      <c r="CX112" s="210"/>
      <c r="CY112" s="210"/>
      <c r="CZ112" s="210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DK112" s="210"/>
      <c r="DL112" s="210"/>
      <c r="DM112" s="210"/>
      <c r="DN112" s="210"/>
      <c r="DO112" s="210"/>
      <c r="DP112" s="210"/>
      <c r="DQ112" s="210"/>
      <c r="DR112" s="210"/>
      <c r="DS112" s="210"/>
      <c r="DT112" s="210"/>
      <c r="DU112" s="210"/>
      <c r="DV112" s="210"/>
      <c r="DW112" s="210"/>
      <c r="DX112" s="210"/>
      <c r="DY112" s="210"/>
      <c r="DZ112" s="210"/>
      <c r="EA112" s="210"/>
      <c r="EB112" s="210"/>
      <c r="EC112" s="210"/>
      <c r="ED112" s="210"/>
      <c r="EE112" s="210"/>
      <c r="EF112" s="210"/>
      <c r="EG112" s="210"/>
      <c r="EH112" s="210"/>
      <c r="EI112" s="210"/>
      <c r="EJ112" s="210"/>
      <c r="EK112" s="210"/>
      <c r="EL112" s="210"/>
      <c r="EM112" s="210"/>
      <c r="EN112" s="210"/>
      <c r="EO112" s="210"/>
      <c r="EP112" s="210"/>
      <c r="EQ112" s="210"/>
      <c r="ER112" s="210"/>
      <c r="ES112" s="210"/>
      <c r="ET112" s="210"/>
      <c r="EU112" s="210"/>
      <c r="EV112" s="210"/>
      <c r="EW112" s="210"/>
      <c r="EX112" s="210"/>
      <c r="EY112" s="210"/>
      <c r="EZ112" s="210"/>
      <c r="FA112" s="210"/>
      <c r="FB112" s="210"/>
      <c r="FC112" s="210"/>
      <c r="FD112" s="210"/>
      <c r="FE112" s="210"/>
      <c r="FF112" s="210"/>
      <c r="FG112" s="210"/>
      <c r="FH112" s="210"/>
      <c r="FI112" s="210"/>
      <c r="FJ112" s="210"/>
      <c r="FK112" s="210"/>
      <c r="FL112" s="210"/>
      <c r="FM112" s="210"/>
      <c r="FN112" s="210"/>
      <c r="FO112" s="210"/>
      <c r="FP112" s="210"/>
      <c r="FQ112" s="210"/>
      <c r="FR112" s="210"/>
      <c r="FS112" s="210"/>
      <c r="FT112" s="210"/>
      <c r="FU112" s="210"/>
      <c r="FV112" s="210"/>
      <c r="FW112" s="210"/>
      <c r="FX112" s="210"/>
      <c r="FY112" s="210"/>
      <c r="FZ112" s="210"/>
      <c r="GA112" s="210"/>
      <c r="GB112" s="210"/>
      <c r="GC112" s="210"/>
      <c r="GD112" s="210"/>
      <c r="GE112" s="210"/>
      <c r="GF112" s="210"/>
      <c r="GG112" s="210"/>
      <c r="GH112" s="210"/>
      <c r="GI112" s="210"/>
      <c r="GJ112" s="210"/>
      <c r="GK112" s="210"/>
      <c r="GL112" s="210"/>
      <c r="GM112" s="210"/>
      <c r="GN112" s="210"/>
      <c r="GO112" s="210"/>
      <c r="GP112" s="210"/>
      <c r="GQ112" s="210"/>
      <c r="GR112" s="210"/>
      <c r="GS112" s="210"/>
      <c r="GT112" s="210"/>
      <c r="GU112" s="210"/>
      <c r="GV112" s="210"/>
      <c r="GW112" s="210"/>
      <c r="GX112" s="210"/>
      <c r="GY112" s="210"/>
      <c r="GZ112" s="210"/>
      <c r="HA112" s="210"/>
      <c r="HB112" s="210"/>
      <c r="HC112" s="210"/>
      <c r="HD112" s="210"/>
      <c r="HE112" s="210"/>
      <c r="HF112" s="210"/>
      <c r="HG112" s="210"/>
      <c r="HH112" s="210"/>
      <c r="HI112" s="210"/>
      <c r="HJ112" s="210"/>
      <c r="HK112" s="210"/>
      <c r="HL112" s="210"/>
      <c r="HM112" s="210"/>
      <c r="HN112" s="210"/>
      <c r="HO112" s="210"/>
      <c r="HP112" s="210"/>
      <c r="HQ112" s="210"/>
      <c r="HR112" s="210"/>
      <c r="HS112" s="210"/>
      <c r="HT112" s="210"/>
      <c r="HU112" s="210"/>
      <c r="HV112" s="210"/>
      <c r="HW112" s="210"/>
      <c r="HX112" s="210"/>
      <c r="HY112" s="210"/>
      <c r="HZ112" s="210"/>
      <c r="IA112" s="210"/>
      <c r="IB112" s="210"/>
      <c r="IC112" s="210"/>
      <c r="ID112" s="210"/>
      <c r="IE112" s="210"/>
      <c r="IF112" s="210"/>
      <c r="IG112" s="210"/>
      <c r="IH112" s="210"/>
      <c r="II112" s="210"/>
      <c r="IJ112" s="210"/>
      <c r="IK112" s="210"/>
      <c r="IL112" s="210"/>
      <c r="IM112" s="210"/>
      <c r="IN112" s="210"/>
      <c r="IO112" s="210"/>
      <c r="IP112" s="210"/>
      <c r="IQ112" s="210"/>
      <c r="IR112" s="210"/>
      <c r="IS112" s="210"/>
      <c r="IT112" s="210"/>
      <c r="IU112" s="210"/>
      <c r="IV112" s="210"/>
    </row>
    <row r="113" spans="1:256" s="325" customFormat="1" ht="18.75" x14ac:dyDescent="0.45">
      <c r="A113" s="196"/>
      <c r="B113" s="197"/>
      <c r="C113" s="197"/>
      <c r="D113" s="169"/>
      <c r="E113" s="334"/>
      <c r="F113" s="334"/>
      <c r="G113" s="335"/>
      <c r="H113" s="185"/>
      <c r="I113" s="185"/>
      <c r="J113" s="83"/>
      <c r="K113" s="189" t="s">
        <v>203</v>
      </c>
      <c r="L113" s="336"/>
      <c r="M113" s="103"/>
      <c r="N113" s="103"/>
      <c r="O113" s="103"/>
      <c r="P113" s="103"/>
      <c r="Q113" s="195"/>
      <c r="R113" s="195"/>
      <c r="S113" s="159"/>
      <c r="T113" s="194"/>
      <c r="U113" s="97"/>
      <c r="V113" s="206"/>
      <c r="W113" s="207"/>
      <c r="X113" s="207"/>
      <c r="Y113" s="208"/>
      <c r="Z113" s="209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  <c r="BI113" s="210"/>
      <c r="BJ113" s="210"/>
      <c r="BK113" s="210"/>
      <c r="BL113" s="210"/>
      <c r="BM113" s="210"/>
      <c r="BN113" s="210"/>
      <c r="BO113" s="210"/>
      <c r="BP113" s="210"/>
      <c r="BQ113" s="210"/>
      <c r="BR113" s="210"/>
      <c r="BS113" s="210"/>
      <c r="BT113" s="210"/>
      <c r="BU113" s="210"/>
      <c r="BV113" s="210"/>
      <c r="BW113" s="210"/>
      <c r="BX113" s="210"/>
      <c r="BY113" s="210"/>
      <c r="BZ113" s="210"/>
      <c r="CA113" s="210"/>
      <c r="CB113" s="210"/>
      <c r="CC113" s="210"/>
      <c r="CD113" s="210"/>
      <c r="CE113" s="210"/>
      <c r="CF113" s="210"/>
      <c r="CG113" s="210"/>
      <c r="CH113" s="210"/>
      <c r="CI113" s="210"/>
      <c r="CJ113" s="210"/>
      <c r="CK113" s="210"/>
      <c r="CL113" s="210"/>
      <c r="CM113" s="210"/>
      <c r="CN113" s="210"/>
      <c r="CO113" s="210"/>
      <c r="CP113" s="210"/>
      <c r="CQ113" s="210"/>
      <c r="CR113" s="210"/>
      <c r="CS113" s="210"/>
      <c r="CT113" s="210"/>
      <c r="CU113" s="210"/>
      <c r="CV113" s="210"/>
      <c r="CW113" s="210"/>
      <c r="CX113" s="210"/>
      <c r="CY113" s="210"/>
      <c r="CZ113" s="210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DK113" s="210"/>
      <c r="DL113" s="210"/>
      <c r="DM113" s="210"/>
      <c r="DN113" s="210"/>
      <c r="DO113" s="210"/>
      <c r="DP113" s="210"/>
      <c r="DQ113" s="210"/>
      <c r="DR113" s="210"/>
      <c r="DS113" s="210"/>
      <c r="DT113" s="210"/>
      <c r="DU113" s="210"/>
      <c r="DV113" s="210"/>
      <c r="DW113" s="210"/>
      <c r="DX113" s="210"/>
      <c r="DY113" s="210"/>
      <c r="DZ113" s="210"/>
      <c r="EA113" s="210"/>
      <c r="EB113" s="210"/>
      <c r="EC113" s="210"/>
      <c r="ED113" s="210"/>
      <c r="EE113" s="210"/>
      <c r="EF113" s="210"/>
      <c r="EG113" s="210"/>
      <c r="EH113" s="210"/>
      <c r="EI113" s="210"/>
      <c r="EJ113" s="210"/>
      <c r="EK113" s="210"/>
      <c r="EL113" s="210"/>
      <c r="EM113" s="210"/>
      <c r="EN113" s="210"/>
      <c r="EO113" s="210"/>
      <c r="EP113" s="210"/>
      <c r="EQ113" s="210"/>
      <c r="ER113" s="210"/>
      <c r="ES113" s="210"/>
      <c r="ET113" s="210"/>
      <c r="EU113" s="210"/>
      <c r="EV113" s="210"/>
      <c r="EW113" s="210"/>
      <c r="EX113" s="210"/>
      <c r="EY113" s="210"/>
      <c r="EZ113" s="210"/>
      <c r="FA113" s="210"/>
      <c r="FB113" s="210"/>
      <c r="FC113" s="210"/>
      <c r="FD113" s="210"/>
      <c r="FE113" s="210"/>
      <c r="FF113" s="210"/>
      <c r="FG113" s="210"/>
      <c r="FH113" s="210"/>
      <c r="FI113" s="210"/>
      <c r="FJ113" s="210"/>
      <c r="FK113" s="210"/>
      <c r="FL113" s="210"/>
      <c r="FM113" s="210"/>
      <c r="FN113" s="210"/>
      <c r="FO113" s="210"/>
      <c r="FP113" s="210"/>
      <c r="FQ113" s="210"/>
      <c r="FR113" s="210"/>
      <c r="FS113" s="210"/>
      <c r="FT113" s="210"/>
      <c r="FU113" s="210"/>
      <c r="FV113" s="210"/>
      <c r="FW113" s="210"/>
      <c r="FX113" s="210"/>
      <c r="FY113" s="210"/>
      <c r="FZ113" s="210"/>
      <c r="GA113" s="210"/>
      <c r="GB113" s="210"/>
      <c r="GC113" s="210"/>
      <c r="GD113" s="210"/>
      <c r="GE113" s="210"/>
      <c r="GF113" s="210"/>
      <c r="GG113" s="210"/>
      <c r="GH113" s="210"/>
      <c r="GI113" s="210"/>
      <c r="GJ113" s="210"/>
      <c r="GK113" s="210"/>
      <c r="GL113" s="210"/>
      <c r="GM113" s="210"/>
      <c r="GN113" s="210"/>
      <c r="GO113" s="210"/>
      <c r="GP113" s="210"/>
      <c r="GQ113" s="210"/>
      <c r="GR113" s="210"/>
      <c r="GS113" s="210"/>
      <c r="GT113" s="210"/>
      <c r="GU113" s="210"/>
      <c r="GV113" s="210"/>
      <c r="GW113" s="210"/>
      <c r="GX113" s="210"/>
      <c r="GY113" s="210"/>
      <c r="GZ113" s="210"/>
      <c r="HA113" s="210"/>
      <c r="HB113" s="210"/>
      <c r="HC113" s="210"/>
      <c r="HD113" s="210"/>
      <c r="HE113" s="210"/>
      <c r="HF113" s="210"/>
      <c r="HG113" s="210"/>
      <c r="HH113" s="210"/>
      <c r="HI113" s="210"/>
      <c r="HJ113" s="210"/>
      <c r="HK113" s="210"/>
      <c r="HL113" s="210"/>
      <c r="HM113" s="210"/>
      <c r="HN113" s="210"/>
      <c r="HO113" s="210"/>
      <c r="HP113" s="210"/>
      <c r="HQ113" s="210"/>
      <c r="HR113" s="210"/>
      <c r="HS113" s="210"/>
      <c r="HT113" s="210"/>
      <c r="HU113" s="210"/>
      <c r="HV113" s="210"/>
      <c r="HW113" s="210"/>
      <c r="HX113" s="210"/>
      <c r="HY113" s="210"/>
      <c r="HZ113" s="210"/>
      <c r="IA113" s="210"/>
      <c r="IB113" s="210"/>
      <c r="IC113" s="210"/>
      <c r="ID113" s="210"/>
      <c r="IE113" s="210"/>
      <c r="IF113" s="210"/>
      <c r="IG113" s="210"/>
      <c r="IH113" s="210"/>
      <c r="II113" s="210"/>
      <c r="IJ113" s="210"/>
      <c r="IK113" s="210"/>
      <c r="IL113" s="210"/>
      <c r="IM113" s="210"/>
      <c r="IN113" s="210"/>
      <c r="IO113" s="210"/>
      <c r="IP113" s="210"/>
      <c r="IQ113" s="210"/>
      <c r="IR113" s="210"/>
      <c r="IS113" s="210"/>
      <c r="IT113" s="210"/>
      <c r="IU113" s="210"/>
      <c r="IV113" s="210"/>
    </row>
    <row r="114" spans="1:256" s="325" customFormat="1" ht="18.75" x14ac:dyDescent="0.45">
      <c r="A114" s="196"/>
      <c r="B114" s="197"/>
      <c r="C114" s="197"/>
      <c r="D114" s="81"/>
      <c r="E114" s="181"/>
      <c r="F114" s="181"/>
      <c r="G114" s="182"/>
      <c r="H114" s="158"/>
      <c r="I114" s="158"/>
      <c r="J114" s="83">
        <v>4</v>
      </c>
      <c r="K114" s="119" t="s">
        <v>204</v>
      </c>
      <c r="L114" s="336"/>
      <c r="M114" s="103"/>
      <c r="N114" s="103"/>
      <c r="O114" s="103"/>
      <c r="P114" s="103"/>
      <c r="Q114" s="195">
        <v>7000</v>
      </c>
      <c r="R114" s="195"/>
      <c r="S114" s="159">
        <f>SUM(Q114:R114)</f>
        <v>7000</v>
      </c>
      <c r="T114" s="194" t="s">
        <v>72</v>
      </c>
      <c r="U114" s="97" t="s">
        <v>25</v>
      </c>
      <c r="V114" s="206"/>
      <c r="W114" s="207"/>
      <c r="X114" s="207"/>
      <c r="Y114" s="208"/>
      <c r="Z114" s="209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  <c r="BI114" s="210"/>
      <c r="BJ114" s="210"/>
      <c r="BK114" s="210"/>
      <c r="BL114" s="210"/>
      <c r="BM114" s="210"/>
      <c r="BN114" s="210"/>
      <c r="BO114" s="210"/>
      <c r="BP114" s="210"/>
      <c r="BQ114" s="210"/>
      <c r="BR114" s="210"/>
      <c r="BS114" s="210"/>
      <c r="BT114" s="210"/>
      <c r="BU114" s="210"/>
      <c r="BV114" s="210"/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10"/>
      <c r="CJ114" s="210"/>
      <c r="CK114" s="210"/>
      <c r="CL114" s="210"/>
      <c r="CM114" s="210"/>
      <c r="CN114" s="210"/>
      <c r="CO114" s="210"/>
      <c r="CP114" s="210"/>
      <c r="CQ114" s="210"/>
      <c r="CR114" s="210"/>
      <c r="CS114" s="210"/>
      <c r="CT114" s="210"/>
      <c r="CU114" s="210"/>
      <c r="CV114" s="210"/>
      <c r="CW114" s="210"/>
      <c r="CX114" s="210"/>
      <c r="CY114" s="210"/>
      <c r="CZ114" s="210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DK114" s="210"/>
      <c r="DL114" s="210"/>
      <c r="DM114" s="210"/>
      <c r="DN114" s="210"/>
      <c r="DO114" s="210"/>
      <c r="DP114" s="210"/>
      <c r="DQ114" s="210"/>
      <c r="DR114" s="210"/>
      <c r="DS114" s="210"/>
      <c r="DT114" s="210"/>
      <c r="DU114" s="210"/>
      <c r="DV114" s="210"/>
      <c r="DW114" s="210"/>
      <c r="DX114" s="210"/>
      <c r="DY114" s="210"/>
      <c r="DZ114" s="210"/>
      <c r="EA114" s="210"/>
      <c r="EB114" s="210"/>
      <c r="EC114" s="210"/>
      <c r="ED114" s="210"/>
      <c r="EE114" s="210"/>
      <c r="EF114" s="210"/>
      <c r="EG114" s="210"/>
      <c r="EH114" s="210"/>
      <c r="EI114" s="210"/>
      <c r="EJ114" s="210"/>
      <c r="EK114" s="210"/>
      <c r="EL114" s="210"/>
      <c r="EM114" s="210"/>
      <c r="EN114" s="210"/>
      <c r="EO114" s="210"/>
      <c r="EP114" s="210"/>
      <c r="EQ114" s="210"/>
      <c r="ER114" s="210"/>
      <c r="ES114" s="210"/>
      <c r="ET114" s="210"/>
      <c r="EU114" s="210"/>
      <c r="EV114" s="210"/>
      <c r="EW114" s="210"/>
      <c r="EX114" s="210"/>
      <c r="EY114" s="210"/>
      <c r="EZ114" s="210"/>
      <c r="FA114" s="210"/>
      <c r="FB114" s="210"/>
      <c r="FC114" s="210"/>
      <c r="FD114" s="210"/>
      <c r="FE114" s="210"/>
      <c r="FF114" s="210"/>
      <c r="FG114" s="210"/>
      <c r="FH114" s="210"/>
      <c r="FI114" s="210"/>
      <c r="FJ114" s="210"/>
      <c r="FK114" s="210"/>
      <c r="FL114" s="210"/>
      <c r="FM114" s="210"/>
      <c r="FN114" s="210"/>
      <c r="FO114" s="210"/>
      <c r="FP114" s="210"/>
      <c r="FQ114" s="210"/>
      <c r="FR114" s="210"/>
      <c r="FS114" s="210"/>
      <c r="FT114" s="210"/>
      <c r="FU114" s="210"/>
      <c r="FV114" s="210"/>
      <c r="FW114" s="210"/>
      <c r="FX114" s="210"/>
      <c r="FY114" s="210"/>
      <c r="FZ114" s="210"/>
      <c r="GA114" s="210"/>
      <c r="GB114" s="210"/>
      <c r="GC114" s="210"/>
      <c r="GD114" s="210"/>
      <c r="GE114" s="210"/>
      <c r="GF114" s="210"/>
      <c r="GG114" s="210"/>
      <c r="GH114" s="210"/>
      <c r="GI114" s="210"/>
      <c r="GJ114" s="210"/>
      <c r="GK114" s="210"/>
      <c r="GL114" s="210"/>
      <c r="GM114" s="210"/>
      <c r="GN114" s="210"/>
      <c r="GO114" s="210"/>
      <c r="GP114" s="210"/>
      <c r="GQ114" s="210"/>
      <c r="GR114" s="210"/>
      <c r="GS114" s="210"/>
      <c r="GT114" s="210"/>
      <c r="GU114" s="210"/>
      <c r="GV114" s="210"/>
      <c r="GW114" s="210"/>
      <c r="GX114" s="210"/>
      <c r="GY114" s="210"/>
      <c r="GZ114" s="210"/>
      <c r="HA114" s="210"/>
      <c r="HB114" s="210"/>
      <c r="HC114" s="210"/>
      <c r="HD114" s="210"/>
      <c r="HE114" s="210"/>
      <c r="HF114" s="210"/>
      <c r="HG114" s="210"/>
      <c r="HH114" s="210"/>
      <c r="HI114" s="210"/>
      <c r="HJ114" s="210"/>
      <c r="HK114" s="210"/>
      <c r="HL114" s="210"/>
      <c r="HM114" s="210"/>
      <c r="HN114" s="210"/>
      <c r="HO114" s="210"/>
      <c r="HP114" s="210"/>
      <c r="HQ114" s="210"/>
      <c r="HR114" s="210"/>
      <c r="HS114" s="210"/>
      <c r="HT114" s="210"/>
      <c r="HU114" s="210"/>
      <c r="HV114" s="210"/>
      <c r="HW114" s="210"/>
      <c r="HX114" s="210"/>
      <c r="HY114" s="210"/>
      <c r="HZ114" s="210"/>
      <c r="IA114" s="210"/>
      <c r="IB114" s="210"/>
      <c r="IC114" s="210"/>
      <c r="ID114" s="210"/>
      <c r="IE114" s="210"/>
      <c r="IF114" s="210"/>
      <c r="IG114" s="210"/>
      <c r="IH114" s="210"/>
      <c r="II114" s="210"/>
      <c r="IJ114" s="210"/>
      <c r="IK114" s="210"/>
      <c r="IL114" s="210"/>
      <c r="IM114" s="210"/>
      <c r="IN114" s="210"/>
      <c r="IO114" s="210"/>
      <c r="IP114" s="210"/>
      <c r="IQ114" s="210"/>
      <c r="IR114" s="210"/>
      <c r="IS114" s="210"/>
      <c r="IT114" s="210"/>
      <c r="IU114" s="210"/>
      <c r="IV114" s="210"/>
    </row>
    <row r="115" spans="1:256" s="210" customFormat="1" ht="18.75" x14ac:dyDescent="0.45">
      <c r="A115" s="196"/>
      <c r="B115" s="197"/>
      <c r="C115" s="197"/>
      <c r="D115" s="81"/>
      <c r="E115" s="181"/>
      <c r="F115" s="181"/>
      <c r="G115" s="182"/>
      <c r="H115" s="158"/>
      <c r="I115" s="158"/>
      <c r="J115" s="83"/>
      <c r="K115" s="189" t="s">
        <v>205</v>
      </c>
      <c r="L115" s="336"/>
      <c r="M115" s="103"/>
      <c r="N115" s="103"/>
      <c r="O115" s="103"/>
      <c r="P115" s="103"/>
      <c r="Q115" s="163"/>
      <c r="R115" s="163"/>
      <c r="S115" s="159"/>
      <c r="T115" s="194"/>
      <c r="U115" s="97"/>
      <c r="V115" s="206"/>
      <c r="W115" s="207"/>
      <c r="X115" s="207"/>
      <c r="Y115" s="208"/>
      <c r="Z115" s="209"/>
    </row>
    <row r="116" spans="1:256" s="210" customFormat="1" ht="18.75" x14ac:dyDescent="0.45">
      <c r="A116" s="196"/>
      <c r="B116" s="197"/>
      <c r="C116" s="197"/>
      <c r="D116" s="81"/>
      <c r="E116" s="181"/>
      <c r="F116" s="181"/>
      <c r="G116" s="182"/>
      <c r="H116" s="158"/>
      <c r="I116" s="158"/>
      <c r="J116" s="83">
        <v>5</v>
      </c>
      <c r="K116" s="189" t="s">
        <v>206</v>
      </c>
      <c r="L116" s="163"/>
      <c r="M116" s="86"/>
      <c r="N116" s="86"/>
      <c r="O116" s="86"/>
      <c r="P116" s="87"/>
      <c r="Q116" s="163">
        <v>30000</v>
      </c>
      <c r="R116" s="163"/>
      <c r="S116" s="159">
        <f>SUM(Q116:R116)</f>
        <v>30000</v>
      </c>
      <c r="T116" s="180" t="s">
        <v>129</v>
      </c>
      <c r="U116" s="165" t="s">
        <v>97</v>
      </c>
      <c r="V116" s="206"/>
      <c r="W116" s="207"/>
      <c r="X116" s="207"/>
      <c r="Y116" s="208"/>
      <c r="Z116" s="209"/>
    </row>
    <row r="117" spans="1:256" s="210" customFormat="1" ht="18.75" x14ac:dyDescent="0.45">
      <c r="A117" s="196"/>
      <c r="B117" s="197"/>
      <c r="C117" s="197"/>
      <c r="D117" s="81"/>
      <c r="E117" s="181"/>
      <c r="F117" s="181"/>
      <c r="G117" s="182"/>
      <c r="H117" s="158"/>
      <c r="I117" s="158"/>
      <c r="J117" s="83">
        <v>6</v>
      </c>
      <c r="K117" s="189" t="s">
        <v>207</v>
      </c>
      <c r="L117" s="190"/>
      <c r="M117" s="86"/>
      <c r="N117" s="86"/>
      <c r="O117" s="86"/>
      <c r="P117" s="87"/>
      <c r="Q117" s="163">
        <v>60000</v>
      </c>
      <c r="R117" s="163"/>
      <c r="S117" s="159">
        <f>SUM(Q117:R117)</f>
        <v>60000</v>
      </c>
      <c r="T117" s="180" t="s">
        <v>208</v>
      </c>
      <c r="U117" s="165" t="s">
        <v>97</v>
      </c>
      <c r="V117" s="206"/>
      <c r="W117" s="207"/>
      <c r="X117" s="207"/>
      <c r="Y117" s="208"/>
      <c r="Z117" s="209"/>
    </row>
    <row r="118" spans="1:256" s="216" customFormat="1" ht="18.75" x14ac:dyDescent="0.45">
      <c r="A118" s="301"/>
      <c r="B118" s="302"/>
      <c r="C118" s="302"/>
      <c r="D118" s="220"/>
      <c r="E118" s="221"/>
      <c r="F118" s="221"/>
      <c r="G118" s="222"/>
      <c r="H118" s="223"/>
      <c r="I118" s="223"/>
      <c r="J118" s="236"/>
      <c r="K118" s="337"/>
      <c r="L118" s="338"/>
      <c r="M118" s="238"/>
      <c r="N118" s="238"/>
      <c r="O118" s="238"/>
      <c r="P118" s="238"/>
      <c r="Q118" s="239"/>
      <c r="R118" s="239"/>
      <c r="S118" s="240"/>
      <c r="T118" s="323"/>
      <c r="U118" s="323"/>
      <c r="V118" s="213"/>
      <c r="W118" s="214"/>
      <c r="X118" s="214"/>
      <c r="Y118" s="43"/>
      <c r="Z118" s="215"/>
    </row>
    <row r="119" spans="1:256" s="44" customFormat="1" thickBot="1" x14ac:dyDescent="0.5">
      <c r="A119" s="339">
        <v>2</v>
      </c>
      <c r="B119" s="340" t="s">
        <v>209</v>
      </c>
      <c r="C119" s="341"/>
      <c r="D119" s="340"/>
      <c r="E119" s="340"/>
      <c r="F119" s="340"/>
      <c r="G119" s="342"/>
      <c r="H119" s="343"/>
      <c r="I119" s="343"/>
      <c r="J119" s="344"/>
      <c r="K119" s="345"/>
      <c r="L119" s="346">
        <f>+L120+L150+L266+L329</f>
        <v>0</v>
      </c>
      <c r="M119" s="347"/>
      <c r="N119" s="347"/>
      <c r="O119" s="347"/>
      <c r="P119" s="347"/>
      <c r="Q119" s="348">
        <f>SUM(Q120,Q150,Q266,Q329)</f>
        <v>36361100</v>
      </c>
      <c r="R119" s="348">
        <f>SUM(R120,R150,R266,R329)</f>
        <v>35282900</v>
      </c>
      <c r="S119" s="349">
        <f>SUM(Q119:R119)</f>
        <v>71644000</v>
      </c>
      <c r="T119" s="350"/>
      <c r="U119" s="350"/>
      <c r="V119" s="43"/>
      <c r="W119" s="43"/>
      <c r="X119" s="43"/>
      <c r="Y119" s="43"/>
      <c r="Z119" s="43"/>
      <c r="AA119" s="117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</row>
    <row r="120" spans="1:256" s="145" customFormat="1" thickTop="1" x14ac:dyDescent="0.45">
      <c r="A120" s="277"/>
      <c r="B120" s="278">
        <v>2.1</v>
      </c>
      <c r="C120" s="144" t="s">
        <v>210</v>
      </c>
      <c r="D120" s="144"/>
      <c r="E120" s="144"/>
      <c r="F120" s="144"/>
      <c r="G120" s="279"/>
      <c r="H120" s="280"/>
      <c r="I120" s="280"/>
      <c r="J120" s="281"/>
      <c r="K120" s="251"/>
      <c r="L120" s="351">
        <f>+L122</f>
        <v>0</v>
      </c>
      <c r="M120" s="284"/>
      <c r="N120" s="284"/>
      <c r="O120" s="284"/>
      <c r="P120" s="284"/>
      <c r="Q120" s="352">
        <f>SUM(Q123)</f>
        <v>2050000</v>
      </c>
      <c r="R120" s="352">
        <f>SUM(R123)</f>
        <v>900000</v>
      </c>
      <c r="S120" s="351">
        <f>SUM(Q120:R120)</f>
        <v>2950000</v>
      </c>
      <c r="T120" s="353"/>
      <c r="U120" s="353"/>
      <c r="V120" s="143"/>
      <c r="W120" s="144"/>
      <c r="X120" s="144"/>
      <c r="Y120" s="43"/>
      <c r="Z120" s="144"/>
      <c r="AA120" s="117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  <c r="DD120" s="144"/>
      <c r="DE120" s="144"/>
      <c r="DF120" s="144"/>
      <c r="DG120" s="144"/>
      <c r="DH120" s="144"/>
      <c r="DI120" s="144"/>
      <c r="DJ120" s="144"/>
      <c r="DK120" s="144"/>
      <c r="DL120" s="144"/>
      <c r="DM120" s="144"/>
      <c r="DN120" s="144"/>
      <c r="DO120" s="144"/>
      <c r="DP120" s="144"/>
      <c r="DQ120" s="144"/>
      <c r="DR120" s="144"/>
      <c r="DS120" s="144"/>
      <c r="DT120" s="144"/>
      <c r="DU120" s="144"/>
      <c r="DV120" s="144"/>
      <c r="DW120" s="144"/>
      <c r="DX120" s="144"/>
      <c r="DY120" s="144"/>
      <c r="DZ120" s="144"/>
      <c r="EA120" s="144"/>
      <c r="EB120" s="144"/>
      <c r="EC120" s="144"/>
      <c r="ED120" s="144"/>
      <c r="EE120" s="144"/>
      <c r="EF120" s="144"/>
      <c r="EG120" s="144"/>
      <c r="EH120" s="144"/>
      <c r="EI120" s="144"/>
      <c r="EJ120" s="144"/>
      <c r="EK120" s="144"/>
      <c r="EL120" s="144"/>
      <c r="EM120" s="144"/>
      <c r="EN120" s="144"/>
      <c r="EO120" s="144"/>
      <c r="EP120" s="144"/>
      <c r="EQ120" s="144"/>
      <c r="ER120" s="144"/>
      <c r="ES120" s="144"/>
      <c r="ET120" s="144"/>
      <c r="EU120" s="144"/>
      <c r="EV120" s="144"/>
      <c r="EW120" s="144"/>
      <c r="EX120" s="144"/>
      <c r="EY120" s="144"/>
      <c r="EZ120" s="144"/>
      <c r="FA120" s="144"/>
      <c r="FB120" s="144"/>
      <c r="FC120" s="144"/>
      <c r="FD120" s="144"/>
      <c r="FE120" s="144"/>
      <c r="FF120" s="144"/>
      <c r="FG120" s="144"/>
      <c r="FH120" s="144"/>
      <c r="FI120" s="144"/>
      <c r="FJ120" s="144"/>
      <c r="FK120" s="144"/>
      <c r="FL120" s="144"/>
      <c r="FM120" s="144"/>
      <c r="FN120" s="144"/>
      <c r="FO120" s="144"/>
      <c r="FP120" s="144"/>
      <c r="FQ120" s="144"/>
      <c r="FR120" s="144"/>
      <c r="FS120" s="144"/>
      <c r="FT120" s="144"/>
      <c r="FU120" s="144"/>
      <c r="FV120" s="144"/>
      <c r="FW120" s="144"/>
      <c r="FX120" s="144"/>
      <c r="FY120" s="144"/>
      <c r="FZ120" s="144"/>
      <c r="GA120" s="144"/>
      <c r="GB120" s="144"/>
      <c r="GC120" s="144"/>
      <c r="GD120" s="144"/>
      <c r="GE120" s="144"/>
      <c r="GF120" s="144"/>
      <c r="GG120" s="144"/>
      <c r="GH120" s="144"/>
      <c r="GI120" s="144"/>
      <c r="GJ120" s="144"/>
      <c r="GK120" s="144"/>
      <c r="GL120" s="144"/>
      <c r="GM120" s="144"/>
      <c r="GN120" s="144"/>
      <c r="GO120" s="144"/>
      <c r="GP120" s="144"/>
      <c r="GQ120" s="144"/>
      <c r="GR120" s="144"/>
      <c r="GS120" s="144"/>
      <c r="GT120" s="144"/>
      <c r="GU120" s="144"/>
      <c r="GV120" s="144"/>
      <c r="GW120" s="144"/>
      <c r="GX120" s="144"/>
      <c r="GY120" s="144"/>
      <c r="GZ120" s="144"/>
      <c r="HA120" s="144"/>
      <c r="HB120" s="144"/>
      <c r="HC120" s="144"/>
      <c r="HD120" s="144"/>
      <c r="HE120" s="144"/>
      <c r="HF120" s="144"/>
      <c r="HG120" s="144"/>
      <c r="HH120" s="144"/>
      <c r="HI120" s="144"/>
      <c r="HJ120" s="144"/>
      <c r="HK120" s="144"/>
      <c r="HL120" s="144"/>
      <c r="HM120" s="144"/>
      <c r="HN120" s="144"/>
      <c r="HO120" s="144"/>
      <c r="HP120" s="144"/>
      <c r="HQ120" s="144"/>
      <c r="HR120" s="144"/>
      <c r="HS120" s="144"/>
      <c r="HT120" s="144"/>
      <c r="HU120" s="144"/>
      <c r="HV120" s="144"/>
      <c r="HW120" s="144"/>
      <c r="HX120" s="144"/>
      <c r="HY120" s="144"/>
      <c r="HZ120" s="144"/>
      <c r="IA120" s="144"/>
      <c r="IB120" s="144"/>
      <c r="IC120" s="144"/>
      <c r="ID120" s="144"/>
      <c r="IE120" s="144"/>
      <c r="IF120" s="144"/>
      <c r="IG120" s="144"/>
      <c r="IH120" s="144"/>
      <c r="II120" s="144"/>
      <c r="IJ120" s="144"/>
      <c r="IK120" s="144"/>
      <c r="IL120" s="144"/>
      <c r="IM120" s="144"/>
      <c r="IN120" s="144"/>
      <c r="IO120" s="144"/>
      <c r="IP120" s="144"/>
      <c r="IQ120" s="144"/>
      <c r="IR120" s="144"/>
      <c r="IS120" s="144"/>
      <c r="IT120" s="144"/>
      <c r="IU120" s="144"/>
      <c r="IV120" s="144"/>
    </row>
    <row r="121" spans="1:256" s="145" customFormat="1" ht="18.75" x14ac:dyDescent="0.45">
      <c r="A121" s="242"/>
      <c r="B121" s="244"/>
      <c r="C121" s="244" t="s">
        <v>211</v>
      </c>
      <c r="D121" s="244"/>
      <c r="E121" s="244"/>
      <c r="F121" s="244"/>
      <c r="G121" s="245"/>
      <c r="H121" s="246"/>
      <c r="I121" s="246"/>
      <c r="J121" s="247"/>
      <c r="K121" s="354"/>
      <c r="L121" s="355"/>
      <c r="M121" s="250"/>
      <c r="N121" s="250"/>
      <c r="O121" s="250"/>
      <c r="P121" s="250"/>
      <c r="Q121" s="356"/>
      <c r="R121" s="356"/>
      <c r="S121" s="355"/>
      <c r="T121" s="287"/>
      <c r="U121" s="287"/>
      <c r="V121" s="143"/>
      <c r="W121" s="144"/>
      <c r="X121" s="144"/>
      <c r="Y121" s="43"/>
      <c r="Z121" s="144"/>
      <c r="AA121" s="117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  <c r="DD121" s="144"/>
      <c r="DE121" s="144"/>
      <c r="DF121" s="144"/>
      <c r="DG121" s="144"/>
      <c r="DH121" s="144"/>
      <c r="DI121" s="144"/>
      <c r="DJ121" s="144"/>
      <c r="DK121" s="144"/>
      <c r="DL121" s="144"/>
      <c r="DM121" s="144"/>
      <c r="DN121" s="144"/>
      <c r="DO121" s="144"/>
      <c r="DP121" s="144"/>
      <c r="DQ121" s="144"/>
      <c r="DR121" s="144"/>
      <c r="DS121" s="144"/>
      <c r="DT121" s="144"/>
      <c r="DU121" s="144"/>
      <c r="DV121" s="144"/>
      <c r="DW121" s="144"/>
      <c r="DX121" s="144"/>
      <c r="DY121" s="144"/>
      <c r="DZ121" s="144"/>
      <c r="EA121" s="144"/>
      <c r="EB121" s="144"/>
      <c r="EC121" s="144"/>
      <c r="ED121" s="144"/>
      <c r="EE121" s="144"/>
      <c r="EF121" s="144"/>
      <c r="EG121" s="144"/>
      <c r="EH121" s="144"/>
      <c r="EI121" s="144"/>
      <c r="EJ121" s="144"/>
      <c r="EK121" s="144"/>
      <c r="EL121" s="144"/>
      <c r="EM121" s="144"/>
      <c r="EN121" s="144"/>
      <c r="EO121" s="144"/>
      <c r="EP121" s="144"/>
      <c r="EQ121" s="144"/>
      <c r="ER121" s="144"/>
      <c r="ES121" s="144"/>
      <c r="ET121" s="144"/>
      <c r="EU121" s="144"/>
      <c r="EV121" s="144"/>
      <c r="EW121" s="144"/>
      <c r="EX121" s="144"/>
      <c r="EY121" s="144"/>
      <c r="EZ121" s="144"/>
      <c r="FA121" s="144"/>
      <c r="FB121" s="144"/>
      <c r="FC121" s="144"/>
      <c r="FD121" s="144"/>
      <c r="FE121" s="144"/>
      <c r="FF121" s="144"/>
      <c r="FG121" s="144"/>
      <c r="FH121" s="144"/>
      <c r="FI121" s="144"/>
      <c r="FJ121" s="144"/>
      <c r="FK121" s="144"/>
      <c r="FL121" s="144"/>
      <c r="FM121" s="144"/>
      <c r="FN121" s="144"/>
      <c r="FO121" s="144"/>
      <c r="FP121" s="144"/>
      <c r="FQ121" s="144"/>
      <c r="FR121" s="144"/>
      <c r="FS121" s="144"/>
      <c r="FT121" s="144"/>
      <c r="FU121" s="144"/>
      <c r="FV121" s="144"/>
      <c r="FW121" s="144"/>
      <c r="FX121" s="144"/>
      <c r="FY121" s="144"/>
      <c r="FZ121" s="144"/>
      <c r="GA121" s="144"/>
      <c r="GB121" s="144"/>
      <c r="GC121" s="144"/>
      <c r="GD121" s="144"/>
      <c r="GE121" s="144"/>
      <c r="GF121" s="144"/>
      <c r="GG121" s="144"/>
      <c r="GH121" s="144"/>
      <c r="GI121" s="144"/>
      <c r="GJ121" s="144"/>
      <c r="GK121" s="144"/>
      <c r="GL121" s="144"/>
      <c r="GM121" s="144"/>
      <c r="GN121" s="144"/>
      <c r="GO121" s="144"/>
      <c r="GP121" s="144"/>
      <c r="GQ121" s="144"/>
      <c r="GR121" s="144"/>
      <c r="GS121" s="144"/>
      <c r="GT121" s="144"/>
      <c r="GU121" s="144"/>
      <c r="GV121" s="144"/>
      <c r="GW121" s="144"/>
      <c r="GX121" s="144"/>
      <c r="GY121" s="144"/>
      <c r="GZ121" s="144"/>
      <c r="HA121" s="144"/>
      <c r="HB121" s="144"/>
      <c r="HC121" s="144"/>
      <c r="HD121" s="144"/>
      <c r="HE121" s="144"/>
      <c r="HF121" s="144"/>
      <c r="HG121" s="144"/>
      <c r="HH121" s="144"/>
      <c r="HI121" s="144"/>
      <c r="HJ121" s="144"/>
      <c r="HK121" s="144"/>
      <c r="HL121" s="144"/>
      <c r="HM121" s="144"/>
      <c r="HN121" s="144"/>
      <c r="HO121" s="144"/>
      <c r="HP121" s="144"/>
      <c r="HQ121" s="144"/>
      <c r="HR121" s="144"/>
      <c r="HS121" s="144"/>
      <c r="HT121" s="144"/>
      <c r="HU121" s="144"/>
      <c r="HV121" s="144"/>
      <c r="HW121" s="144"/>
      <c r="HX121" s="144"/>
      <c r="HY121" s="144"/>
      <c r="HZ121" s="144"/>
      <c r="IA121" s="144"/>
      <c r="IB121" s="144"/>
      <c r="IC121" s="144"/>
      <c r="ID121" s="144"/>
      <c r="IE121" s="144"/>
      <c r="IF121" s="144"/>
      <c r="IG121" s="144"/>
      <c r="IH121" s="144"/>
      <c r="II121" s="144"/>
      <c r="IJ121" s="144"/>
      <c r="IK121" s="144"/>
      <c r="IL121" s="144"/>
      <c r="IM121" s="144"/>
      <c r="IN121" s="144"/>
      <c r="IO121" s="144"/>
      <c r="IP121" s="144"/>
      <c r="IQ121" s="144"/>
      <c r="IR121" s="144"/>
      <c r="IS121" s="144"/>
      <c r="IT121" s="144"/>
      <c r="IU121" s="144"/>
      <c r="IV121" s="144"/>
    </row>
    <row r="122" spans="1:256" s="362" customFormat="1" ht="18.75" x14ac:dyDescent="0.45">
      <c r="A122" s="357"/>
      <c r="B122" s="177"/>
      <c r="C122" s="60">
        <v>9</v>
      </c>
      <c r="D122" s="177" t="s">
        <v>212</v>
      </c>
      <c r="E122" s="177"/>
      <c r="F122" s="177"/>
      <c r="G122" s="178"/>
      <c r="H122" s="68"/>
      <c r="I122" s="68"/>
      <c r="J122" s="358"/>
      <c r="K122" s="359"/>
      <c r="L122" s="67">
        <f>SUM(L124:L148)</f>
        <v>0</v>
      </c>
      <c r="M122" s="68"/>
      <c r="N122" s="68"/>
      <c r="O122" s="68"/>
      <c r="P122" s="68"/>
      <c r="Q122" s="152">
        <f>[4]แผน_งบยุทธศาสตร์60!L24*1000000</f>
        <v>2049999.9999999998</v>
      </c>
      <c r="R122" s="152">
        <f>[4]แผน_งบยุทธศาสตร์60!M24*1000000</f>
        <v>900000</v>
      </c>
      <c r="S122" s="153">
        <f t="shared" ref="S122:S141" si="4">SUM(Q122:R122)</f>
        <v>2950000</v>
      </c>
      <c r="T122" s="360"/>
      <c r="U122" s="360" t="s">
        <v>61</v>
      </c>
      <c r="V122" s="361"/>
      <c r="W122" s="74"/>
      <c r="X122" s="74"/>
      <c r="Y122" s="43"/>
      <c r="Z122" s="74"/>
      <c r="AA122" s="11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77"/>
      <c r="HF122" s="177"/>
      <c r="HG122" s="177"/>
      <c r="HH122" s="177"/>
      <c r="HI122" s="177"/>
      <c r="HJ122" s="177"/>
      <c r="HK122" s="177"/>
      <c r="HL122" s="177"/>
      <c r="HM122" s="177"/>
      <c r="HN122" s="177"/>
      <c r="HO122" s="177"/>
      <c r="HP122" s="177"/>
      <c r="HQ122" s="177"/>
      <c r="HR122" s="177"/>
      <c r="HS122" s="177"/>
      <c r="HT122" s="177"/>
      <c r="HU122" s="177"/>
      <c r="HV122" s="177"/>
      <c r="HW122" s="177"/>
      <c r="HX122" s="177"/>
      <c r="HY122" s="177"/>
      <c r="HZ122" s="177"/>
      <c r="IA122" s="177"/>
      <c r="IB122" s="177"/>
      <c r="IC122" s="177"/>
      <c r="ID122" s="177"/>
      <c r="IE122" s="177"/>
      <c r="IF122" s="177"/>
      <c r="IG122" s="177"/>
      <c r="IH122" s="177"/>
      <c r="II122" s="177"/>
      <c r="IJ122" s="177"/>
      <c r="IK122" s="177"/>
      <c r="IL122" s="177"/>
      <c r="IM122" s="177"/>
      <c r="IN122" s="177"/>
      <c r="IO122" s="177"/>
      <c r="IP122" s="177"/>
      <c r="IQ122" s="177"/>
      <c r="IR122" s="177"/>
      <c r="IS122" s="177"/>
      <c r="IT122" s="177"/>
      <c r="IU122" s="177"/>
      <c r="IV122" s="177"/>
    </row>
    <row r="123" spans="1:256" s="362" customFormat="1" ht="18.75" x14ac:dyDescent="0.45">
      <c r="A123" s="357"/>
      <c r="B123" s="177"/>
      <c r="C123" s="60"/>
      <c r="D123" s="177" t="s">
        <v>213</v>
      </c>
      <c r="E123" s="177"/>
      <c r="F123" s="177"/>
      <c r="G123" s="178"/>
      <c r="H123" s="68"/>
      <c r="I123" s="68"/>
      <c r="J123" s="358"/>
      <c r="K123" s="359"/>
      <c r="L123" s="67"/>
      <c r="M123" s="68"/>
      <c r="N123" s="68"/>
      <c r="O123" s="68"/>
      <c r="P123" s="68"/>
      <c r="Q123" s="232">
        <f>SUM(Q124:Q148)</f>
        <v>2050000</v>
      </c>
      <c r="R123" s="363">
        <f>SUM(R124:R148)</f>
        <v>900000</v>
      </c>
      <c r="S123" s="78">
        <f t="shared" si="4"/>
        <v>2950000</v>
      </c>
      <c r="T123" s="364"/>
      <c r="U123" s="364"/>
      <c r="V123" s="361"/>
      <c r="W123" s="74"/>
      <c r="X123" s="74"/>
      <c r="Y123" s="43"/>
      <c r="Z123" s="74"/>
      <c r="AA123" s="117"/>
      <c r="AB123" s="177"/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  <c r="DA123" s="177"/>
      <c r="DB123" s="177"/>
      <c r="DC123" s="177"/>
      <c r="DD123" s="177"/>
      <c r="DE123" s="177"/>
      <c r="DF123" s="177"/>
      <c r="DG123" s="177"/>
      <c r="DH123" s="177"/>
      <c r="DI123" s="177"/>
      <c r="DJ123" s="177"/>
      <c r="DK123" s="177"/>
      <c r="DL123" s="177"/>
      <c r="DM123" s="177"/>
      <c r="DN123" s="177"/>
      <c r="DO123" s="177"/>
      <c r="DP123" s="177"/>
      <c r="DQ123" s="177"/>
      <c r="DR123" s="177"/>
      <c r="DS123" s="177"/>
      <c r="DT123" s="177"/>
      <c r="DU123" s="177"/>
      <c r="DV123" s="177"/>
      <c r="DW123" s="177"/>
      <c r="DX123" s="177"/>
      <c r="DY123" s="177"/>
      <c r="DZ123" s="177"/>
      <c r="EA123" s="177"/>
      <c r="EB123" s="177"/>
      <c r="EC123" s="177"/>
      <c r="ED123" s="177"/>
      <c r="EE123" s="177"/>
      <c r="EF123" s="177"/>
      <c r="EG123" s="177"/>
      <c r="EH123" s="177"/>
      <c r="EI123" s="177"/>
      <c r="EJ123" s="177"/>
      <c r="EK123" s="177"/>
      <c r="EL123" s="177"/>
      <c r="EM123" s="177"/>
      <c r="EN123" s="177"/>
      <c r="EO123" s="177"/>
      <c r="EP123" s="177"/>
      <c r="EQ123" s="177"/>
      <c r="ER123" s="177"/>
      <c r="ES123" s="177"/>
      <c r="ET123" s="177"/>
      <c r="EU123" s="177"/>
      <c r="EV123" s="177"/>
      <c r="EW123" s="177"/>
      <c r="EX123" s="177"/>
      <c r="EY123" s="177"/>
      <c r="EZ123" s="177"/>
      <c r="FA123" s="177"/>
      <c r="FB123" s="177"/>
      <c r="FC123" s="177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77"/>
      <c r="HF123" s="177"/>
      <c r="HG123" s="177"/>
      <c r="HH123" s="177"/>
      <c r="HI123" s="177"/>
      <c r="HJ123" s="177"/>
      <c r="HK123" s="177"/>
      <c r="HL123" s="177"/>
      <c r="HM123" s="177"/>
      <c r="HN123" s="177"/>
      <c r="HO123" s="177"/>
      <c r="HP123" s="177"/>
      <c r="HQ123" s="177"/>
      <c r="HR123" s="177"/>
      <c r="HS123" s="177"/>
      <c r="HT123" s="177"/>
      <c r="HU123" s="177"/>
      <c r="HV123" s="177"/>
      <c r="HW123" s="177"/>
      <c r="HX123" s="177"/>
      <c r="HY123" s="177"/>
      <c r="HZ123" s="177"/>
      <c r="IA123" s="177"/>
      <c r="IB123" s="177"/>
      <c r="IC123" s="177"/>
      <c r="ID123" s="177"/>
      <c r="IE123" s="177"/>
      <c r="IF123" s="177"/>
      <c r="IG123" s="177"/>
      <c r="IH123" s="177"/>
      <c r="II123" s="177"/>
      <c r="IJ123" s="177"/>
      <c r="IK123" s="177"/>
      <c r="IL123" s="177"/>
      <c r="IM123" s="177"/>
      <c r="IN123" s="177"/>
      <c r="IO123" s="177"/>
      <c r="IP123" s="177"/>
      <c r="IQ123" s="177"/>
      <c r="IR123" s="177"/>
      <c r="IS123" s="177"/>
      <c r="IT123" s="177"/>
      <c r="IU123" s="177"/>
      <c r="IV123" s="177"/>
    </row>
    <row r="124" spans="1:256" s="362" customFormat="1" ht="18.75" x14ac:dyDescent="0.45">
      <c r="A124" s="357"/>
      <c r="B124" s="177"/>
      <c r="C124" s="60"/>
      <c r="D124" s="61" t="s">
        <v>19</v>
      </c>
      <c r="E124" s="59"/>
      <c r="F124" s="59"/>
      <c r="G124" s="62"/>
      <c r="H124" s="76"/>
      <c r="I124" s="64"/>
      <c r="J124" s="365">
        <v>1</v>
      </c>
      <c r="K124" s="366" t="s">
        <v>214</v>
      </c>
      <c r="L124" s="321"/>
      <c r="M124" s="185"/>
      <c r="N124" s="185"/>
      <c r="O124" s="185"/>
      <c r="P124" s="185"/>
      <c r="Q124" s="367">
        <v>30000</v>
      </c>
      <c r="R124" s="179"/>
      <c r="S124" s="233">
        <f t="shared" si="4"/>
        <v>30000</v>
      </c>
      <c r="T124" s="194" t="s">
        <v>215</v>
      </c>
      <c r="U124" s="194" t="s">
        <v>216</v>
      </c>
      <c r="V124" s="361"/>
      <c r="W124" s="74"/>
      <c r="X124" s="74"/>
      <c r="Y124" s="43"/>
      <c r="Z124" s="74"/>
      <c r="AA124" s="117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  <c r="DI124" s="177"/>
      <c r="DJ124" s="177"/>
      <c r="DK124" s="177"/>
      <c r="DL124" s="177"/>
      <c r="DM124" s="177"/>
      <c r="DN124" s="177"/>
      <c r="DO124" s="177"/>
      <c r="DP124" s="177"/>
      <c r="DQ124" s="177"/>
      <c r="DR124" s="177"/>
      <c r="DS124" s="177"/>
      <c r="DT124" s="177"/>
      <c r="DU124" s="177"/>
      <c r="DV124" s="177"/>
      <c r="DW124" s="177"/>
      <c r="DX124" s="177"/>
      <c r="DY124" s="177"/>
      <c r="DZ124" s="177"/>
      <c r="EA124" s="177"/>
      <c r="EB124" s="177"/>
      <c r="EC124" s="177"/>
      <c r="ED124" s="177"/>
      <c r="EE124" s="177"/>
      <c r="EF124" s="177"/>
      <c r="EG124" s="177"/>
      <c r="EH124" s="177"/>
      <c r="EI124" s="177"/>
      <c r="EJ124" s="177"/>
      <c r="EK124" s="177"/>
      <c r="EL124" s="177"/>
      <c r="EM124" s="177"/>
      <c r="EN124" s="177"/>
      <c r="EO124" s="177"/>
      <c r="EP124" s="177"/>
      <c r="EQ124" s="177"/>
      <c r="ER124" s="177"/>
      <c r="ES124" s="177"/>
      <c r="ET124" s="177"/>
      <c r="EU124" s="177"/>
      <c r="EV124" s="177"/>
      <c r="EW124" s="177"/>
      <c r="EX124" s="177"/>
      <c r="EY124" s="177"/>
      <c r="EZ124" s="177"/>
      <c r="FA124" s="177"/>
      <c r="FB124" s="177"/>
      <c r="FC124" s="177"/>
      <c r="FD124" s="177"/>
      <c r="FE124" s="177"/>
      <c r="FF124" s="177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177"/>
      <c r="FV124" s="177"/>
      <c r="FW124" s="177"/>
      <c r="FX124" s="177"/>
      <c r="FY124" s="177"/>
      <c r="FZ124" s="177"/>
      <c r="GA124" s="177"/>
      <c r="GB124" s="177"/>
      <c r="GC124" s="177"/>
      <c r="GD124" s="177"/>
      <c r="GE124" s="177"/>
      <c r="GF124" s="177"/>
      <c r="GG124" s="177"/>
      <c r="GH124" s="177"/>
      <c r="GI124" s="177"/>
      <c r="GJ124" s="177"/>
      <c r="GK124" s="177"/>
      <c r="GL124" s="177"/>
      <c r="GM124" s="177"/>
      <c r="GN124" s="177"/>
      <c r="GO124" s="177"/>
      <c r="GP124" s="177"/>
      <c r="GQ124" s="177"/>
      <c r="GR124" s="177"/>
      <c r="GS124" s="177"/>
      <c r="GT124" s="177"/>
      <c r="GU124" s="177"/>
      <c r="GV124" s="177"/>
      <c r="GW124" s="177"/>
      <c r="GX124" s="177"/>
      <c r="GY124" s="177"/>
      <c r="GZ124" s="177"/>
      <c r="HA124" s="177"/>
      <c r="HB124" s="177"/>
      <c r="HC124" s="177"/>
      <c r="HD124" s="177"/>
      <c r="HE124" s="177"/>
      <c r="HF124" s="177"/>
      <c r="HG124" s="177"/>
      <c r="HH124" s="177"/>
      <c r="HI124" s="177"/>
      <c r="HJ124" s="177"/>
      <c r="HK124" s="177"/>
      <c r="HL124" s="177"/>
      <c r="HM124" s="177"/>
      <c r="HN124" s="177"/>
      <c r="HO124" s="177"/>
      <c r="HP124" s="177"/>
      <c r="HQ124" s="177"/>
      <c r="HR124" s="177"/>
      <c r="HS124" s="177"/>
      <c r="HT124" s="177"/>
      <c r="HU124" s="177"/>
      <c r="HV124" s="177"/>
      <c r="HW124" s="177"/>
      <c r="HX124" s="177"/>
      <c r="HY124" s="177"/>
      <c r="HZ124" s="177"/>
      <c r="IA124" s="177"/>
      <c r="IB124" s="177"/>
      <c r="IC124" s="177"/>
      <c r="ID124" s="177"/>
      <c r="IE124" s="177"/>
      <c r="IF124" s="177"/>
      <c r="IG124" s="177"/>
      <c r="IH124" s="177"/>
      <c r="II124" s="177"/>
      <c r="IJ124" s="177"/>
      <c r="IK124" s="177"/>
      <c r="IL124" s="177"/>
      <c r="IM124" s="177"/>
      <c r="IN124" s="177"/>
      <c r="IO124" s="177"/>
      <c r="IP124" s="177"/>
      <c r="IQ124" s="177"/>
      <c r="IR124" s="177"/>
      <c r="IS124" s="177"/>
      <c r="IT124" s="177"/>
      <c r="IU124" s="177"/>
      <c r="IV124" s="177"/>
    </row>
    <row r="125" spans="1:256" s="73" customFormat="1" ht="18.75" x14ac:dyDescent="0.45">
      <c r="A125" s="58"/>
      <c r="B125" s="59"/>
      <c r="C125" s="60"/>
      <c r="D125" s="81">
        <v>1</v>
      </c>
      <c r="E125" s="93" t="s">
        <v>217</v>
      </c>
      <c r="F125" s="59"/>
      <c r="G125" s="62"/>
      <c r="H125" s="76"/>
      <c r="I125" s="64"/>
      <c r="J125" s="83">
        <v>2</v>
      </c>
      <c r="K125" s="368" t="s">
        <v>218</v>
      </c>
      <c r="L125" s="321"/>
      <c r="M125" s="185"/>
      <c r="N125" s="185"/>
      <c r="O125" s="185"/>
      <c r="P125" s="185"/>
      <c r="Q125" s="369">
        <v>50000</v>
      </c>
      <c r="R125" s="370"/>
      <c r="S125" s="233">
        <f t="shared" si="4"/>
        <v>50000</v>
      </c>
      <c r="T125" s="194" t="s">
        <v>219</v>
      </c>
      <c r="U125" s="194" t="s">
        <v>216</v>
      </c>
      <c r="V125" s="154"/>
      <c r="W125" s="74"/>
      <c r="X125" s="74"/>
      <c r="Y125" s="43"/>
      <c r="Z125" s="74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75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5"/>
      <c r="DC125" s="75"/>
      <c r="DD125" s="75"/>
      <c r="DE125" s="75"/>
      <c r="DF125" s="75"/>
      <c r="DG125" s="75"/>
      <c r="DH125" s="75"/>
      <c r="DI125" s="75"/>
      <c r="DJ125" s="75"/>
      <c r="DK125" s="75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75"/>
      <c r="EC125" s="75"/>
      <c r="ED125" s="75"/>
      <c r="EE125" s="75"/>
      <c r="EF125" s="75"/>
      <c r="EG125" s="75"/>
      <c r="EH125" s="75"/>
      <c r="EI125" s="75"/>
      <c r="EJ125" s="75"/>
      <c r="EK125" s="75"/>
      <c r="EL125" s="75"/>
      <c r="EM125" s="75"/>
      <c r="EN125" s="75"/>
      <c r="EO125" s="75"/>
      <c r="EP125" s="75"/>
      <c r="EQ125" s="75"/>
      <c r="ER125" s="75"/>
      <c r="ES125" s="75"/>
      <c r="ET125" s="75"/>
      <c r="EU125" s="75"/>
      <c r="EV125" s="75"/>
      <c r="EW125" s="75"/>
      <c r="EX125" s="75"/>
      <c r="EY125" s="75"/>
      <c r="EZ125" s="75"/>
      <c r="FA125" s="75"/>
      <c r="FB125" s="75"/>
      <c r="FC125" s="75"/>
      <c r="FD125" s="75"/>
      <c r="FE125" s="75"/>
      <c r="FF125" s="75"/>
      <c r="FG125" s="75"/>
      <c r="FH125" s="75"/>
      <c r="FI125" s="75"/>
      <c r="FJ125" s="75"/>
      <c r="FK125" s="75"/>
      <c r="FL125" s="75"/>
      <c r="FM125" s="75"/>
      <c r="FN125" s="75"/>
      <c r="FO125" s="75"/>
      <c r="FP125" s="75"/>
      <c r="FQ125" s="75"/>
      <c r="FR125" s="75"/>
      <c r="FS125" s="75"/>
      <c r="FT125" s="75"/>
      <c r="FU125" s="75"/>
      <c r="FV125" s="75"/>
      <c r="FW125" s="75"/>
      <c r="FX125" s="75"/>
      <c r="FY125" s="75"/>
      <c r="FZ125" s="75"/>
      <c r="GA125" s="75"/>
      <c r="GB125" s="75"/>
      <c r="GC125" s="75"/>
      <c r="GD125" s="75"/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/>
      <c r="GR125" s="75"/>
      <c r="GS125" s="75"/>
      <c r="GT125" s="75"/>
      <c r="GU125" s="75"/>
      <c r="GV125" s="75"/>
      <c r="GW125" s="75"/>
      <c r="GX125" s="75"/>
      <c r="GY125" s="75"/>
      <c r="GZ125" s="75"/>
      <c r="HA125" s="75"/>
      <c r="HB125" s="75"/>
      <c r="HC125" s="75"/>
      <c r="HD125" s="75"/>
      <c r="HE125" s="75"/>
      <c r="HF125" s="75"/>
      <c r="HG125" s="75"/>
      <c r="HH125" s="75"/>
      <c r="HI125" s="75"/>
      <c r="HJ125" s="75"/>
      <c r="HK125" s="75"/>
      <c r="HL125" s="75"/>
      <c r="HM125" s="75"/>
      <c r="HN125" s="75"/>
      <c r="HO125" s="75"/>
      <c r="HP125" s="75"/>
      <c r="HQ125" s="75"/>
      <c r="HR125" s="75"/>
      <c r="HS125" s="75"/>
      <c r="HT125" s="75"/>
      <c r="HU125" s="75"/>
      <c r="HV125" s="75"/>
      <c r="HW125" s="75"/>
      <c r="HX125" s="75"/>
      <c r="HY125" s="75"/>
      <c r="HZ125" s="75"/>
      <c r="IA125" s="75"/>
      <c r="IB125" s="75"/>
      <c r="IC125" s="75"/>
      <c r="ID125" s="75"/>
      <c r="IE125" s="75"/>
      <c r="IF125" s="75"/>
      <c r="IG125" s="75"/>
      <c r="IH125" s="75"/>
      <c r="II125" s="75"/>
      <c r="IJ125" s="75"/>
      <c r="IK125" s="75"/>
      <c r="IL125" s="75"/>
      <c r="IM125" s="75"/>
      <c r="IN125" s="75"/>
      <c r="IO125" s="75"/>
      <c r="IP125" s="75"/>
      <c r="IQ125" s="75"/>
      <c r="IR125" s="75"/>
      <c r="IS125" s="75"/>
      <c r="IT125" s="75"/>
      <c r="IU125" s="75"/>
      <c r="IV125" s="75"/>
    </row>
    <row r="126" spans="1:256" s="73" customFormat="1" ht="18.75" x14ac:dyDescent="0.45">
      <c r="A126" s="58"/>
      <c r="B126" s="59"/>
      <c r="C126" s="60"/>
      <c r="D126" s="81">
        <v>2</v>
      </c>
      <c r="E126" s="93" t="s">
        <v>220</v>
      </c>
      <c r="F126" s="59"/>
      <c r="G126" s="62"/>
      <c r="H126" s="76"/>
      <c r="I126" s="64"/>
      <c r="J126" s="365">
        <v>3</v>
      </c>
      <c r="K126" s="371" t="s">
        <v>221</v>
      </c>
      <c r="L126" s="321"/>
      <c r="M126" s="87"/>
      <c r="N126" s="87"/>
      <c r="O126" s="87"/>
      <c r="P126" s="87"/>
      <c r="Q126" s="367">
        <v>30000</v>
      </c>
      <c r="R126" s="372"/>
      <c r="S126" s="373">
        <f t="shared" si="4"/>
        <v>30000</v>
      </c>
      <c r="T126" s="131" t="s">
        <v>222</v>
      </c>
      <c r="U126" s="131" t="s">
        <v>223</v>
      </c>
      <c r="V126" s="154"/>
      <c r="W126" s="74"/>
      <c r="X126" s="74"/>
      <c r="Y126" s="43"/>
      <c r="Z126" s="74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75"/>
      <c r="CR126" s="75"/>
      <c r="CS126" s="75"/>
      <c r="CT126" s="75"/>
      <c r="CU126" s="75"/>
      <c r="CV126" s="75"/>
      <c r="CW126" s="75"/>
      <c r="CX126" s="75"/>
      <c r="CY126" s="75"/>
      <c r="CZ126" s="75"/>
      <c r="DA126" s="75"/>
      <c r="DB126" s="75"/>
      <c r="DC126" s="75"/>
      <c r="DD126" s="75"/>
      <c r="DE126" s="75"/>
      <c r="DF126" s="75"/>
      <c r="DG126" s="75"/>
      <c r="DH126" s="75"/>
      <c r="DI126" s="75"/>
      <c r="DJ126" s="75"/>
      <c r="DK126" s="75"/>
      <c r="DL126" s="75"/>
      <c r="DM126" s="75"/>
      <c r="DN126" s="75"/>
      <c r="DO126" s="75"/>
      <c r="DP126" s="75"/>
      <c r="DQ126" s="75"/>
      <c r="DR126" s="75"/>
      <c r="DS126" s="75"/>
      <c r="DT126" s="75"/>
      <c r="DU126" s="75"/>
      <c r="DV126" s="75"/>
      <c r="DW126" s="75"/>
      <c r="DX126" s="75"/>
      <c r="DY126" s="75"/>
      <c r="DZ126" s="75"/>
      <c r="EA126" s="75"/>
      <c r="EB126" s="75"/>
      <c r="EC126" s="75"/>
      <c r="ED126" s="75"/>
      <c r="EE126" s="75"/>
      <c r="EF126" s="75"/>
      <c r="EG126" s="75"/>
      <c r="EH126" s="75"/>
      <c r="EI126" s="75"/>
      <c r="EJ126" s="75"/>
      <c r="EK126" s="75"/>
      <c r="EL126" s="75"/>
      <c r="EM126" s="75"/>
      <c r="EN126" s="75"/>
      <c r="EO126" s="75"/>
      <c r="EP126" s="75"/>
      <c r="EQ126" s="75"/>
      <c r="ER126" s="75"/>
      <c r="ES126" s="75"/>
      <c r="ET126" s="75"/>
      <c r="EU126" s="75"/>
      <c r="EV126" s="75"/>
      <c r="EW126" s="75"/>
      <c r="EX126" s="75"/>
      <c r="EY126" s="75"/>
      <c r="EZ126" s="75"/>
      <c r="FA126" s="75"/>
      <c r="FB126" s="75"/>
      <c r="FC126" s="75"/>
      <c r="FD126" s="75"/>
      <c r="FE126" s="75"/>
      <c r="FF126" s="75"/>
      <c r="FG126" s="75"/>
      <c r="FH126" s="75"/>
      <c r="FI126" s="75"/>
      <c r="FJ126" s="75"/>
      <c r="FK126" s="75"/>
      <c r="FL126" s="75"/>
      <c r="FM126" s="75"/>
      <c r="FN126" s="75"/>
      <c r="FO126" s="75"/>
      <c r="FP126" s="75"/>
      <c r="FQ126" s="75"/>
      <c r="FR126" s="75"/>
      <c r="FS126" s="75"/>
      <c r="FT126" s="75"/>
      <c r="FU126" s="75"/>
      <c r="FV126" s="75"/>
      <c r="FW126" s="75"/>
      <c r="FX126" s="75"/>
      <c r="FY126" s="75"/>
      <c r="FZ126" s="75"/>
      <c r="GA126" s="75"/>
      <c r="GB126" s="75"/>
      <c r="GC126" s="75"/>
      <c r="GD126" s="75"/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/>
      <c r="GR126" s="75"/>
      <c r="GS126" s="75"/>
      <c r="GT126" s="75"/>
      <c r="GU126" s="75"/>
      <c r="GV126" s="75"/>
      <c r="GW126" s="75"/>
      <c r="GX126" s="75"/>
      <c r="GY126" s="75"/>
      <c r="GZ126" s="75"/>
      <c r="HA126" s="75"/>
      <c r="HB126" s="75"/>
      <c r="HC126" s="75"/>
      <c r="HD126" s="75"/>
      <c r="HE126" s="75"/>
      <c r="HF126" s="75"/>
      <c r="HG126" s="75"/>
      <c r="HH126" s="75"/>
      <c r="HI126" s="75"/>
      <c r="HJ126" s="75"/>
      <c r="HK126" s="75"/>
      <c r="HL126" s="75"/>
      <c r="HM126" s="75"/>
      <c r="HN126" s="75"/>
      <c r="HO126" s="75"/>
      <c r="HP126" s="75"/>
      <c r="HQ126" s="75"/>
      <c r="HR126" s="75"/>
      <c r="HS126" s="75"/>
      <c r="HT126" s="75"/>
      <c r="HU126" s="75"/>
      <c r="HV126" s="75"/>
      <c r="HW126" s="75"/>
      <c r="HX126" s="75"/>
      <c r="HY126" s="75"/>
      <c r="HZ126" s="75"/>
      <c r="IA126" s="75"/>
      <c r="IB126" s="75"/>
      <c r="IC126" s="75"/>
      <c r="ID126" s="75"/>
      <c r="IE126" s="75"/>
      <c r="IF126" s="75"/>
      <c r="IG126" s="75"/>
      <c r="IH126" s="75"/>
      <c r="II126" s="75"/>
      <c r="IJ126" s="75"/>
      <c r="IK126" s="75"/>
      <c r="IL126" s="75"/>
      <c r="IM126" s="75"/>
      <c r="IN126" s="75"/>
      <c r="IO126" s="75"/>
      <c r="IP126" s="75"/>
      <c r="IQ126" s="75"/>
      <c r="IR126" s="75"/>
      <c r="IS126" s="75"/>
      <c r="IT126" s="75"/>
      <c r="IU126" s="75"/>
      <c r="IV126" s="75"/>
    </row>
    <row r="127" spans="1:256" s="73" customFormat="1" ht="18.75" x14ac:dyDescent="0.45">
      <c r="A127" s="58"/>
      <c r="B127" s="59"/>
      <c r="C127" s="60"/>
      <c r="D127" s="81">
        <v>3</v>
      </c>
      <c r="E127" s="93" t="s">
        <v>224</v>
      </c>
      <c r="F127" s="59"/>
      <c r="G127" s="62"/>
      <c r="H127" s="76"/>
      <c r="I127" s="64"/>
      <c r="J127" s="83">
        <v>4</v>
      </c>
      <c r="K127" s="371" t="s">
        <v>225</v>
      </c>
      <c r="L127" s="321"/>
      <c r="M127" s="103"/>
      <c r="N127" s="103"/>
      <c r="O127" s="103"/>
      <c r="P127" s="103"/>
      <c r="Q127" s="367">
        <v>40000</v>
      </c>
      <c r="R127" s="374"/>
      <c r="S127" s="373">
        <f t="shared" si="4"/>
        <v>40000</v>
      </c>
      <c r="T127" s="131" t="s">
        <v>226</v>
      </c>
      <c r="U127" s="131" t="s">
        <v>223</v>
      </c>
      <c r="V127" s="154"/>
      <c r="W127" s="74"/>
      <c r="X127" s="74"/>
      <c r="Y127" s="43"/>
      <c r="Z127" s="74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</row>
    <row r="128" spans="1:256" s="73" customFormat="1" ht="18.75" x14ac:dyDescent="0.45">
      <c r="A128" s="58"/>
      <c r="B128" s="59"/>
      <c r="C128" s="60"/>
      <c r="D128" s="81">
        <v>4</v>
      </c>
      <c r="E128" s="93" t="s">
        <v>227</v>
      </c>
      <c r="F128" s="59"/>
      <c r="G128" s="62"/>
      <c r="H128" s="76"/>
      <c r="I128" s="64"/>
      <c r="J128" s="365">
        <v>5</v>
      </c>
      <c r="K128" s="119" t="s">
        <v>228</v>
      </c>
      <c r="L128" s="321"/>
      <c r="M128" s="103"/>
      <c r="N128" s="103"/>
      <c r="O128" s="103"/>
      <c r="P128" s="103"/>
      <c r="Q128" s="367">
        <v>80000</v>
      </c>
      <c r="R128" s="367"/>
      <c r="S128" s="373">
        <f t="shared" si="4"/>
        <v>80000</v>
      </c>
      <c r="T128" s="131" t="s">
        <v>229</v>
      </c>
      <c r="U128" s="131" t="s">
        <v>223</v>
      </c>
      <c r="V128" s="154"/>
      <c r="W128" s="74"/>
      <c r="X128" s="74"/>
      <c r="Y128" s="43"/>
      <c r="Z128" s="74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75"/>
      <c r="CR128" s="75"/>
      <c r="CS128" s="75"/>
      <c r="CT128" s="75"/>
      <c r="CU128" s="75"/>
      <c r="CV128" s="75"/>
      <c r="CW128" s="75"/>
      <c r="CX128" s="75"/>
      <c r="CY128" s="75"/>
      <c r="CZ128" s="75"/>
      <c r="DA128" s="75"/>
      <c r="DB128" s="75"/>
      <c r="DC128" s="75"/>
      <c r="DD128" s="75"/>
      <c r="DE128" s="75"/>
      <c r="DF128" s="75"/>
      <c r="DG128" s="75"/>
      <c r="DH128" s="75"/>
      <c r="DI128" s="75"/>
      <c r="DJ128" s="75"/>
      <c r="DK128" s="75"/>
      <c r="DL128" s="75"/>
      <c r="DM128" s="75"/>
      <c r="DN128" s="75"/>
      <c r="DO128" s="75"/>
      <c r="DP128" s="75"/>
      <c r="DQ128" s="75"/>
      <c r="DR128" s="75"/>
      <c r="DS128" s="75"/>
      <c r="DT128" s="75"/>
      <c r="DU128" s="75"/>
      <c r="DV128" s="75"/>
      <c r="DW128" s="75"/>
      <c r="DX128" s="75"/>
      <c r="DY128" s="75"/>
      <c r="DZ128" s="75"/>
      <c r="EA128" s="75"/>
      <c r="EB128" s="75"/>
      <c r="EC128" s="75"/>
      <c r="ED128" s="75"/>
      <c r="EE128" s="75"/>
      <c r="EF128" s="75"/>
      <c r="EG128" s="75"/>
      <c r="EH128" s="75"/>
      <c r="EI128" s="75"/>
      <c r="EJ128" s="75"/>
      <c r="EK128" s="75"/>
      <c r="EL128" s="75"/>
      <c r="EM128" s="75"/>
      <c r="EN128" s="75"/>
      <c r="EO128" s="75"/>
      <c r="EP128" s="75"/>
      <c r="EQ128" s="75"/>
      <c r="ER128" s="75"/>
      <c r="ES128" s="75"/>
      <c r="ET128" s="75"/>
      <c r="EU128" s="75"/>
      <c r="EV128" s="75"/>
      <c r="EW128" s="75"/>
      <c r="EX128" s="75"/>
      <c r="EY128" s="75"/>
      <c r="EZ128" s="75"/>
      <c r="FA128" s="75"/>
      <c r="FB128" s="75"/>
      <c r="FC128" s="75"/>
      <c r="FD128" s="75"/>
      <c r="FE128" s="75"/>
      <c r="FF128" s="75"/>
      <c r="FG128" s="75"/>
      <c r="FH128" s="75"/>
      <c r="FI128" s="75"/>
      <c r="FJ128" s="75"/>
      <c r="FK128" s="75"/>
      <c r="FL128" s="75"/>
      <c r="FM128" s="75"/>
      <c r="FN128" s="75"/>
      <c r="FO128" s="75"/>
      <c r="FP128" s="75"/>
      <c r="FQ128" s="75"/>
      <c r="FR128" s="75"/>
      <c r="FS128" s="75"/>
      <c r="FT128" s="75"/>
      <c r="FU128" s="75"/>
      <c r="FV128" s="75"/>
      <c r="FW128" s="75"/>
      <c r="FX128" s="75"/>
      <c r="FY128" s="75"/>
      <c r="FZ128" s="75"/>
      <c r="GA128" s="75"/>
      <c r="GB128" s="75"/>
      <c r="GC128" s="75"/>
      <c r="GD128" s="75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/>
      <c r="GR128" s="75"/>
      <c r="GS128" s="75"/>
      <c r="GT128" s="75"/>
      <c r="GU128" s="75"/>
      <c r="GV128" s="75"/>
      <c r="GW128" s="75"/>
      <c r="GX128" s="75"/>
      <c r="GY128" s="75"/>
      <c r="GZ128" s="75"/>
      <c r="HA128" s="75"/>
      <c r="HB128" s="75"/>
      <c r="HC128" s="75"/>
      <c r="HD128" s="75"/>
      <c r="HE128" s="75"/>
      <c r="HF128" s="75"/>
      <c r="HG128" s="75"/>
      <c r="HH128" s="75"/>
      <c r="HI128" s="75"/>
      <c r="HJ128" s="75"/>
      <c r="HK128" s="75"/>
      <c r="HL128" s="75"/>
      <c r="HM128" s="75"/>
      <c r="HN128" s="75"/>
      <c r="HO128" s="75"/>
      <c r="HP128" s="75"/>
      <c r="HQ128" s="75"/>
      <c r="HR128" s="75"/>
      <c r="HS128" s="75"/>
      <c r="HT128" s="75"/>
      <c r="HU128" s="75"/>
      <c r="HV128" s="75"/>
      <c r="HW128" s="75"/>
      <c r="HX128" s="75"/>
      <c r="HY128" s="75"/>
      <c r="HZ128" s="75"/>
      <c r="IA128" s="75"/>
      <c r="IB128" s="75"/>
      <c r="IC128" s="75"/>
      <c r="ID128" s="75"/>
      <c r="IE128" s="75"/>
      <c r="IF128" s="75"/>
      <c r="IG128" s="75"/>
      <c r="IH128" s="75"/>
      <c r="II128" s="75"/>
      <c r="IJ128" s="75"/>
      <c r="IK128" s="75"/>
      <c r="IL128" s="75"/>
      <c r="IM128" s="75"/>
      <c r="IN128" s="75"/>
      <c r="IO128" s="75"/>
      <c r="IP128" s="75"/>
      <c r="IQ128" s="75"/>
      <c r="IR128" s="75"/>
      <c r="IS128" s="75"/>
      <c r="IT128" s="75"/>
      <c r="IU128" s="75"/>
      <c r="IV128" s="75"/>
    </row>
    <row r="129" spans="1:256" s="73" customFormat="1" ht="18.75" x14ac:dyDescent="0.45">
      <c r="A129" s="58"/>
      <c r="B129" s="59"/>
      <c r="C129" s="60"/>
      <c r="D129" s="177" t="s">
        <v>30</v>
      </c>
      <c r="E129" s="177"/>
      <c r="F129" s="177"/>
      <c r="G129" s="178"/>
      <c r="H129" s="68"/>
      <c r="I129" s="68"/>
      <c r="J129" s="83">
        <v>6</v>
      </c>
      <c r="K129" s="366" t="s">
        <v>230</v>
      </c>
      <c r="L129" s="321"/>
      <c r="M129" s="185"/>
      <c r="N129" s="185"/>
      <c r="O129" s="185"/>
      <c r="P129" s="185"/>
      <c r="Q129" s="367">
        <v>30000</v>
      </c>
      <c r="R129" s="179"/>
      <c r="S129" s="233">
        <f t="shared" si="4"/>
        <v>30000</v>
      </c>
      <c r="T129" s="194" t="s">
        <v>231</v>
      </c>
      <c r="U129" s="194" t="s">
        <v>25</v>
      </c>
      <c r="V129" s="154"/>
      <c r="W129" s="74"/>
      <c r="X129" s="74"/>
      <c r="Y129" s="43"/>
      <c r="Z129" s="74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  <c r="CR129" s="75"/>
      <c r="CS129" s="75"/>
      <c r="CT129" s="75"/>
      <c r="CU129" s="75"/>
      <c r="CV129" s="75"/>
      <c r="CW129" s="75"/>
      <c r="CX129" s="75"/>
      <c r="CY129" s="75"/>
      <c r="CZ129" s="75"/>
      <c r="DA129" s="75"/>
      <c r="DB129" s="75"/>
      <c r="DC129" s="75"/>
      <c r="DD129" s="75"/>
      <c r="DE129" s="75"/>
      <c r="DF129" s="75"/>
      <c r="DG129" s="75"/>
      <c r="DH129" s="75"/>
      <c r="DI129" s="75"/>
      <c r="DJ129" s="75"/>
      <c r="DK129" s="75"/>
      <c r="DL129" s="75"/>
      <c r="DM129" s="75"/>
      <c r="DN129" s="75"/>
      <c r="DO129" s="75"/>
      <c r="DP129" s="75"/>
      <c r="DQ129" s="75"/>
      <c r="DR129" s="75"/>
      <c r="DS129" s="75"/>
      <c r="DT129" s="75"/>
      <c r="DU129" s="75"/>
      <c r="DV129" s="75"/>
      <c r="DW129" s="75"/>
      <c r="DX129" s="75"/>
      <c r="DY129" s="75"/>
      <c r="DZ129" s="75"/>
      <c r="EA129" s="75"/>
      <c r="EB129" s="75"/>
      <c r="EC129" s="75"/>
      <c r="ED129" s="75"/>
      <c r="EE129" s="75"/>
      <c r="EF129" s="75"/>
      <c r="EG129" s="75"/>
      <c r="EH129" s="75"/>
      <c r="EI129" s="75"/>
      <c r="EJ129" s="75"/>
      <c r="EK129" s="75"/>
      <c r="EL129" s="75"/>
      <c r="EM129" s="75"/>
      <c r="EN129" s="75"/>
      <c r="EO129" s="75"/>
      <c r="EP129" s="75"/>
      <c r="EQ129" s="75"/>
      <c r="ER129" s="75"/>
      <c r="ES129" s="75"/>
      <c r="ET129" s="75"/>
      <c r="EU129" s="75"/>
      <c r="EV129" s="75"/>
      <c r="EW129" s="75"/>
      <c r="EX129" s="75"/>
      <c r="EY129" s="75"/>
      <c r="EZ129" s="75"/>
      <c r="FA129" s="75"/>
      <c r="FB129" s="75"/>
      <c r="FC129" s="75"/>
      <c r="FD129" s="75"/>
      <c r="FE129" s="75"/>
      <c r="FF129" s="75"/>
      <c r="FG129" s="75"/>
      <c r="FH129" s="75"/>
      <c r="FI129" s="75"/>
      <c r="FJ129" s="75"/>
      <c r="FK129" s="75"/>
      <c r="FL129" s="75"/>
      <c r="FM129" s="75"/>
      <c r="FN129" s="75"/>
      <c r="FO129" s="75"/>
      <c r="FP129" s="75"/>
      <c r="FQ129" s="75"/>
      <c r="FR129" s="75"/>
      <c r="FS129" s="75"/>
      <c r="FT129" s="75"/>
      <c r="FU129" s="75"/>
      <c r="FV129" s="75"/>
      <c r="FW129" s="75"/>
      <c r="FX129" s="75"/>
      <c r="FY129" s="75"/>
      <c r="FZ129" s="75"/>
      <c r="GA129" s="75"/>
      <c r="GB129" s="75"/>
      <c r="GC129" s="75"/>
      <c r="GD129" s="75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  <c r="GO129" s="75"/>
      <c r="GP129" s="75"/>
      <c r="GQ129" s="75"/>
      <c r="GR129" s="75"/>
      <c r="GS129" s="75"/>
      <c r="GT129" s="75"/>
      <c r="GU129" s="75"/>
      <c r="GV129" s="75"/>
      <c r="GW129" s="75"/>
      <c r="GX129" s="75"/>
      <c r="GY129" s="75"/>
      <c r="GZ129" s="75"/>
      <c r="HA129" s="75"/>
      <c r="HB129" s="75"/>
      <c r="HC129" s="75"/>
      <c r="HD129" s="75"/>
      <c r="HE129" s="75"/>
      <c r="HF129" s="75"/>
      <c r="HG129" s="75"/>
      <c r="HH129" s="75"/>
      <c r="HI129" s="75"/>
      <c r="HJ129" s="75"/>
      <c r="HK129" s="75"/>
      <c r="HL129" s="75"/>
      <c r="HM129" s="75"/>
      <c r="HN129" s="75"/>
      <c r="HO129" s="75"/>
      <c r="HP129" s="75"/>
      <c r="HQ129" s="75"/>
      <c r="HR129" s="75"/>
      <c r="HS129" s="75"/>
      <c r="HT129" s="75"/>
      <c r="HU129" s="75"/>
      <c r="HV129" s="75"/>
      <c r="HW129" s="75"/>
      <c r="HX129" s="75"/>
      <c r="HY129" s="75"/>
      <c r="HZ129" s="75"/>
      <c r="IA129" s="75"/>
      <c r="IB129" s="75"/>
      <c r="IC129" s="75"/>
      <c r="ID129" s="75"/>
      <c r="IE129" s="75"/>
      <c r="IF129" s="75"/>
      <c r="IG129" s="75"/>
      <c r="IH129" s="75"/>
      <c r="II129" s="75"/>
      <c r="IJ129" s="75"/>
      <c r="IK129" s="75"/>
      <c r="IL129" s="75"/>
      <c r="IM129" s="75"/>
      <c r="IN129" s="75"/>
      <c r="IO129" s="75"/>
      <c r="IP129" s="75"/>
      <c r="IQ129" s="75"/>
      <c r="IR129" s="75"/>
      <c r="IS129" s="75"/>
      <c r="IT129" s="75"/>
      <c r="IU129" s="75"/>
      <c r="IV129" s="75"/>
    </row>
    <row r="130" spans="1:256" s="362" customFormat="1" ht="18.75" x14ac:dyDescent="0.45">
      <c r="A130" s="357"/>
      <c r="B130" s="177"/>
      <c r="C130" s="60"/>
      <c r="D130" s="81">
        <v>1</v>
      </c>
      <c r="E130" s="181" t="s">
        <v>232</v>
      </c>
      <c r="F130" s="181"/>
      <c r="G130" s="182"/>
      <c r="H130" s="158" t="s">
        <v>99</v>
      </c>
      <c r="I130" s="158">
        <v>8</v>
      </c>
      <c r="J130" s="365">
        <v>7</v>
      </c>
      <c r="K130" s="366" t="s">
        <v>233</v>
      </c>
      <c r="L130" s="321"/>
      <c r="M130" s="185"/>
      <c r="N130" s="185"/>
      <c r="O130" s="185"/>
      <c r="P130" s="185"/>
      <c r="Q130" s="367">
        <v>40000</v>
      </c>
      <c r="R130" s="179"/>
      <c r="S130" s="233">
        <f t="shared" si="4"/>
        <v>40000</v>
      </c>
      <c r="T130" s="194" t="s">
        <v>231</v>
      </c>
      <c r="U130" s="194" t="s">
        <v>25</v>
      </c>
      <c r="V130" s="361"/>
      <c r="W130" s="74"/>
      <c r="X130" s="74"/>
      <c r="Y130" s="43"/>
      <c r="Z130" s="74"/>
      <c r="AA130" s="117"/>
      <c r="AB130" s="177"/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  <c r="BV130" s="177"/>
      <c r="BW130" s="177"/>
      <c r="BX130" s="177"/>
      <c r="BY130" s="177"/>
      <c r="BZ130" s="177"/>
      <c r="CA130" s="177"/>
      <c r="CB130" s="177"/>
      <c r="CC130" s="177"/>
      <c r="CD130" s="177"/>
      <c r="CE130" s="177"/>
      <c r="CF130" s="177"/>
      <c r="CG130" s="177"/>
      <c r="CH130" s="177"/>
      <c r="CI130" s="177"/>
      <c r="CJ130" s="177"/>
      <c r="CK130" s="177"/>
      <c r="CL130" s="177"/>
      <c r="CM130" s="177"/>
      <c r="CN130" s="177"/>
      <c r="CO130" s="177"/>
      <c r="CP130" s="177"/>
      <c r="CQ130" s="177"/>
      <c r="CR130" s="177"/>
      <c r="CS130" s="177"/>
      <c r="CT130" s="177"/>
      <c r="CU130" s="177"/>
      <c r="CV130" s="177"/>
      <c r="CW130" s="177"/>
      <c r="CX130" s="177"/>
      <c r="CY130" s="177"/>
      <c r="CZ130" s="177"/>
      <c r="DA130" s="177"/>
      <c r="DB130" s="177"/>
      <c r="DC130" s="177"/>
      <c r="DD130" s="177"/>
      <c r="DE130" s="177"/>
      <c r="DF130" s="177"/>
      <c r="DG130" s="177"/>
      <c r="DH130" s="177"/>
      <c r="DI130" s="177"/>
      <c r="DJ130" s="177"/>
      <c r="DK130" s="177"/>
      <c r="DL130" s="177"/>
      <c r="DM130" s="177"/>
      <c r="DN130" s="177"/>
      <c r="DO130" s="177"/>
      <c r="DP130" s="177"/>
      <c r="DQ130" s="177"/>
      <c r="DR130" s="177"/>
      <c r="DS130" s="177"/>
      <c r="DT130" s="177"/>
      <c r="DU130" s="177"/>
      <c r="DV130" s="177"/>
      <c r="DW130" s="177"/>
      <c r="DX130" s="177"/>
      <c r="DY130" s="177"/>
      <c r="DZ130" s="177"/>
      <c r="EA130" s="177"/>
      <c r="EB130" s="177"/>
      <c r="EC130" s="177"/>
      <c r="ED130" s="177"/>
      <c r="EE130" s="177"/>
      <c r="EF130" s="177"/>
      <c r="EG130" s="177"/>
      <c r="EH130" s="177"/>
      <c r="EI130" s="177"/>
      <c r="EJ130" s="177"/>
      <c r="EK130" s="177"/>
      <c r="EL130" s="177"/>
      <c r="EM130" s="177"/>
      <c r="EN130" s="177"/>
      <c r="EO130" s="177"/>
      <c r="EP130" s="177"/>
      <c r="EQ130" s="177"/>
      <c r="ER130" s="177"/>
      <c r="ES130" s="177"/>
      <c r="ET130" s="177"/>
      <c r="EU130" s="177"/>
      <c r="EV130" s="177"/>
      <c r="EW130" s="177"/>
      <c r="EX130" s="177"/>
      <c r="EY130" s="177"/>
      <c r="EZ130" s="177"/>
      <c r="FA130" s="177"/>
      <c r="FB130" s="177"/>
      <c r="FC130" s="177"/>
      <c r="FD130" s="177"/>
      <c r="FE130" s="177"/>
      <c r="FF130" s="177"/>
      <c r="FG130" s="177"/>
      <c r="FH130" s="177"/>
      <c r="FI130" s="177"/>
      <c r="FJ130" s="177"/>
      <c r="FK130" s="177"/>
      <c r="FL130" s="177"/>
      <c r="FM130" s="177"/>
      <c r="FN130" s="177"/>
      <c r="FO130" s="177"/>
      <c r="FP130" s="177"/>
      <c r="FQ130" s="177"/>
      <c r="FR130" s="177"/>
      <c r="FS130" s="177"/>
      <c r="FT130" s="177"/>
      <c r="FU130" s="177"/>
      <c r="FV130" s="177"/>
      <c r="FW130" s="177"/>
      <c r="FX130" s="177"/>
      <c r="FY130" s="177"/>
      <c r="FZ130" s="177"/>
      <c r="GA130" s="177"/>
      <c r="GB130" s="177"/>
      <c r="GC130" s="177"/>
      <c r="GD130" s="177"/>
      <c r="GE130" s="177"/>
      <c r="GF130" s="177"/>
      <c r="GG130" s="177"/>
      <c r="GH130" s="177"/>
      <c r="GI130" s="177"/>
      <c r="GJ130" s="177"/>
      <c r="GK130" s="177"/>
      <c r="GL130" s="177"/>
      <c r="GM130" s="177"/>
      <c r="GN130" s="177"/>
      <c r="GO130" s="177"/>
      <c r="GP130" s="177"/>
      <c r="GQ130" s="177"/>
      <c r="GR130" s="177"/>
      <c r="GS130" s="177"/>
      <c r="GT130" s="177"/>
      <c r="GU130" s="177"/>
      <c r="GV130" s="177"/>
      <c r="GW130" s="177"/>
      <c r="GX130" s="177"/>
      <c r="GY130" s="177"/>
      <c r="GZ130" s="177"/>
      <c r="HA130" s="177"/>
      <c r="HB130" s="177"/>
      <c r="HC130" s="177"/>
      <c r="HD130" s="177"/>
      <c r="HE130" s="177"/>
      <c r="HF130" s="177"/>
      <c r="HG130" s="177"/>
      <c r="HH130" s="177"/>
      <c r="HI130" s="177"/>
      <c r="HJ130" s="177"/>
      <c r="HK130" s="177"/>
      <c r="HL130" s="177"/>
      <c r="HM130" s="177"/>
      <c r="HN130" s="177"/>
      <c r="HO130" s="177"/>
      <c r="HP130" s="177"/>
      <c r="HQ130" s="177"/>
      <c r="HR130" s="177"/>
      <c r="HS130" s="177"/>
      <c r="HT130" s="177"/>
      <c r="HU130" s="177"/>
      <c r="HV130" s="177"/>
      <c r="HW130" s="177"/>
      <c r="HX130" s="177"/>
      <c r="HY130" s="177"/>
      <c r="HZ130" s="177"/>
      <c r="IA130" s="177"/>
      <c r="IB130" s="177"/>
      <c r="IC130" s="177"/>
      <c r="ID130" s="177"/>
      <c r="IE130" s="177"/>
      <c r="IF130" s="177"/>
      <c r="IG130" s="177"/>
      <c r="IH130" s="177"/>
      <c r="II130" s="177"/>
      <c r="IJ130" s="177"/>
      <c r="IK130" s="177"/>
      <c r="IL130" s="177"/>
      <c r="IM130" s="177"/>
      <c r="IN130" s="177"/>
      <c r="IO130" s="177"/>
      <c r="IP130" s="177"/>
      <c r="IQ130" s="177"/>
      <c r="IR130" s="177"/>
      <c r="IS130" s="177"/>
      <c r="IT130" s="177"/>
      <c r="IU130" s="177"/>
      <c r="IV130" s="177"/>
    </row>
    <row r="131" spans="1:256" s="362" customFormat="1" ht="18.75" x14ac:dyDescent="0.45">
      <c r="A131" s="357"/>
      <c r="B131" s="177"/>
      <c r="C131" s="60"/>
      <c r="D131" s="81"/>
      <c r="E131" s="181" t="s">
        <v>234</v>
      </c>
      <c r="F131" s="181"/>
      <c r="G131" s="182"/>
      <c r="H131" s="158"/>
      <c r="I131" s="158"/>
      <c r="J131" s="83">
        <v>8</v>
      </c>
      <c r="K131" s="368" t="s">
        <v>235</v>
      </c>
      <c r="L131" s="321"/>
      <c r="M131" s="185"/>
      <c r="N131" s="185"/>
      <c r="O131" s="185"/>
      <c r="P131" s="185"/>
      <c r="Q131" s="375">
        <v>150000</v>
      </c>
      <c r="R131" s="375"/>
      <c r="S131" s="233">
        <f t="shared" si="4"/>
        <v>150000</v>
      </c>
      <c r="T131" s="194" t="s">
        <v>236</v>
      </c>
      <c r="U131" s="194" t="s">
        <v>25</v>
      </c>
      <c r="V131" s="361"/>
      <c r="W131" s="74"/>
      <c r="X131" s="74"/>
      <c r="Y131" s="43"/>
      <c r="Z131" s="74"/>
      <c r="AA131" s="11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  <c r="BV131" s="177"/>
      <c r="BW131" s="177"/>
      <c r="BX131" s="177"/>
      <c r="BY131" s="177"/>
      <c r="BZ131" s="177"/>
      <c r="CA131" s="177"/>
      <c r="CB131" s="177"/>
      <c r="CC131" s="177"/>
      <c r="CD131" s="177"/>
      <c r="CE131" s="177"/>
      <c r="CF131" s="177"/>
      <c r="CG131" s="177"/>
      <c r="CH131" s="177"/>
      <c r="CI131" s="177"/>
      <c r="CJ131" s="177"/>
      <c r="CK131" s="177"/>
      <c r="CL131" s="177"/>
      <c r="CM131" s="177"/>
      <c r="CN131" s="177"/>
      <c r="CO131" s="177"/>
      <c r="CP131" s="177"/>
      <c r="CQ131" s="177"/>
      <c r="CR131" s="177"/>
      <c r="CS131" s="177"/>
      <c r="CT131" s="177"/>
      <c r="CU131" s="177"/>
      <c r="CV131" s="177"/>
      <c r="CW131" s="177"/>
      <c r="CX131" s="177"/>
      <c r="CY131" s="177"/>
      <c r="CZ131" s="177"/>
      <c r="DA131" s="177"/>
      <c r="DB131" s="177"/>
      <c r="DC131" s="177"/>
      <c r="DD131" s="177"/>
      <c r="DE131" s="177"/>
      <c r="DF131" s="177"/>
      <c r="DG131" s="177"/>
      <c r="DH131" s="177"/>
      <c r="DI131" s="177"/>
      <c r="DJ131" s="177"/>
      <c r="DK131" s="177"/>
      <c r="DL131" s="177"/>
      <c r="DM131" s="177"/>
      <c r="DN131" s="177"/>
      <c r="DO131" s="177"/>
      <c r="DP131" s="177"/>
      <c r="DQ131" s="177"/>
      <c r="DR131" s="177"/>
      <c r="DS131" s="177"/>
      <c r="DT131" s="177"/>
      <c r="DU131" s="177"/>
      <c r="DV131" s="177"/>
      <c r="DW131" s="177"/>
      <c r="DX131" s="177"/>
      <c r="DY131" s="177"/>
      <c r="DZ131" s="177"/>
      <c r="EA131" s="177"/>
      <c r="EB131" s="177"/>
      <c r="EC131" s="177"/>
      <c r="ED131" s="177"/>
      <c r="EE131" s="177"/>
      <c r="EF131" s="177"/>
      <c r="EG131" s="177"/>
      <c r="EH131" s="177"/>
      <c r="EI131" s="177"/>
      <c r="EJ131" s="177"/>
      <c r="EK131" s="177"/>
      <c r="EL131" s="177"/>
      <c r="EM131" s="177"/>
      <c r="EN131" s="177"/>
      <c r="EO131" s="177"/>
      <c r="EP131" s="177"/>
      <c r="EQ131" s="177"/>
      <c r="ER131" s="177"/>
      <c r="ES131" s="177"/>
      <c r="ET131" s="177"/>
      <c r="EU131" s="177"/>
      <c r="EV131" s="177"/>
      <c r="EW131" s="177"/>
      <c r="EX131" s="177"/>
      <c r="EY131" s="177"/>
      <c r="EZ131" s="177"/>
      <c r="FA131" s="177"/>
      <c r="FB131" s="177"/>
      <c r="FC131" s="177"/>
      <c r="FD131" s="177"/>
      <c r="FE131" s="177"/>
      <c r="FF131" s="177"/>
      <c r="FG131" s="177"/>
      <c r="FH131" s="177"/>
      <c r="FI131" s="177"/>
      <c r="FJ131" s="177"/>
      <c r="FK131" s="177"/>
      <c r="FL131" s="177"/>
      <c r="FM131" s="177"/>
      <c r="FN131" s="177"/>
      <c r="FO131" s="177"/>
      <c r="FP131" s="177"/>
      <c r="FQ131" s="177"/>
      <c r="FR131" s="177"/>
      <c r="FS131" s="177"/>
      <c r="FT131" s="177"/>
      <c r="FU131" s="177"/>
      <c r="FV131" s="177"/>
      <c r="FW131" s="177"/>
      <c r="FX131" s="177"/>
      <c r="FY131" s="177"/>
      <c r="FZ131" s="177"/>
      <c r="GA131" s="177"/>
      <c r="GB131" s="177"/>
      <c r="GC131" s="177"/>
      <c r="GD131" s="177"/>
      <c r="GE131" s="177"/>
      <c r="GF131" s="177"/>
      <c r="GG131" s="177"/>
      <c r="GH131" s="177"/>
      <c r="GI131" s="177"/>
      <c r="GJ131" s="177"/>
      <c r="GK131" s="177"/>
      <c r="GL131" s="177"/>
      <c r="GM131" s="177"/>
      <c r="GN131" s="177"/>
      <c r="GO131" s="177"/>
      <c r="GP131" s="177"/>
      <c r="GQ131" s="177"/>
      <c r="GR131" s="177"/>
      <c r="GS131" s="177"/>
      <c r="GT131" s="177"/>
      <c r="GU131" s="177"/>
      <c r="GV131" s="177"/>
      <c r="GW131" s="177"/>
      <c r="GX131" s="177"/>
      <c r="GY131" s="177"/>
      <c r="GZ131" s="177"/>
      <c r="HA131" s="177"/>
      <c r="HB131" s="177"/>
      <c r="HC131" s="177"/>
      <c r="HD131" s="177"/>
      <c r="HE131" s="177"/>
      <c r="HF131" s="177"/>
      <c r="HG131" s="177"/>
      <c r="HH131" s="177"/>
      <c r="HI131" s="177"/>
      <c r="HJ131" s="177"/>
      <c r="HK131" s="177"/>
      <c r="HL131" s="177"/>
      <c r="HM131" s="177"/>
      <c r="HN131" s="177"/>
      <c r="HO131" s="177"/>
      <c r="HP131" s="177"/>
      <c r="HQ131" s="177"/>
      <c r="HR131" s="177"/>
      <c r="HS131" s="177"/>
      <c r="HT131" s="177"/>
      <c r="HU131" s="177"/>
      <c r="HV131" s="177"/>
      <c r="HW131" s="177"/>
      <c r="HX131" s="177"/>
      <c r="HY131" s="177"/>
      <c r="HZ131" s="177"/>
      <c r="IA131" s="177"/>
      <c r="IB131" s="177"/>
      <c r="IC131" s="177"/>
      <c r="ID131" s="177"/>
      <c r="IE131" s="177"/>
      <c r="IF131" s="177"/>
      <c r="IG131" s="177"/>
      <c r="IH131" s="177"/>
      <c r="II131" s="177"/>
      <c r="IJ131" s="177"/>
      <c r="IK131" s="177"/>
      <c r="IL131" s="177"/>
      <c r="IM131" s="177"/>
      <c r="IN131" s="177"/>
      <c r="IO131" s="177"/>
      <c r="IP131" s="177"/>
      <c r="IQ131" s="177"/>
      <c r="IR131" s="177"/>
      <c r="IS131" s="177"/>
      <c r="IT131" s="177"/>
      <c r="IU131" s="177"/>
      <c r="IV131" s="177"/>
    </row>
    <row r="132" spans="1:256" s="362" customFormat="1" ht="18.75" x14ac:dyDescent="0.45">
      <c r="A132" s="357"/>
      <c r="B132" s="177"/>
      <c r="C132" s="60"/>
      <c r="D132" s="81">
        <v>2</v>
      </c>
      <c r="E132" s="181" t="s">
        <v>237</v>
      </c>
      <c r="F132" s="181"/>
      <c r="G132" s="182"/>
      <c r="H132" s="158" t="s">
        <v>99</v>
      </c>
      <c r="I132" s="158">
        <v>29</v>
      </c>
      <c r="J132" s="365">
        <v>9</v>
      </c>
      <c r="K132" s="376" t="s">
        <v>238</v>
      </c>
      <c r="L132" s="377"/>
      <c r="M132" s="185"/>
      <c r="N132" s="185"/>
      <c r="O132" s="185"/>
      <c r="P132" s="185"/>
      <c r="Q132" s="378">
        <v>30000</v>
      </c>
      <c r="R132" s="379"/>
      <c r="S132" s="233">
        <f t="shared" si="4"/>
        <v>30000</v>
      </c>
      <c r="T132" s="380" t="s">
        <v>239</v>
      </c>
      <c r="U132" s="380" t="s">
        <v>240</v>
      </c>
      <c r="V132" s="361"/>
      <c r="W132" s="74"/>
      <c r="X132" s="74">
        <v>2950000</v>
      </c>
      <c r="Y132" s="381">
        <f>X132/$X$136*100</f>
        <v>7.2706659437077938</v>
      </c>
      <c r="Z132" s="74"/>
      <c r="AA132" s="11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  <c r="DL132" s="177"/>
      <c r="DM132" s="177"/>
      <c r="DN132" s="177"/>
      <c r="DO132" s="177"/>
      <c r="DP132" s="177"/>
      <c r="DQ132" s="177"/>
      <c r="DR132" s="177"/>
      <c r="DS132" s="177"/>
      <c r="DT132" s="177"/>
      <c r="DU132" s="177"/>
      <c r="DV132" s="177"/>
      <c r="DW132" s="177"/>
      <c r="DX132" s="177"/>
      <c r="DY132" s="177"/>
      <c r="DZ132" s="177"/>
      <c r="EA132" s="177"/>
      <c r="EB132" s="177"/>
      <c r="EC132" s="177"/>
      <c r="ED132" s="177"/>
      <c r="EE132" s="177"/>
      <c r="EF132" s="177"/>
      <c r="EG132" s="177"/>
      <c r="EH132" s="177"/>
      <c r="EI132" s="177"/>
      <c r="EJ132" s="177"/>
      <c r="EK132" s="177"/>
      <c r="EL132" s="177"/>
      <c r="EM132" s="177"/>
      <c r="EN132" s="177"/>
      <c r="EO132" s="177"/>
      <c r="EP132" s="177"/>
      <c r="EQ132" s="177"/>
      <c r="ER132" s="177"/>
      <c r="ES132" s="177"/>
      <c r="ET132" s="177"/>
      <c r="EU132" s="177"/>
      <c r="EV132" s="177"/>
      <c r="EW132" s="177"/>
      <c r="EX132" s="177"/>
      <c r="EY132" s="177"/>
      <c r="EZ132" s="177"/>
      <c r="FA132" s="177"/>
      <c r="FB132" s="177"/>
      <c r="FC132" s="177"/>
      <c r="FD132" s="177"/>
      <c r="FE132" s="177"/>
      <c r="FF132" s="177"/>
      <c r="FG132" s="177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77"/>
      <c r="GR132" s="177"/>
      <c r="GS132" s="177"/>
      <c r="GT132" s="177"/>
      <c r="GU132" s="177"/>
      <c r="GV132" s="177"/>
      <c r="GW132" s="177"/>
      <c r="GX132" s="177"/>
      <c r="GY132" s="177"/>
      <c r="GZ132" s="177"/>
      <c r="HA132" s="177"/>
      <c r="HB132" s="177"/>
      <c r="HC132" s="177"/>
      <c r="HD132" s="177"/>
      <c r="HE132" s="177"/>
      <c r="HF132" s="177"/>
      <c r="HG132" s="177"/>
      <c r="HH132" s="177"/>
      <c r="HI132" s="177"/>
      <c r="HJ132" s="177"/>
      <c r="HK132" s="177"/>
      <c r="HL132" s="177"/>
      <c r="HM132" s="177"/>
      <c r="HN132" s="177"/>
      <c r="HO132" s="177"/>
      <c r="HP132" s="177"/>
      <c r="HQ132" s="177"/>
      <c r="HR132" s="177"/>
      <c r="HS132" s="177"/>
      <c r="HT132" s="177"/>
      <c r="HU132" s="177"/>
      <c r="HV132" s="177"/>
      <c r="HW132" s="177"/>
      <c r="HX132" s="177"/>
      <c r="HY132" s="177"/>
      <c r="HZ132" s="177"/>
      <c r="IA132" s="177"/>
      <c r="IB132" s="177"/>
      <c r="IC132" s="177"/>
      <c r="ID132" s="177"/>
      <c r="IE132" s="177"/>
      <c r="IF132" s="177"/>
      <c r="IG132" s="177"/>
      <c r="IH132" s="177"/>
      <c r="II132" s="177"/>
      <c r="IJ132" s="177"/>
      <c r="IK132" s="177"/>
      <c r="IL132" s="177"/>
      <c r="IM132" s="177"/>
      <c r="IN132" s="177"/>
      <c r="IO132" s="177"/>
      <c r="IP132" s="177"/>
      <c r="IQ132" s="177"/>
      <c r="IR132" s="177"/>
      <c r="IS132" s="177"/>
      <c r="IT132" s="177"/>
      <c r="IU132" s="177"/>
      <c r="IV132" s="177"/>
    </row>
    <row r="133" spans="1:256" s="362" customFormat="1" ht="18.75" x14ac:dyDescent="0.45">
      <c r="A133" s="357"/>
      <c r="B133" s="177"/>
      <c r="C133" s="60"/>
      <c r="D133" s="81"/>
      <c r="E133" s="181" t="s">
        <v>241</v>
      </c>
      <c r="F133" s="181"/>
      <c r="G133" s="182"/>
      <c r="H133" s="158"/>
      <c r="I133" s="158"/>
      <c r="J133" s="83">
        <v>10</v>
      </c>
      <c r="K133" s="376" t="s">
        <v>242</v>
      </c>
      <c r="L133" s="377"/>
      <c r="M133" s="185"/>
      <c r="N133" s="185"/>
      <c r="O133" s="185"/>
      <c r="P133" s="185"/>
      <c r="Q133" s="382">
        <v>40000</v>
      </c>
      <c r="R133" s="379"/>
      <c r="S133" s="233">
        <f t="shared" si="4"/>
        <v>40000</v>
      </c>
      <c r="T133" s="380" t="s">
        <v>243</v>
      </c>
      <c r="U133" s="380" t="s">
        <v>240</v>
      </c>
      <c r="V133" s="361"/>
      <c r="W133" s="74"/>
      <c r="X133" s="74">
        <v>6200000</v>
      </c>
      <c r="Y133" s="381">
        <f>X133/$X$136*100</f>
        <v>15.280721644402821</v>
      </c>
      <c r="Z133" s="74"/>
      <c r="AA133" s="117"/>
      <c r="AB133" s="177"/>
      <c r="AC133" s="177"/>
      <c r="AD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7"/>
      <c r="BV133" s="177"/>
      <c r="BW133" s="177"/>
      <c r="BX133" s="177"/>
      <c r="BY133" s="177"/>
      <c r="BZ133" s="177"/>
      <c r="CA133" s="177"/>
      <c r="CB133" s="177"/>
      <c r="CC133" s="177"/>
      <c r="CD133" s="177"/>
      <c r="CE133" s="177"/>
      <c r="CF133" s="177"/>
      <c r="CG133" s="177"/>
      <c r="CH133" s="177"/>
      <c r="CI133" s="177"/>
      <c r="CJ133" s="177"/>
      <c r="CK133" s="177"/>
      <c r="CL133" s="177"/>
      <c r="CM133" s="177"/>
      <c r="CN133" s="177"/>
      <c r="CO133" s="177"/>
      <c r="CP133" s="177"/>
      <c r="CQ133" s="177"/>
      <c r="CR133" s="177"/>
      <c r="CS133" s="177"/>
      <c r="CT133" s="177"/>
      <c r="CU133" s="177"/>
      <c r="CV133" s="177"/>
      <c r="CW133" s="177"/>
      <c r="CX133" s="177"/>
      <c r="CY133" s="177"/>
      <c r="CZ133" s="177"/>
      <c r="DA133" s="177"/>
      <c r="DB133" s="177"/>
      <c r="DC133" s="177"/>
      <c r="DD133" s="177"/>
      <c r="DE133" s="177"/>
      <c r="DF133" s="177"/>
      <c r="DG133" s="177"/>
      <c r="DH133" s="177"/>
      <c r="DI133" s="177"/>
      <c r="DJ133" s="177"/>
      <c r="DK133" s="177"/>
      <c r="DL133" s="177"/>
      <c r="DM133" s="177"/>
      <c r="DN133" s="177"/>
      <c r="DO133" s="177"/>
      <c r="DP133" s="177"/>
      <c r="DQ133" s="177"/>
      <c r="DR133" s="177"/>
      <c r="DS133" s="177"/>
      <c r="DT133" s="177"/>
      <c r="DU133" s="177"/>
      <c r="DV133" s="177"/>
      <c r="DW133" s="177"/>
      <c r="DX133" s="177"/>
      <c r="DY133" s="177"/>
      <c r="DZ133" s="177"/>
      <c r="EA133" s="177"/>
      <c r="EB133" s="177"/>
      <c r="EC133" s="177"/>
      <c r="ED133" s="177"/>
      <c r="EE133" s="177"/>
      <c r="EF133" s="177"/>
      <c r="EG133" s="177"/>
      <c r="EH133" s="177"/>
      <c r="EI133" s="177"/>
      <c r="EJ133" s="177"/>
      <c r="EK133" s="177"/>
      <c r="EL133" s="177"/>
      <c r="EM133" s="177"/>
      <c r="EN133" s="177"/>
      <c r="EO133" s="177"/>
      <c r="EP133" s="177"/>
      <c r="EQ133" s="177"/>
      <c r="ER133" s="177"/>
      <c r="ES133" s="177"/>
      <c r="ET133" s="177"/>
      <c r="EU133" s="177"/>
      <c r="EV133" s="177"/>
      <c r="EW133" s="177"/>
      <c r="EX133" s="177"/>
      <c r="EY133" s="177"/>
      <c r="EZ133" s="177"/>
      <c r="FA133" s="177"/>
      <c r="FB133" s="177"/>
      <c r="FC133" s="177"/>
      <c r="FD133" s="177"/>
      <c r="FE133" s="177"/>
      <c r="FF133" s="177"/>
      <c r="FG133" s="177"/>
      <c r="FH133" s="177"/>
      <c r="FI133" s="177"/>
      <c r="FJ133" s="177"/>
      <c r="FK133" s="177"/>
      <c r="FL133" s="177"/>
      <c r="FM133" s="177"/>
      <c r="FN133" s="177"/>
      <c r="FO133" s="177"/>
      <c r="FP133" s="177"/>
      <c r="FQ133" s="177"/>
      <c r="FR133" s="177"/>
      <c r="FS133" s="177"/>
      <c r="FT133" s="177"/>
      <c r="FU133" s="177"/>
      <c r="FV133" s="177"/>
      <c r="FW133" s="177"/>
      <c r="FX133" s="177"/>
      <c r="FY133" s="177"/>
      <c r="FZ133" s="177"/>
      <c r="GA133" s="177"/>
      <c r="GB133" s="177"/>
      <c r="GC133" s="177"/>
      <c r="GD133" s="177"/>
      <c r="GE133" s="177"/>
      <c r="GF133" s="177"/>
      <c r="GG133" s="177"/>
      <c r="GH133" s="177"/>
      <c r="GI133" s="177"/>
      <c r="GJ133" s="177"/>
      <c r="GK133" s="177"/>
      <c r="GL133" s="177"/>
      <c r="GM133" s="177"/>
      <c r="GN133" s="177"/>
      <c r="GO133" s="177"/>
      <c r="GP133" s="177"/>
      <c r="GQ133" s="177"/>
      <c r="GR133" s="177"/>
      <c r="GS133" s="177"/>
      <c r="GT133" s="177"/>
      <c r="GU133" s="177"/>
      <c r="GV133" s="177"/>
      <c r="GW133" s="177"/>
      <c r="GX133" s="177"/>
      <c r="GY133" s="177"/>
      <c r="GZ133" s="177"/>
      <c r="HA133" s="177"/>
      <c r="HB133" s="177"/>
      <c r="HC133" s="177"/>
      <c r="HD133" s="177"/>
      <c r="HE133" s="177"/>
      <c r="HF133" s="177"/>
      <c r="HG133" s="177"/>
      <c r="HH133" s="177"/>
      <c r="HI133" s="177"/>
      <c r="HJ133" s="177"/>
      <c r="HK133" s="177"/>
      <c r="HL133" s="177"/>
      <c r="HM133" s="177"/>
      <c r="HN133" s="177"/>
      <c r="HO133" s="177"/>
      <c r="HP133" s="177"/>
      <c r="HQ133" s="177"/>
      <c r="HR133" s="177"/>
      <c r="HS133" s="177"/>
      <c r="HT133" s="177"/>
      <c r="HU133" s="177"/>
      <c r="HV133" s="177"/>
      <c r="HW133" s="177"/>
      <c r="HX133" s="177"/>
      <c r="HY133" s="177"/>
      <c r="HZ133" s="177"/>
      <c r="IA133" s="177"/>
      <c r="IB133" s="177"/>
      <c r="IC133" s="177"/>
      <c r="ID133" s="177"/>
      <c r="IE133" s="177"/>
      <c r="IF133" s="177"/>
      <c r="IG133" s="177"/>
      <c r="IH133" s="177"/>
      <c r="II133" s="177"/>
      <c r="IJ133" s="177"/>
      <c r="IK133" s="177"/>
      <c r="IL133" s="177"/>
      <c r="IM133" s="177"/>
      <c r="IN133" s="177"/>
      <c r="IO133" s="177"/>
      <c r="IP133" s="177"/>
      <c r="IQ133" s="177"/>
      <c r="IR133" s="177"/>
      <c r="IS133" s="177"/>
      <c r="IT133" s="177"/>
      <c r="IU133" s="177"/>
      <c r="IV133" s="177"/>
    </row>
    <row r="134" spans="1:256" s="362" customFormat="1" ht="18.75" x14ac:dyDescent="0.45">
      <c r="A134" s="357"/>
      <c r="B134" s="177"/>
      <c r="C134" s="60"/>
      <c r="D134" s="81">
        <v>3</v>
      </c>
      <c r="E134" s="181" t="s">
        <v>244</v>
      </c>
      <c r="F134" s="181"/>
      <c r="G134" s="182"/>
      <c r="H134" s="158" t="s">
        <v>119</v>
      </c>
      <c r="I134" s="26">
        <v>3</v>
      </c>
      <c r="J134" s="365">
        <v>11</v>
      </c>
      <c r="K134" s="383" t="s">
        <v>245</v>
      </c>
      <c r="L134" s="377"/>
      <c r="M134" s="185"/>
      <c r="N134" s="185"/>
      <c r="O134" s="185"/>
      <c r="P134" s="185"/>
      <c r="Q134" s="382">
        <v>80000</v>
      </c>
      <c r="R134" s="179"/>
      <c r="S134" s="233">
        <f t="shared" si="4"/>
        <v>80000</v>
      </c>
      <c r="T134" s="380" t="s">
        <v>243</v>
      </c>
      <c r="U134" s="380" t="s">
        <v>240</v>
      </c>
      <c r="V134" s="361"/>
      <c r="W134" s="74"/>
      <c r="X134" s="74">
        <v>11062900</v>
      </c>
      <c r="Y134" s="381">
        <f>X134/$X$136*100</f>
        <v>27.265983141913541</v>
      </c>
      <c r="Z134" s="74"/>
      <c r="AA134" s="11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/>
      <c r="FE134" s="177"/>
      <c r="FF134" s="177"/>
      <c r="FG134" s="177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77"/>
      <c r="HF134" s="177"/>
      <c r="HG134" s="177"/>
      <c r="HH134" s="177"/>
      <c r="HI134" s="177"/>
      <c r="HJ134" s="177"/>
      <c r="HK134" s="177"/>
      <c r="HL134" s="177"/>
      <c r="HM134" s="177"/>
      <c r="HN134" s="177"/>
      <c r="HO134" s="177"/>
      <c r="HP134" s="177"/>
      <c r="HQ134" s="177"/>
      <c r="HR134" s="177"/>
      <c r="HS134" s="177"/>
      <c r="HT134" s="177"/>
      <c r="HU134" s="177"/>
      <c r="HV134" s="177"/>
      <c r="HW134" s="177"/>
      <c r="HX134" s="177"/>
      <c r="HY134" s="177"/>
      <c r="HZ134" s="177"/>
      <c r="IA134" s="177"/>
      <c r="IB134" s="177"/>
      <c r="IC134" s="177"/>
      <c r="ID134" s="177"/>
      <c r="IE134" s="177"/>
      <c r="IF134" s="177"/>
      <c r="IG134" s="177"/>
      <c r="IH134" s="177"/>
      <c r="II134" s="177"/>
      <c r="IJ134" s="177"/>
      <c r="IK134" s="177"/>
      <c r="IL134" s="177"/>
      <c r="IM134" s="177"/>
      <c r="IN134" s="177"/>
      <c r="IO134" s="177"/>
      <c r="IP134" s="177"/>
      <c r="IQ134" s="177"/>
      <c r="IR134" s="177"/>
      <c r="IS134" s="177"/>
      <c r="IT134" s="177"/>
      <c r="IU134" s="177"/>
      <c r="IV134" s="177"/>
    </row>
    <row r="135" spans="1:256" s="362" customFormat="1" ht="18.75" x14ac:dyDescent="0.45">
      <c r="A135" s="357"/>
      <c r="B135" s="177"/>
      <c r="C135" s="60"/>
      <c r="D135" s="81"/>
      <c r="E135" s="181" t="s">
        <v>77</v>
      </c>
      <c r="F135" s="181" t="s">
        <v>246</v>
      </c>
      <c r="G135" s="182"/>
      <c r="H135" s="188"/>
      <c r="I135" s="181"/>
      <c r="J135" s="83">
        <v>12</v>
      </c>
      <c r="K135" s="366" t="s">
        <v>247</v>
      </c>
      <c r="L135" s="321"/>
      <c r="M135" s="86"/>
      <c r="N135" s="86"/>
      <c r="O135" s="86"/>
      <c r="P135" s="87"/>
      <c r="Q135" s="367">
        <v>40000</v>
      </c>
      <c r="R135" s="291"/>
      <c r="S135" s="233">
        <f t="shared" si="4"/>
        <v>40000</v>
      </c>
      <c r="T135" s="180" t="s">
        <v>248</v>
      </c>
      <c r="U135" s="180" t="s">
        <v>249</v>
      </c>
      <c r="V135" s="361"/>
      <c r="W135" s="74"/>
      <c r="X135" s="74">
        <v>20361100</v>
      </c>
      <c r="Y135" s="381">
        <f>X135/$X$136*100</f>
        <v>50.182629269975841</v>
      </c>
      <c r="Z135" s="74"/>
      <c r="AA135" s="11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7"/>
      <c r="DS135" s="177"/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7"/>
      <c r="EF135" s="177"/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7"/>
      <c r="ES135" s="177"/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/>
      <c r="FE135" s="177"/>
      <c r="FF135" s="177"/>
      <c r="FG135" s="177"/>
      <c r="FH135" s="177"/>
      <c r="FI135" s="177"/>
      <c r="FJ135" s="177"/>
      <c r="FK135" s="177"/>
      <c r="FL135" s="177"/>
      <c r="FM135" s="177"/>
      <c r="FN135" s="177"/>
      <c r="FO135" s="177"/>
      <c r="FP135" s="177"/>
      <c r="FQ135" s="177"/>
      <c r="FR135" s="177"/>
      <c r="FS135" s="177"/>
      <c r="FT135" s="177"/>
      <c r="FU135" s="177"/>
      <c r="FV135" s="177"/>
      <c r="FW135" s="177"/>
      <c r="FX135" s="177"/>
      <c r="FY135" s="177"/>
      <c r="FZ135" s="177"/>
      <c r="GA135" s="177"/>
      <c r="GB135" s="177"/>
      <c r="GC135" s="177"/>
      <c r="GD135" s="177"/>
      <c r="GE135" s="177"/>
      <c r="GF135" s="177"/>
      <c r="GG135" s="177"/>
      <c r="GH135" s="177"/>
      <c r="GI135" s="177"/>
      <c r="GJ135" s="177"/>
      <c r="GK135" s="177"/>
      <c r="GL135" s="177"/>
      <c r="GM135" s="177"/>
      <c r="GN135" s="177"/>
      <c r="GO135" s="177"/>
      <c r="GP135" s="177"/>
      <c r="GQ135" s="177"/>
      <c r="GR135" s="177"/>
      <c r="GS135" s="177"/>
      <c r="GT135" s="177"/>
      <c r="GU135" s="177"/>
      <c r="GV135" s="177"/>
      <c r="GW135" s="177"/>
      <c r="GX135" s="177"/>
      <c r="GY135" s="177"/>
      <c r="GZ135" s="177"/>
      <c r="HA135" s="177"/>
      <c r="HB135" s="177"/>
      <c r="HC135" s="177"/>
      <c r="HD135" s="177"/>
      <c r="HE135" s="177"/>
      <c r="HF135" s="177"/>
      <c r="HG135" s="177"/>
      <c r="HH135" s="177"/>
      <c r="HI135" s="177"/>
      <c r="HJ135" s="177"/>
      <c r="HK135" s="177"/>
      <c r="HL135" s="177"/>
      <c r="HM135" s="177"/>
      <c r="HN135" s="177"/>
      <c r="HO135" s="177"/>
      <c r="HP135" s="177"/>
      <c r="HQ135" s="177"/>
      <c r="HR135" s="177"/>
      <c r="HS135" s="177"/>
      <c r="HT135" s="177"/>
      <c r="HU135" s="177"/>
      <c r="HV135" s="177"/>
      <c r="HW135" s="177"/>
      <c r="HX135" s="177"/>
      <c r="HY135" s="177"/>
      <c r="HZ135" s="177"/>
      <c r="IA135" s="177"/>
      <c r="IB135" s="177"/>
      <c r="IC135" s="177"/>
      <c r="ID135" s="177"/>
      <c r="IE135" s="177"/>
      <c r="IF135" s="177"/>
      <c r="IG135" s="177"/>
      <c r="IH135" s="177"/>
      <c r="II135" s="177"/>
      <c r="IJ135" s="177"/>
      <c r="IK135" s="177"/>
      <c r="IL135" s="177"/>
      <c r="IM135" s="177"/>
      <c r="IN135" s="177"/>
      <c r="IO135" s="177"/>
      <c r="IP135" s="177"/>
      <c r="IQ135" s="177"/>
      <c r="IR135" s="177"/>
      <c r="IS135" s="177"/>
      <c r="IT135" s="177"/>
      <c r="IU135" s="177"/>
      <c r="IV135" s="177"/>
    </row>
    <row r="136" spans="1:256" s="362" customFormat="1" ht="18.75" x14ac:dyDescent="0.45">
      <c r="A136" s="357"/>
      <c r="B136" s="177"/>
      <c r="C136" s="177"/>
      <c r="D136" s="81"/>
      <c r="E136" s="181" t="s">
        <v>80</v>
      </c>
      <c r="F136" s="181" t="s">
        <v>250</v>
      </c>
      <c r="G136" s="182"/>
      <c r="H136" s="188"/>
      <c r="I136" s="181"/>
      <c r="J136" s="365">
        <v>13</v>
      </c>
      <c r="K136" s="368" t="s">
        <v>251</v>
      </c>
      <c r="L136" s="321"/>
      <c r="M136" s="185"/>
      <c r="N136" s="185"/>
      <c r="O136" s="185"/>
      <c r="P136" s="185"/>
      <c r="Q136" s="375"/>
      <c r="R136" s="375">
        <v>150000</v>
      </c>
      <c r="S136" s="233">
        <f t="shared" si="4"/>
        <v>150000</v>
      </c>
      <c r="T136" s="180" t="s">
        <v>252</v>
      </c>
      <c r="U136" s="180" t="s">
        <v>249</v>
      </c>
      <c r="V136" s="361"/>
      <c r="W136" s="177"/>
      <c r="X136" s="384">
        <f>SUM(X132:X135)</f>
        <v>40574000</v>
      </c>
      <c r="Y136" s="43"/>
      <c r="Z136" s="74"/>
      <c r="AA136" s="11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/>
      <c r="FE136" s="177"/>
      <c r="FF136" s="177"/>
      <c r="FG136" s="177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77"/>
      <c r="HF136" s="177"/>
      <c r="HG136" s="177"/>
      <c r="HH136" s="177"/>
      <c r="HI136" s="177"/>
      <c r="HJ136" s="177"/>
      <c r="HK136" s="177"/>
      <c r="HL136" s="177"/>
      <c r="HM136" s="177"/>
      <c r="HN136" s="177"/>
      <c r="HO136" s="177"/>
      <c r="HP136" s="177"/>
      <c r="HQ136" s="177"/>
      <c r="HR136" s="177"/>
      <c r="HS136" s="177"/>
      <c r="HT136" s="177"/>
      <c r="HU136" s="177"/>
      <c r="HV136" s="177"/>
      <c r="HW136" s="177"/>
      <c r="HX136" s="177"/>
      <c r="HY136" s="177"/>
      <c r="HZ136" s="177"/>
      <c r="IA136" s="177"/>
      <c r="IB136" s="177"/>
      <c r="IC136" s="177"/>
      <c r="ID136" s="177"/>
      <c r="IE136" s="177"/>
      <c r="IF136" s="177"/>
      <c r="IG136" s="177"/>
      <c r="IH136" s="177"/>
      <c r="II136" s="177"/>
      <c r="IJ136" s="177"/>
      <c r="IK136" s="177"/>
      <c r="IL136" s="177"/>
      <c r="IM136" s="177"/>
      <c r="IN136" s="177"/>
      <c r="IO136" s="177"/>
      <c r="IP136" s="177"/>
      <c r="IQ136" s="177"/>
      <c r="IR136" s="177"/>
      <c r="IS136" s="177"/>
      <c r="IT136" s="177"/>
      <c r="IU136" s="177"/>
      <c r="IV136" s="177"/>
    </row>
    <row r="137" spans="1:256" s="181" customFormat="1" ht="18.75" x14ac:dyDescent="0.45">
      <c r="A137" s="385"/>
      <c r="C137" s="386"/>
      <c r="D137" s="81"/>
      <c r="F137" s="181" t="s">
        <v>253</v>
      </c>
      <c r="G137" s="182"/>
      <c r="H137" s="188"/>
      <c r="J137" s="83">
        <v>14</v>
      </c>
      <c r="K137" s="366" t="s">
        <v>254</v>
      </c>
      <c r="L137" s="321"/>
      <c r="M137" s="185"/>
      <c r="N137" s="185"/>
      <c r="O137" s="185"/>
      <c r="P137" s="185"/>
      <c r="Q137" s="367">
        <v>30000</v>
      </c>
      <c r="R137" s="379"/>
      <c r="S137" s="233">
        <f t="shared" si="4"/>
        <v>30000</v>
      </c>
      <c r="T137" s="194" t="s">
        <v>255</v>
      </c>
      <c r="U137" s="194" t="s">
        <v>97</v>
      </c>
      <c r="V137" s="387"/>
      <c r="W137" s="177"/>
      <c r="X137" s="177"/>
      <c r="Y137" s="43"/>
      <c r="Z137" s="74"/>
      <c r="AA137" s="117"/>
    </row>
    <row r="138" spans="1:256" s="181" customFormat="1" ht="18.75" x14ac:dyDescent="0.45">
      <c r="A138" s="385"/>
      <c r="D138" s="81"/>
      <c r="E138" s="181" t="s">
        <v>84</v>
      </c>
      <c r="F138" s="181" t="s">
        <v>256</v>
      </c>
      <c r="G138" s="182"/>
      <c r="H138" s="188"/>
      <c r="J138" s="365">
        <v>15</v>
      </c>
      <c r="K138" s="368" t="s">
        <v>257</v>
      </c>
      <c r="L138" s="321"/>
      <c r="M138" s="185"/>
      <c r="N138" s="185"/>
      <c r="O138" s="185"/>
      <c r="P138" s="185"/>
      <c r="Q138" s="375">
        <v>80000</v>
      </c>
      <c r="R138" s="375"/>
      <c r="S138" s="233">
        <f t="shared" si="4"/>
        <v>80000</v>
      </c>
      <c r="T138" s="194" t="s">
        <v>255</v>
      </c>
      <c r="U138" s="194" t="s">
        <v>97</v>
      </c>
      <c r="V138" s="387"/>
      <c r="W138" s="177"/>
      <c r="X138" s="177"/>
      <c r="Y138" s="43"/>
      <c r="Z138" s="74"/>
      <c r="AA138" s="117"/>
    </row>
    <row r="139" spans="1:256" s="181" customFormat="1" ht="18.75" x14ac:dyDescent="0.45">
      <c r="A139" s="388"/>
      <c r="B139" s="221"/>
      <c r="C139" s="221"/>
      <c r="D139" s="220">
        <v>4</v>
      </c>
      <c r="E139" s="221" t="s">
        <v>258</v>
      </c>
      <c r="F139" s="221"/>
      <c r="G139" s="222"/>
      <c r="H139" s="223" t="s">
        <v>35</v>
      </c>
      <c r="I139" s="389">
        <v>80</v>
      </c>
      <c r="J139" s="303">
        <v>16</v>
      </c>
      <c r="K139" s="390" t="s">
        <v>259</v>
      </c>
      <c r="L139" s="391"/>
      <c r="M139" s="392"/>
      <c r="N139" s="392"/>
      <c r="O139" s="392"/>
      <c r="P139" s="392"/>
      <c r="Q139" s="393">
        <v>40000</v>
      </c>
      <c r="R139" s="394"/>
      <c r="S139" s="395">
        <f t="shared" si="4"/>
        <v>40000</v>
      </c>
      <c r="T139" s="396" t="s">
        <v>260</v>
      </c>
      <c r="U139" s="396" t="s">
        <v>261</v>
      </c>
      <c r="V139" s="387"/>
      <c r="W139" s="177"/>
      <c r="X139" s="177"/>
      <c r="Y139" s="43"/>
      <c r="Z139" s="74"/>
      <c r="AA139" s="117"/>
    </row>
    <row r="140" spans="1:256" s="181" customFormat="1" ht="18.75" x14ac:dyDescent="0.45">
      <c r="A140" s="385"/>
      <c r="D140" s="81">
        <v>5</v>
      </c>
      <c r="E140" s="181" t="s">
        <v>133</v>
      </c>
      <c r="G140" s="397"/>
      <c r="H140" s="158" t="s">
        <v>75</v>
      </c>
      <c r="I140" s="26">
        <v>4</v>
      </c>
      <c r="J140" s="365">
        <v>17</v>
      </c>
      <c r="K140" s="366" t="s">
        <v>262</v>
      </c>
      <c r="L140" s="321"/>
      <c r="M140" s="185"/>
      <c r="N140" s="185"/>
      <c r="O140" s="185"/>
      <c r="P140" s="185"/>
      <c r="Q140" s="367">
        <v>30000</v>
      </c>
      <c r="R140" s="379"/>
      <c r="S140" s="233">
        <f t="shared" si="4"/>
        <v>30000</v>
      </c>
      <c r="T140" s="194" t="s">
        <v>263</v>
      </c>
      <c r="U140" s="194" t="s">
        <v>261</v>
      </c>
      <c r="V140" s="387"/>
      <c r="W140" s="177"/>
      <c r="X140" s="177"/>
      <c r="Y140" s="43"/>
      <c r="Z140" s="74"/>
      <c r="AA140" s="117"/>
    </row>
    <row r="141" spans="1:256" s="181" customFormat="1" ht="18.75" x14ac:dyDescent="0.45">
      <c r="A141" s="385"/>
      <c r="D141" s="81"/>
      <c r="E141" s="181" t="s">
        <v>77</v>
      </c>
      <c r="F141" s="181" t="s">
        <v>135</v>
      </c>
      <c r="G141" s="397"/>
      <c r="H141" s="158"/>
      <c r="I141" s="26"/>
      <c r="J141" s="83">
        <v>18</v>
      </c>
      <c r="K141" s="368" t="s">
        <v>264</v>
      </c>
      <c r="L141" s="321"/>
      <c r="M141" s="185"/>
      <c r="N141" s="185"/>
      <c r="O141" s="185"/>
      <c r="P141" s="185"/>
      <c r="Q141" s="370"/>
      <c r="R141" s="369">
        <v>40000</v>
      </c>
      <c r="S141" s="233">
        <f t="shared" si="4"/>
        <v>40000</v>
      </c>
      <c r="T141" s="194" t="s">
        <v>265</v>
      </c>
      <c r="U141" s="194" t="s">
        <v>261</v>
      </c>
      <c r="V141" s="387"/>
      <c r="W141" s="177"/>
      <c r="X141" s="177"/>
      <c r="Y141" s="43"/>
      <c r="Z141" s="74"/>
      <c r="AA141" s="117"/>
    </row>
    <row r="142" spans="1:256" s="181" customFormat="1" ht="18.75" x14ac:dyDescent="0.45">
      <c r="A142" s="385"/>
      <c r="D142" s="81"/>
      <c r="E142" s="181" t="s">
        <v>80</v>
      </c>
      <c r="F142" s="181" t="s">
        <v>137</v>
      </c>
      <c r="G142" s="182"/>
      <c r="H142" s="188"/>
      <c r="J142" s="365">
        <v>19</v>
      </c>
      <c r="K142" s="366" t="s">
        <v>266</v>
      </c>
      <c r="L142" s="321"/>
      <c r="M142" s="185"/>
      <c r="N142" s="185"/>
      <c r="O142" s="185"/>
      <c r="P142" s="185"/>
      <c r="Q142" s="398">
        <v>30000</v>
      </c>
      <c r="R142" s="179"/>
      <c r="S142" s="233">
        <v>30000</v>
      </c>
      <c r="T142" s="194" t="s">
        <v>267</v>
      </c>
      <c r="U142" s="194" t="s">
        <v>33</v>
      </c>
      <c r="V142" s="387"/>
      <c r="W142" s="177"/>
      <c r="X142" s="177"/>
      <c r="Y142" s="43"/>
      <c r="Z142" s="74"/>
      <c r="AA142" s="117"/>
    </row>
    <row r="143" spans="1:256" s="181" customFormat="1" ht="18.75" x14ac:dyDescent="0.45">
      <c r="A143" s="385"/>
      <c r="D143" s="81"/>
      <c r="E143" s="181" t="s">
        <v>84</v>
      </c>
      <c r="F143" s="181" t="s">
        <v>140</v>
      </c>
      <c r="G143" s="182"/>
      <c r="H143" s="188"/>
      <c r="J143" s="83">
        <v>20</v>
      </c>
      <c r="K143" s="399" t="s">
        <v>268</v>
      </c>
      <c r="L143" s="400"/>
      <c r="M143" s="401"/>
      <c r="N143" s="401"/>
      <c r="O143" s="401"/>
      <c r="P143" s="401"/>
      <c r="Q143" s="398">
        <v>40000</v>
      </c>
      <c r="R143" s="402"/>
      <c r="S143" s="317">
        <v>40000</v>
      </c>
      <c r="T143" s="194" t="s">
        <v>269</v>
      </c>
      <c r="U143" s="403" t="s">
        <v>33</v>
      </c>
      <c r="V143" s="387"/>
      <c r="W143" s="177"/>
      <c r="X143" s="177"/>
      <c r="Y143" s="43"/>
      <c r="Z143" s="74"/>
      <c r="AA143" s="117"/>
    </row>
    <row r="144" spans="1:256" s="181" customFormat="1" ht="18.75" x14ac:dyDescent="0.45">
      <c r="A144" s="385"/>
      <c r="D144" s="81"/>
      <c r="E144" s="404" t="s">
        <v>141</v>
      </c>
      <c r="F144" s="181" t="s">
        <v>142</v>
      </c>
      <c r="G144" s="182"/>
      <c r="H144" s="188"/>
      <c r="J144" s="365">
        <v>21</v>
      </c>
      <c r="K144" s="366" t="s">
        <v>270</v>
      </c>
      <c r="L144" s="405"/>
      <c r="M144" s="406"/>
      <c r="N144" s="406"/>
      <c r="O144" s="406"/>
      <c r="P144" s="406"/>
      <c r="Q144" s="398">
        <v>200000</v>
      </c>
      <c r="R144" s="407"/>
      <c r="S144" s="233">
        <v>200000</v>
      </c>
      <c r="T144" s="194" t="s">
        <v>269</v>
      </c>
      <c r="U144" s="194" t="s">
        <v>33</v>
      </c>
      <c r="V144" s="387"/>
      <c r="W144" s="177"/>
      <c r="X144" s="177"/>
      <c r="Y144" s="43"/>
      <c r="Z144" s="74"/>
      <c r="AA144" s="117"/>
    </row>
    <row r="145" spans="1:256" s="181" customFormat="1" ht="18.75" x14ac:dyDescent="0.45">
      <c r="A145" s="385"/>
      <c r="D145" s="81"/>
      <c r="E145" s="404" t="s">
        <v>143</v>
      </c>
      <c r="F145" s="181" t="s">
        <v>144</v>
      </c>
      <c r="G145" s="182"/>
      <c r="H145" s="188"/>
      <c r="J145" s="83">
        <v>22</v>
      </c>
      <c r="K145" s="368" t="s">
        <v>271</v>
      </c>
      <c r="L145" s="321"/>
      <c r="M145" s="185"/>
      <c r="N145" s="185"/>
      <c r="O145" s="185"/>
      <c r="P145" s="185"/>
      <c r="Q145" s="375">
        <v>210000</v>
      </c>
      <c r="R145" s="179"/>
      <c r="S145" s="233">
        <f>SUM(Q145:R145)</f>
        <v>210000</v>
      </c>
      <c r="T145" s="194" t="s">
        <v>272</v>
      </c>
      <c r="U145" s="194" t="s">
        <v>273</v>
      </c>
      <c r="V145" s="387"/>
      <c r="W145" s="177"/>
      <c r="X145" s="177"/>
      <c r="Y145" s="43"/>
      <c r="Z145" s="74"/>
      <c r="AA145" s="117"/>
    </row>
    <row r="146" spans="1:256" s="181" customFormat="1" ht="18.75" x14ac:dyDescent="0.45">
      <c r="A146" s="385"/>
      <c r="D146" s="81">
        <v>6</v>
      </c>
      <c r="E146" s="181" t="s">
        <v>274</v>
      </c>
      <c r="G146" s="397"/>
      <c r="H146" s="158" t="s">
        <v>35</v>
      </c>
      <c r="I146" s="26" t="s">
        <v>275</v>
      </c>
      <c r="J146" s="365">
        <v>23</v>
      </c>
      <c r="K146" s="368" t="s">
        <v>276</v>
      </c>
      <c r="L146" s="321"/>
      <c r="M146" s="185"/>
      <c r="N146" s="185"/>
      <c r="O146" s="185"/>
      <c r="P146" s="185"/>
      <c r="Q146" s="370">
        <v>150000</v>
      </c>
      <c r="R146" s="369">
        <v>710000</v>
      </c>
      <c r="S146" s="233">
        <f>SUM(Q146:R146)</f>
        <v>860000</v>
      </c>
      <c r="T146" s="194" t="s">
        <v>272</v>
      </c>
      <c r="U146" s="194" t="s">
        <v>273</v>
      </c>
      <c r="V146" s="387"/>
      <c r="W146" s="177"/>
      <c r="X146" s="177"/>
      <c r="Y146" s="43"/>
      <c r="Z146" s="74"/>
      <c r="AA146" s="117"/>
    </row>
    <row r="147" spans="1:256" s="181" customFormat="1" ht="18.75" x14ac:dyDescent="0.45">
      <c r="A147" s="385"/>
      <c r="D147" s="81">
        <v>7</v>
      </c>
      <c r="E147" s="181" t="s">
        <v>277</v>
      </c>
      <c r="G147" s="397"/>
      <c r="H147" s="158" t="s">
        <v>35</v>
      </c>
      <c r="I147" s="26">
        <v>70</v>
      </c>
      <c r="J147" s="83">
        <v>24</v>
      </c>
      <c r="K147" s="368" t="s">
        <v>278</v>
      </c>
      <c r="L147" s="321"/>
      <c r="M147" s="185"/>
      <c r="N147" s="185"/>
      <c r="O147" s="185"/>
      <c r="P147" s="185"/>
      <c r="Q147" s="369">
        <v>300000</v>
      </c>
      <c r="R147" s="370"/>
      <c r="S147" s="233">
        <f>SUM(Q147:R147)</f>
        <v>300000</v>
      </c>
      <c r="T147" s="194" t="s">
        <v>272</v>
      </c>
      <c r="U147" s="194" t="s">
        <v>273</v>
      </c>
      <c r="V147" s="387"/>
      <c r="W147" s="177"/>
      <c r="X147" s="177"/>
      <c r="Y147" s="43"/>
      <c r="Z147" s="74"/>
      <c r="AA147" s="117"/>
    </row>
    <row r="148" spans="1:256" s="181" customFormat="1" ht="18.75" x14ac:dyDescent="0.45">
      <c r="A148" s="385"/>
      <c r="D148" s="81"/>
      <c r="G148" s="397"/>
      <c r="H148" s="158"/>
      <c r="I148" s="26"/>
      <c r="J148" s="365">
        <v>25</v>
      </c>
      <c r="K148" s="368" t="s">
        <v>279</v>
      </c>
      <c r="L148" s="321"/>
      <c r="M148" s="185"/>
      <c r="N148" s="185"/>
      <c r="O148" s="185"/>
      <c r="P148" s="185"/>
      <c r="Q148" s="369">
        <v>300000</v>
      </c>
      <c r="R148" s="370"/>
      <c r="S148" s="233">
        <f>SUM(Q148:R148)</f>
        <v>300000</v>
      </c>
      <c r="T148" s="194" t="s">
        <v>272</v>
      </c>
      <c r="U148" s="194" t="s">
        <v>273</v>
      </c>
      <c r="V148" s="387"/>
      <c r="W148" s="177"/>
      <c r="X148" s="177"/>
      <c r="Y148" s="43"/>
      <c r="Z148" s="74"/>
      <c r="AA148" s="117"/>
    </row>
    <row r="149" spans="1:256" s="181" customFormat="1" ht="18.75" x14ac:dyDescent="0.45">
      <c r="A149" s="388"/>
      <c r="B149" s="221"/>
      <c r="C149" s="221"/>
      <c r="D149" s="220"/>
      <c r="E149" s="221"/>
      <c r="F149" s="221"/>
      <c r="G149" s="222"/>
      <c r="H149" s="323"/>
      <c r="I149" s="221"/>
      <c r="J149" s="408"/>
      <c r="K149" s="409"/>
      <c r="L149" s="410"/>
      <c r="M149" s="392"/>
      <c r="N149" s="392"/>
      <c r="O149" s="392"/>
      <c r="P149" s="392"/>
      <c r="Q149" s="411"/>
      <c r="R149" s="394"/>
      <c r="S149" s="412"/>
      <c r="T149" s="396"/>
      <c r="U149" s="396"/>
      <c r="V149" s="387"/>
      <c r="W149" s="177"/>
      <c r="X149" s="177"/>
      <c r="Y149" s="43"/>
      <c r="Z149" s="74"/>
      <c r="AA149" s="117"/>
    </row>
    <row r="150" spans="1:256" s="145" customFormat="1" ht="18.75" x14ac:dyDescent="0.45">
      <c r="A150" s="413"/>
      <c r="B150" s="414">
        <v>2.2000000000000002</v>
      </c>
      <c r="C150" s="415" t="s">
        <v>280</v>
      </c>
      <c r="D150" s="416"/>
      <c r="E150" s="416"/>
      <c r="F150" s="416"/>
      <c r="G150" s="417"/>
      <c r="H150" s="418"/>
      <c r="I150" s="418"/>
      <c r="J150" s="419"/>
      <c r="K150" s="420"/>
      <c r="L150" s="421"/>
      <c r="M150" s="422"/>
      <c r="N150" s="422"/>
      <c r="O150" s="422"/>
      <c r="P150" s="422"/>
      <c r="Q150" s="423">
        <f>SUM(Q153,Q167,Q233)</f>
        <v>5950000</v>
      </c>
      <c r="R150" s="423">
        <f>SUM(R153,R167,R233)</f>
        <v>250000</v>
      </c>
      <c r="S150" s="424">
        <f>SUM(Q150:R150)</f>
        <v>6200000</v>
      </c>
      <c r="T150" s="425"/>
      <c r="U150" s="425"/>
      <c r="V150" s="143"/>
      <c r="W150" s="144"/>
      <c r="X150" s="144"/>
      <c r="Y150" s="43"/>
      <c r="Z150" s="144"/>
      <c r="AA150" s="117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  <c r="CM150" s="144"/>
      <c r="CN150" s="144"/>
      <c r="CO150" s="144"/>
      <c r="CP150" s="144"/>
      <c r="CQ150" s="144"/>
      <c r="CR150" s="144"/>
      <c r="CS150" s="144"/>
      <c r="CT150" s="144"/>
      <c r="CU150" s="144"/>
      <c r="CV150" s="144"/>
      <c r="CW150" s="144"/>
      <c r="CX150" s="144"/>
      <c r="CY150" s="144"/>
      <c r="CZ150" s="144"/>
      <c r="DA150" s="144"/>
      <c r="DB150" s="144"/>
      <c r="DC150" s="144"/>
      <c r="DD150" s="144"/>
      <c r="DE150" s="144"/>
      <c r="DF150" s="144"/>
      <c r="DG150" s="144"/>
      <c r="DH150" s="144"/>
      <c r="DI150" s="144"/>
      <c r="DJ150" s="144"/>
      <c r="DK150" s="144"/>
      <c r="DL150" s="144"/>
      <c r="DM150" s="144"/>
      <c r="DN150" s="144"/>
      <c r="DO150" s="144"/>
      <c r="DP150" s="144"/>
      <c r="DQ150" s="144"/>
      <c r="DR150" s="144"/>
      <c r="DS150" s="144"/>
      <c r="DT150" s="144"/>
      <c r="DU150" s="144"/>
      <c r="DV150" s="144"/>
      <c r="DW150" s="144"/>
      <c r="DX150" s="144"/>
      <c r="DY150" s="144"/>
      <c r="DZ150" s="144"/>
      <c r="EA150" s="144"/>
      <c r="EB150" s="144"/>
      <c r="EC150" s="144"/>
      <c r="ED150" s="144"/>
      <c r="EE150" s="144"/>
      <c r="EF150" s="144"/>
      <c r="EG150" s="144"/>
      <c r="EH150" s="144"/>
      <c r="EI150" s="144"/>
      <c r="EJ150" s="144"/>
      <c r="EK150" s="144"/>
      <c r="EL150" s="144"/>
      <c r="EM150" s="144"/>
      <c r="EN150" s="144"/>
      <c r="EO150" s="144"/>
      <c r="EP150" s="144"/>
      <c r="EQ150" s="144"/>
      <c r="ER150" s="144"/>
      <c r="ES150" s="144"/>
      <c r="ET150" s="144"/>
      <c r="EU150" s="144"/>
      <c r="EV150" s="144"/>
      <c r="EW150" s="144"/>
      <c r="EX150" s="144"/>
      <c r="EY150" s="144"/>
      <c r="EZ150" s="144"/>
      <c r="FA150" s="144"/>
      <c r="FB150" s="144"/>
      <c r="FC150" s="144"/>
      <c r="FD150" s="144"/>
      <c r="FE150" s="144"/>
      <c r="FF150" s="144"/>
      <c r="FG150" s="144"/>
      <c r="FH150" s="144"/>
      <c r="FI150" s="144"/>
      <c r="FJ150" s="144"/>
      <c r="FK150" s="144"/>
      <c r="FL150" s="144"/>
      <c r="FM150" s="144"/>
      <c r="FN150" s="144"/>
      <c r="FO150" s="144"/>
      <c r="FP150" s="144"/>
      <c r="FQ150" s="144"/>
      <c r="FR150" s="144"/>
      <c r="FS150" s="144"/>
      <c r="FT150" s="144"/>
      <c r="FU150" s="144"/>
      <c r="FV150" s="144"/>
      <c r="FW150" s="144"/>
      <c r="FX150" s="144"/>
      <c r="FY150" s="144"/>
      <c r="FZ150" s="144"/>
      <c r="GA150" s="144"/>
      <c r="GB150" s="144"/>
      <c r="GC150" s="144"/>
      <c r="GD150" s="144"/>
      <c r="GE150" s="144"/>
      <c r="GF150" s="144"/>
      <c r="GG150" s="144"/>
      <c r="GH150" s="144"/>
      <c r="GI150" s="144"/>
      <c r="GJ150" s="144"/>
      <c r="GK150" s="144"/>
      <c r="GL150" s="144"/>
      <c r="GM150" s="144"/>
      <c r="GN150" s="144"/>
      <c r="GO150" s="144"/>
      <c r="GP150" s="144"/>
      <c r="GQ150" s="144"/>
      <c r="GR150" s="144"/>
      <c r="GS150" s="144"/>
      <c r="GT150" s="144"/>
      <c r="GU150" s="144"/>
      <c r="GV150" s="144"/>
      <c r="GW150" s="144"/>
      <c r="GX150" s="144"/>
      <c r="GY150" s="144"/>
      <c r="GZ150" s="144"/>
      <c r="HA150" s="144"/>
      <c r="HB150" s="144"/>
      <c r="HC150" s="144"/>
      <c r="HD150" s="144"/>
      <c r="HE150" s="144"/>
      <c r="HF150" s="144"/>
      <c r="HG150" s="144"/>
      <c r="HH150" s="144"/>
      <c r="HI150" s="144"/>
      <c r="HJ150" s="144"/>
      <c r="HK150" s="144"/>
      <c r="HL150" s="144"/>
      <c r="HM150" s="144"/>
      <c r="HN150" s="144"/>
      <c r="HO150" s="144"/>
      <c r="HP150" s="144"/>
      <c r="HQ150" s="144"/>
      <c r="HR150" s="144"/>
      <c r="HS150" s="144"/>
      <c r="HT150" s="144"/>
      <c r="HU150" s="144"/>
      <c r="HV150" s="144"/>
      <c r="HW150" s="144"/>
      <c r="HX150" s="144"/>
      <c r="HY150" s="144"/>
      <c r="HZ150" s="144"/>
      <c r="IA150" s="144"/>
      <c r="IB150" s="144"/>
      <c r="IC150" s="144"/>
      <c r="ID150" s="144"/>
      <c r="IE150" s="144"/>
      <c r="IF150" s="144"/>
      <c r="IG150" s="144"/>
      <c r="IH150" s="144"/>
      <c r="II150" s="144"/>
      <c r="IJ150" s="144"/>
      <c r="IK150" s="144"/>
      <c r="IL150" s="144"/>
      <c r="IM150" s="144"/>
      <c r="IN150" s="144"/>
      <c r="IO150" s="144"/>
      <c r="IP150" s="144"/>
      <c r="IQ150" s="144"/>
      <c r="IR150" s="144"/>
      <c r="IS150" s="144"/>
      <c r="IT150" s="144"/>
      <c r="IU150" s="144"/>
      <c r="IV150" s="144"/>
    </row>
    <row r="151" spans="1:256" s="145" customFormat="1" ht="18.75" x14ac:dyDescent="0.45">
      <c r="A151" s="242"/>
      <c r="B151" s="244"/>
      <c r="C151" s="426" t="s">
        <v>281</v>
      </c>
      <c r="D151" s="244"/>
      <c r="E151" s="244"/>
      <c r="F151" s="244"/>
      <c r="G151" s="245"/>
      <c r="H151" s="246"/>
      <c r="I151" s="246"/>
      <c r="J151" s="247"/>
      <c r="K151" s="248"/>
      <c r="L151" s="427"/>
      <c r="M151" s="250"/>
      <c r="N151" s="250"/>
      <c r="O151" s="250"/>
      <c r="P151" s="250"/>
      <c r="Q151" s="356"/>
      <c r="R151" s="356"/>
      <c r="S151" s="355"/>
      <c r="T151" s="287"/>
      <c r="U151" s="287"/>
      <c r="V151" s="143"/>
      <c r="W151" s="144"/>
      <c r="X151" s="144"/>
      <c r="Y151" s="43"/>
      <c r="Z151" s="144"/>
      <c r="AA151" s="117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144"/>
      <c r="CH151" s="144"/>
      <c r="CI151" s="144"/>
      <c r="CJ151" s="144"/>
      <c r="CK151" s="144"/>
      <c r="CL151" s="144"/>
      <c r="CM151" s="144"/>
      <c r="CN151" s="144"/>
      <c r="CO151" s="144"/>
      <c r="CP151" s="144"/>
      <c r="CQ151" s="144"/>
      <c r="CR151" s="144"/>
      <c r="CS151" s="144"/>
      <c r="CT151" s="144"/>
      <c r="CU151" s="144"/>
      <c r="CV151" s="144"/>
      <c r="CW151" s="144"/>
      <c r="CX151" s="144"/>
      <c r="CY151" s="144"/>
      <c r="CZ151" s="144"/>
      <c r="DA151" s="144"/>
      <c r="DB151" s="144"/>
      <c r="DC151" s="144"/>
      <c r="DD151" s="144"/>
      <c r="DE151" s="144"/>
      <c r="DF151" s="144"/>
      <c r="DG151" s="144"/>
      <c r="DH151" s="144"/>
      <c r="DI151" s="144"/>
      <c r="DJ151" s="144"/>
      <c r="DK151" s="144"/>
      <c r="DL151" s="144"/>
      <c r="DM151" s="144"/>
      <c r="DN151" s="144"/>
      <c r="DO151" s="144"/>
      <c r="DP151" s="144"/>
      <c r="DQ151" s="144"/>
      <c r="DR151" s="144"/>
      <c r="DS151" s="144"/>
      <c r="DT151" s="144"/>
      <c r="DU151" s="144"/>
      <c r="DV151" s="144"/>
      <c r="DW151" s="144"/>
      <c r="DX151" s="144"/>
      <c r="DY151" s="144"/>
      <c r="DZ151" s="144"/>
      <c r="EA151" s="144"/>
      <c r="EB151" s="144"/>
      <c r="EC151" s="144"/>
      <c r="ED151" s="144"/>
      <c r="EE151" s="144"/>
      <c r="EF151" s="144"/>
      <c r="EG151" s="144"/>
      <c r="EH151" s="144"/>
      <c r="EI151" s="144"/>
      <c r="EJ151" s="144"/>
      <c r="EK151" s="144"/>
      <c r="EL151" s="144"/>
      <c r="EM151" s="144"/>
      <c r="EN151" s="144"/>
      <c r="EO151" s="144"/>
      <c r="EP151" s="144"/>
      <c r="EQ151" s="144"/>
      <c r="ER151" s="144"/>
      <c r="ES151" s="144"/>
      <c r="ET151" s="144"/>
      <c r="EU151" s="144"/>
      <c r="EV151" s="144"/>
      <c r="EW151" s="144"/>
      <c r="EX151" s="144"/>
      <c r="EY151" s="144"/>
      <c r="EZ151" s="144"/>
      <c r="FA151" s="144"/>
      <c r="FB151" s="144"/>
      <c r="FC151" s="144"/>
      <c r="FD151" s="144"/>
      <c r="FE151" s="144"/>
      <c r="FF151" s="144"/>
      <c r="FG151" s="144"/>
      <c r="FH151" s="144"/>
      <c r="FI151" s="144"/>
      <c r="FJ151" s="144"/>
      <c r="FK151" s="144"/>
      <c r="FL151" s="144"/>
      <c r="FM151" s="144"/>
      <c r="FN151" s="144"/>
      <c r="FO151" s="144"/>
      <c r="FP151" s="144"/>
      <c r="FQ151" s="144"/>
      <c r="FR151" s="144"/>
      <c r="FS151" s="144"/>
      <c r="FT151" s="144"/>
      <c r="FU151" s="144"/>
      <c r="FV151" s="144"/>
      <c r="FW151" s="144"/>
      <c r="FX151" s="144"/>
      <c r="FY151" s="144"/>
      <c r="FZ151" s="144"/>
      <c r="GA151" s="144"/>
      <c r="GB151" s="144"/>
      <c r="GC151" s="144"/>
      <c r="GD151" s="144"/>
      <c r="GE151" s="144"/>
      <c r="GF151" s="144"/>
      <c r="GG151" s="144"/>
      <c r="GH151" s="144"/>
      <c r="GI151" s="144"/>
      <c r="GJ151" s="144"/>
      <c r="GK151" s="144"/>
      <c r="GL151" s="144"/>
      <c r="GM151" s="144"/>
      <c r="GN151" s="144"/>
      <c r="GO151" s="144"/>
      <c r="GP151" s="144"/>
      <c r="GQ151" s="144"/>
      <c r="GR151" s="144"/>
      <c r="GS151" s="144"/>
      <c r="GT151" s="144"/>
      <c r="GU151" s="144"/>
      <c r="GV151" s="144"/>
      <c r="GW151" s="144"/>
      <c r="GX151" s="144"/>
      <c r="GY151" s="144"/>
      <c r="GZ151" s="144"/>
      <c r="HA151" s="144"/>
      <c r="HB151" s="144"/>
      <c r="HC151" s="144"/>
      <c r="HD151" s="144"/>
      <c r="HE151" s="144"/>
      <c r="HF151" s="144"/>
      <c r="HG151" s="144"/>
      <c r="HH151" s="144"/>
      <c r="HI151" s="144"/>
      <c r="HJ151" s="144"/>
      <c r="HK151" s="144"/>
      <c r="HL151" s="144"/>
      <c r="HM151" s="144"/>
      <c r="HN151" s="144"/>
      <c r="HO151" s="144"/>
      <c r="HP151" s="144"/>
      <c r="HQ151" s="144"/>
      <c r="HR151" s="144"/>
      <c r="HS151" s="144"/>
      <c r="HT151" s="144"/>
      <c r="HU151" s="144"/>
      <c r="HV151" s="144"/>
      <c r="HW151" s="144"/>
      <c r="HX151" s="144"/>
      <c r="HY151" s="144"/>
      <c r="HZ151" s="144"/>
      <c r="IA151" s="144"/>
      <c r="IB151" s="144"/>
      <c r="IC151" s="144"/>
      <c r="ID151" s="144"/>
      <c r="IE151" s="144"/>
      <c r="IF151" s="144"/>
      <c r="IG151" s="144"/>
      <c r="IH151" s="144"/>
      <c r="II151" s="144"/>
      <c r="IJ151" s="144"/>
      <c r="IK151" s="144"/>
      <c r="IL151" s="144"/>
      <c r="IM151" s="144"/>
      <c r="IN151" s="144"/>
      <c r="IO151" s="144"/>
      <c r="IP151" s="144"/>
      <c r="IQ151" s="144"/>
      <c r="IR151" s="144"/>
      <c r="IS151" s="144"/>
      <c r="IT151" s="144"/>
      <c r="IU151" s="144"/>
      <c r="IV151" s="144"/>
    </row>
    <row r="152" spans="1:256" s="362" customFormat="1" ht="18.75" x14ac:dyDescent="0.45">
      <c r="A152" s="357"/>
      <c r="B152" s="177"/>
      <c r="C152" s="60">
        <v>10</v>
      </c>
      <c r="D152" s="428" t="s">
        <v>282</v>
      </c>
      <c r="E152" s="177"/>
      <c r="F152" s="177"/>
      <c r="G152" s="178"/>
      <c r="H152" s="68"/>
      <c r="I152" s="68"/>
      <c r="J152" s="429"/>
      <c r="K152" s="430"/>
      <c r="L152" s="431">
        <f>SUM(L153:L156)</f>
        <v>0</v>
      </c>
      <c r="M152" s="68"/>
      <c r="N152" s="68"/>
      <c r="O152" s="68"/>
      <c r="P152" s="68"/>
      <c r="Q152" s="152">
        <f>[4]แผน_งบยุทธศาสตร์60!L27*1000000</f>
        <v>0</v>
      </c>
      <c r="R152" s="152">
        <f>[4]แผน_งบยุทธศาสตร์60!M27*1000000</f>
        <v>250000</v>
      </c>
      <c r="S152" s="153">
        <f t="shared" ref="S152:S157" si="5">SUM(Q152:R152)</f>
        <v>250000</v>
      </c>
      <c r="T152" s="72"/>
      <c r="U152" s="72" t="s">
        <v>61</v>
      </c>
      <c r="V152" s="361"/>
      <c r="W152" s="74"/>
      <c r="X152" s="74"/>
      <c r="Y152" s="43"/>
      <c r="Z152" s="74"/>
      <c r="AA152" s="11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/>
      <c r="FD152" s="177"/>
      <c r="FE152" s="177"/>
      <c r="FF152" s="177"/>
      <c r="FG152" s="177"/>
      <c r="FH152" s="177"/>
      <c r="FI152" s="177"/>
      <c r="FJ152" s="177"/>
      <c r="FK152" s="177"/>
      <c r="FL152" s="177"/>
      <c r="FM152" s="177"/>
      <c r="FN152" s="177"/>
      <c r="FO152" s="177"/>
      <c r="FP152" s="177"/>
      <c r="FQ152" s="177"/>
      <c r="FR152" s="177"/>
      <c r="FS152" s="177"/>
      <c r="FT152" s="177"/>
      <c r="FU152" s="177"/>
      <c r="FV152" s="177"/>
      <c r="FW152" s="177"/>
      <c r="FX152" s="177"/>
      <c r="FY152" s="177"/>
      <c r="FZ152" s="177"/>
      <c r="GA152" s="177"/>
      <c r="GB152" s="177"/>
      <c r="GC152" s="177"/>
      <c r="GD152" s="177"/>
      <c r="GE152" s="177"/>
      <c r="GF152" s="177"/>
      <c r="GG152" s="177"/>
      <c r="GH152" s="177"/>
      <c r="GI152" s="177"/>
      <c r="GJ152" s="177"/>
      <c r="GK152" s="177"/>
      <c r="GL152" s="177"/>
      <c r="GM152" s="177"/>
      <c r="GN152" s="177"/>
      <c r="GO152" s="177"/>
      <c r="GP152" s="177"/>
      <c r="GQ152" s="177"/>
      <c r="GR152" s="177"/>
      <c r="GS152" s="177"/>
      <c r="GT152" s="177"/>
      <c r="GU152" s="177"/>
      <c r="GV152" s="177"/>
      <c r="GW152" s="177"/>
      <c r="GX152" s="177"/>
      <c r="GY152" s="177"/>
      <c r="GZ152" s="177"/>
      <c r="HA152" s="177"/>
      <c r="HB152" s="177"/>
      <c r="HC152" s="177"/>
      <c r="HD152" s="177"/>
      <c r="HE152" s="177"/>
      <c r="HF152" s="177"/>
      <c r="HG152" s="177"/>
      <c r="HH152" s="177"/>
      <c r="HI152" s="177"/>
      <c r="HJ152" s="177"/>
      <c r="HK152" s="177"/>
      <c r="HL152" s="177"/>
      <c r="HM152" s="177"/>
      <c r="HN152" s="177"/>
      <c r="HO152" s="177"/>
      <c r="HP152" s="177"/>
      <c r="HQ152" s="177"/>
      <c r="HR152" s="177"/>
      <c r="HS152" s="177"/>
      <c r="HT152" s="177"/>
      <c r="HU152" s="177"/>
      <c r="HV152" s="177"/>
      <c r="HW152" s="177"/>
      <c r="HX152" s="177"/>
      <c r="HY152" s="177"/>
      <c r="HZ152" s="177"/>
      <c r="IA152" s="177"/>
      <c r="IB152" s="177"/>
      <c r="IC152" s="177"/>
      <c r="ID152" s="177"/>
      <c r="IE152" s="177"/>
      <c r="IF152" s="177"/>
      <c r="IG152" s="177"/>
      <c r="IH152" s="177"/>
      <c r="II152" s="177"/>
      <c r="IJ152" s="177"/>
      <c r="IK152" s="177"/>
      <c r="IL152" s="177"/>
      <c r="IM152" s="177"/>
      <c r="IN152" s="177"/>
      <c r="IO152" s="177"/>
      <c r="IP152" s="177"/>
      <c r="IQ152" s="177"/>
      <c r="IR152" s="177"/>
      <c r="IS152" s="177"/>
      <c r="IT152" s="177"/>
      <c r="IU152" s="177"/>
      <c r="IV152" s="177"/>
    </row>
    <row r="153" spans="1:256" s="73" customFormat="1" ht="18.75" x14ac:dyDescent="0.45">
      <c r="A153" s="58"/>
      <c r="B153" s="59"/>
      <c r="C153" s="60"/>
      <c r="D153" s="61" t="s">
        <v>19</v>
      </c>
      <c r="E153" s="59"/>
      <c r="F153" s="59"/>
      <c r="G153" s="62"/>
      <c r="H153" s="76"/>
      <c r="I153" s="64"/>
      <c r="J153" s="83"/>
      <c r="K153" s="366"/>
      <c r="L153" s="367"/>
      <c r="M153" s="86"/>
      <c r="N153" s="86"/>
      <c r="O153" s="86"/>
      <c r="P153" s="87"/>
      <c r="Q153" s="432">
        <f>SUM(Q154:Q158)</f>
        <v>0</v>
      </c>
      <c r="R153" s="432">
        <f>SUM(R154:R158)</f>
        <v>250000</v>
      </c>
      <c r="S153" s="433">
        <f t="shared" si="5"/>
        <v>250000</v>
      </c>
      <c r="T153" s="309"/>
      <c r="U153" s="309"/>
      <c r="V153" s="154"/>
      <c r="W153" s="74"/>
      <c r="X153" s="74"/>
      <c r="Y153" s="43"/>
      <c r="Z153" s="74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  <c r="IG153" s="75"/>
      <c r="IH153" s="75"/>
      <c r="II153" s="75"/>
      <c r="IJ153" s="75"/>
      <c r="IK153" s="75"/>
      <c r="IL153" s="75"/>
      <c r="IM153" s="75"/>
      <c r="IN153" s="75"/>
      <c r="IO153" s="75"/>
      <c r="IP153" s="75"/>
      <c r="IQ153" s="75"/>
      <c r="IR153" s="75"/>
      <c r="IS153" s="75"/>
      <c r="IT153" s="75"/>
      <c r="IU153" s="75"/>
      <c r="IV153" s="75"/>
    </row>
    <row r="154" spans="1:256" s="73" customFormat="1" ht="18.75" x14ac:dyDescent="0.45">
      <c r="A154" s="58"/>
      <c r="B154" s="59"/>
      <c r="C154" s="60"/>
      <c r="D154" s="81">
        <v>1</v>
      </c>
      <c r="E154" s="93" t="s">
        <v>283</v>
      </c>
      <c r="F154" s="59"/>
      <c r="G154" s="62"/>
      <c r="H154" s="76"/>
      <c r="I154" s="64"/>
      <c r="J154" s="83">
        <v>1</v>
      </c>
      <c r="K154" s="366" t="s">
        <v>284</v>
      </c>
      <c r="L154" s="321"/>
      <c r="M154" s="86"/>
      <c r="N154" s="86"/>
      <c r="O154" s="86"/>
      <c r="P154" s="87"/>
      <c r="Q154" s="434"/>
      <c r="R154" s="367">
        <v>50000</v>
      </c>
      <c r="S154" s="233">
        <f t="shared" si="5"/>
        <v>50000</v>
      </c>
      <c r="T154" s="180" t="s">
        <v>285</v>
      </c>
      <c r="U154" s="180" t="s">
        <v>216</v>
      </c>
      <c r="V154" s="154"/>
      <c r="W154" s="74"/>
      <c r="X154" s="74"/>
      <c r="Y154" s="43"/>
      <c r="Z154" s="74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</row>
    <row r="155" spans="1:256" s="73" customFormat="1" ht="18.75" x14ac:dyDescent="0.45">
      <c r="A155" s="58"/>
      <c r="B155" s="59"/>
      <c r="C155" s="60"/>
      <c r="D155" s="81">
        <v>2</v>
      </c>
      <c r="E155" s="93" t="s">
        <v>286</v>
      </c>
      <c r="F155" s="59"/>
      <c r="G155" s="62"/>
      <c r="H155" s="76"/>
      <c r="I155" s="64"/>
      <c r="J155" s="83">
        <v>2</v>
      </c>
      <c r="K155" s="366" t="s">
        <v>287</v>
      </c>
      <c r="L155" s="321"/>
      <c r="M155" s="185"/>
      <c r="N155" s="185"/>
      <c r="O155" s="185"/>
      <c r="P155" s="185"/>
      <c r="Q155" s="375"/>
      <c r="R155" s="179">
        <v>50000</v>
      </c>
      <c r="S155" s="233">
        <f t="shared" si="5"/>
        <v>50000</v>
      </c>
      <c r="T155" s="194" t="s">
        <v>231</v>
      </c>
      <c r="U155" s="194" t="s">
        <v>25</v>
      </c>
      <c r="V155" s="154"/>
      <c r="W155" s="74"/>
      <c r="X155" s="74"/>
      <c r="Y155" s="43"/>
      <c r="Z155" s="74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75"/>
      <c r="CR155" s="75"/>
      <c r="CS155" s="75"/>
      <c r="CT155" s="75"/>
      <c r="CU155" s="75"/>
      <c r="CV155" s="75"/>
      <c r="CW155" s="75"/>
      <c r="CX155" s="75"/>
      <c r="CY155" s="75"/>
      <c r="CZ155" s="75"/>
      <c r="DA155" s="75"/>
      <c r="DB155" s="75"/>
      <c r="DC155" s="75"/>
      <c r="DD155" s="75"/>
      <c r="DE155" s="75"/>
      <c r="DF155" s="75"/>
      <c r="DG155" s="75"/>
      <c r="DH155" s="75"/>
      <c r="DI155" s="75"/>
      <c r="DJ155" s="75"/>
      <c r="DK155" s="75"/>
      <c r="DL155" s="75"/>
      <c r="DM155" s="75"/>
      <c r="DN155" s="75"/>
      <c r="DO155" s="75"/>
      <c r="DP155" s="75"/>
      <c r="DQ155" s="75"/>
      <c r="DR155" s="75"/>
      <c r="DS155" s="75"/>
      <c r="DT155" s="75"/>
      <c r="DU155" s="75"/>
      <c r="DV155" s="75"/>
      <c r="DW155" s="75"/>
      <c r="DX155" s="75"/>
      <c r="DY155" s="75"/>
      <c r="DZ155" s="75"/>
      <c r="EA155" s="75"/>
      <c r="EB155" s="75"/>
      <c r="EC155" s="75"/>
      <c r="ED155" s="75"/>
      <c r="EE155" s="75"/>
      <c r="EF155" s="75"/>
      <c r="EG155" s="75"/>
      <c r="EH155" s="75"/>
      <c r="EI155" s="75"/>
      <c r="EJ155" s="75"/>
      <c r="EK155" s="75"/>
      <c r="EL155" s="75"/>
      <c r="EM155" s="75"/>
      <c r="EN155" s="75"/>
      <c r="EO155" s="75"/>
      <c r="EP155" s="75"/>
      <c r="EQ155" s="75"/>
      <c r="ER155" s="75"/>
      <c r="ES155" s="75"/>
      <c r="ET155" s="75"/>
      <c r="EU155" s="75"/>
      <c r="EV155" s="75"/>
      <c r="EW155" s="75"/>
      <c r="EX155" s="75"/>
      <c r="EY155" s="75"/>
      <c r="EZ155" s="75"/>
      <c r="FA155" s="75"/>
      <c r="FB155" s="75"/>
      <c r="FC155" s="75"/>
      <c r="FD155" s="75"/>
      <c r="FE155" s="75"/>
      <c r="FF155" s="75"/>
      <c r="FG155" s="75"/>
      <c r="FH155" s="75"/>
      <c r="FI155" s="75"/>
      <c r="FJ155" s="75"/>
      <c r="FK155" s="75"/>
      <c r="FL155" s="75"/>
      <c r="FM155" s="75"/>
      <c r="FN155" s="75"/>
      <c r="FO155" s="75"/>
      <c r="FP155" s="75"/>
      <c r="FQ155" s="75"/>
      <c r="FR155" s="75"/>
      <c r="FS155" s="75"/>
      <c r="FT155" s="75"/>
      <c r="FU155" s="75"/>
      <c r="FV155" s="75"/>
      <c r="FW155" s="75"/>
      <c r="FX155" s="75"/>
      <c r="FY155" s="75"/>
      <c r="FZ155" s="75"/>
      <c r="GA155" s="75"/>
      <c r="GB155" s="75"/>
      <c r="GC155" s="75"/>
      <c r="GD155" s="75"/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/>
      <c r="GR155" s="75"/>
      <c r="GS155" s="75"/>
      <c r="GT155" s="75"/>
      <c r="GU155" s="75"/>
      <c r="GV155" s="75"/>
      <c r="GW155" s="75"/>
      <c r="GX155" s="75"/>
      <c r="GY155" s="75"/>
      <c r="GZ155" s="75"/>
      <c r="HA155" s="75"/>
      <c r="HB155" s="75"/>
      <c r="HC155" s="75"/>
      <c r="HD155" s="75"/>
      <c r="HE155" s="75"/>
      <c r="HF155" s="75"/>
      <c r="HG155" s="75"/>
      <c r="HH155" s="75"/>
      <c r="HI155" s="75"/>
      <c r="HJ155" s="75"/>
      <c r="HK155" s="75"/>
      <c r="HL155" s="75"/>
      <c r="HM155" s="75"/>
      <c r="HN155" s="75"/>
      <c r="HO155" s="75"/>
      <c r="HP155" s="75"/>
      <c r="HQ155" s="75"/>
      <c r="HR155" s="75"/>
      <c r="HS155" s="75"/>
      <c r="HT155" s="75"/>
      <c r="HU155" s="75"/>
      <c r="HV155" s="75"/>
      <c r="HW155" s="75"/>
      <c r="HX155" s="75"/>
      <c r="HY155" s="75"/>
      <c r="HZ155" s="75"/>
      <c r="IA155" s="75"/>
      <c r="IB155" s="75"/>
      <c r="IC155" s="75"/>
      <c r="ID155" s="75"/>
      <c r="IE155" s="75"/>
      <c r="IF155" s="75"/>
      <c r="IG155" s="75"/>
      <c r="IH155" s="75"/>
      <c r="II155" s="75"/>
      <c r="IJ155" s="75"/>
      <c r="IK155" s="75"/>
      <c r="IL155" s="75"/>
      <c r="IM155" s="75"/>
      <c r="IN155" s="75"/>
      <c r="IO155" s="75"/>
      <c r="IP155" s="75"/>
      <c r="IQ155" s="75"/>
      <c r="IR155" s="75"/>
      <c r="IS155" s="75"/>
      <c r="IT155" s="75"/>
      <c r="IU155" s="75"/>
      <c r="IV155" s="75"/>
    </row>
    <row r="156" spans="1:256" s="362" customFormat="1" ht="18.75" x14ac:dyDescent="0.45">
      <c r="A156" s="357"/>
      <c r="B156" s="177"/>
      <c r="C156" s="60"/>
      <c r="D156" s="177" t="s">
        <v>30</v>
      </c>
      <c r="E156" s="177"/>
      <c r="F156" s="177"/>
      <c r="G156" s="178"/>
      <c r="H156" s="68"/>
      <c r="I156" s="68"/>
      <c r="J156" s="83">
        <v>3</v>
      </c>
      <c r="K156" s="376" t="s">
        <v>288</v>
      </c>
      <c r="L156" s="367"/>
      <c r="M156" s="86"/>
      <c r="N156" s="86"/>
      <c r="O156" s="86"/>
      <c r="P156" s="86"/>
      <c r="Q156" s="367"/>
      <c r="R156" s="179">
        <v>50000</v>
      </c>
      <c r="S156" s="233">
        <f t="shared" si="5"/>
        <v>50000</v>
      </c>
      <c r="T156" s="435" t="s">
        <v>243</v>
      </c>
      <c r="U156" s="380" t="s">
        <v>240</v>
      </c>
      <c r="V156" s="361"/>
      <c r="W156" s="74"/>
      <c r="X156" s="74"/>
      <c r="Y156" s="43"/>
      <c r="Z156" s="74"/>
      <c r="AA156" s="11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7"/>
      <c r="BW156" s="177"/>
      <c r="BX156" s="177"/>
      <c r="BY156" s="177"/>
      <c r="BZ156" s="177"/>
      <c r="CA156" s="177"/>
      <c r="CB156" s="177"/>
      <c r="CC156" s="177"/>
      <c r="CD156" s="177"/>
      <c r="CE156" s="177"/>
      <c r="CF156" s="177"/>
      <c r="CG156" s="177"/>
      <c r="CH156" s="177"/>
      <c r="CI156" s="177"/>
      <c r="CJ156" s="177"/>
      <c r="CK156" s="177"/>
      <c r="CL156" s="177"/>
      <c r="CM156" s="177"/>
      <c r="CN156" s="177"/>
      <c r="CO156" s="177"/>
      <c r="CP156" s="177"/>
      <c r="CQ156" s="177"/>
      <c r="CR156" s="177"/>
      <c r="CS156" s="177"/>
      <c r="CT156" s="177"/>
      <c r="CU156" s="177"/>
      <c r="CV156" s="177"/>
      <c r="CW156" s="177"/>
      <c r="CX156" s="177"/>
      <c r="CY156" s="177"/>
      <c r="CZ156" s="177"/>
      <c r="DA156" s="177"/>
      <c r="DB156" s="177"/>
      <c r="DC156" s="177"/>
      <c r="DD156" s="177"/>
      <c r="DE156" s="177"/>
      <c r="DF156" s="177"/>
      <c r="DG156" s="177"/>
      <c r="DH156" s="177"/>
      <c r="DI156" s="177"/>
      <c r="DJ156" s="177"/>
      <c r="DK156" s="177"/>
      <c r="DL156" s="177"/>
      <c r="DM156" s="177"/>
      <c r="DN156" s="177"/>
      <c r="DO156" s="177"/>
      <c r="DP156" s="177"/>
      <c r="DQ156" s="177"/>
      <c r="DR156" s="177"/>
      <c r="DS156" s="177"/>
      <c r="DT156" s="177"/>
      <c r="DU156" s="177"/>
      <c r="DV156" s="177"/>
      <c r="DW156" s="177"/>
      <c r="DX156" s="177"/>
      <c r="DY156" s="177"/>
      <c r="DZ156" s="177"/>
      <c r="EA156" s="177"/>
      <c r="EB156" s="177"/>
      <c r="EC156" s="177"/>
      <c r="ED156" s="177"/>
      <c r="EE156" s="177"/>
      <c r="EF156" s="177"/>
      <c r="EG156" s="177"/>
      <c r="EH156" s="177"/>
      <c r="EI156" s="177"/>
      <c r="EJ156" s="177"/>
      <c r="EK156" s="177"/>
      <c r="EL156" s="177"/>
      <c r="EM156" s="177"/>
      <c r="EN156" s="177"/>
      <c r="EO156" s="177"/>
      <c r="EP156" s="177"/>
      <c r="EQ156" s="177"/>
      <c r="ER156" s="177"/>
      <c r="ES156" s="177"/>
      <c r="ET156" s="177"/>
      <c r="EU156" s="177"/>
      <c r="EV156" s="177"/>
      <c r="EW156" s="177"/>
      <c r="EX156" s="177"/>
      <c r="EY156" s="177"/>
      <c r="EZ156" s="177"/>
      <c r="FA156" s="177"/>
      <c r="FB156" s="177"/>
      <c r="FC156" s="177"/>
      <c r="FD156" s="177"/>
      <c r="FE156" s="177"/>
      <c r="FF156" s="177"/>
      <c r="FG156" s="177"/>
      <c r="FH156" s="177"/>
      <c r="FI156" s="177"/>
      <c r="FJ156" s="177"/>
      <c r="FK156" s="177"/>
      <c r="FL156" s="177"/>
      <c r="FM156" s="177"/>
      <c r="FN156" s="177"/>
      <c r="FO156" s="177"/>
      <c r="FP156" s="177"/>
      <c r="FQ156" s="177"/>
      <c r="FR156" s="177"/>
      <c r="FS156" s="177"/>
      <c r="FT156" s="177"/>
      <c r="FU156" s="177"/>
      <c r="FV156" s="177"/>
      <c r="FW156" s="177"/>
      <c r="FX156" s="177"/>
      <c r="FY156" s="177"/>
      <c r="FZ156" s="177"/>
      <c r="GA156" s="177"/>
      <c r="GB156" s="177"/>
      <c r="GC156" s="177"/>
      <c r="GD156" s="177"/>
      <c r="GE156" s="177"/>
      <c r="GF156" s="177"/>
      <c r="GG156" s="177"/>
      <c r="GH156" s="177"/>
      <c r="GI156" s="177"/>
      <c r="GJ156" s="177"/>
      <c r="GK156" s="177"/>
      <c r="GL156" s="177"/>
      <c r="GM156" s="177"/>
      <c r="GN156" s="177"/>
      <c r="GO156" s="177"/>
      <c r="GP156" s="177"/>
      <c r="GQ156" s="177"/>
      <c r="GR156" s="177"/>
      <c r="GS156" s="177"/>
      <c r="GT156" s="177"/>
      <c r="GU156" s="177"/>
      <c r="GV156" s="177"/>
      <c r="GW156" s="177"/>
      <c r="GX156" s="177"/>
      <c r="GY156" s="177"/>
      <c r="GZ156" s="177"/>
      <c r="HA156" s="177"/>
      <c r="HB156" s="177"/>
      <c r="HC156" s="177"/>
      <c r="HD156" s="177"/>
      <c r="HE156" s="177"/>
      <c r="HF156" s="177"/>
      <c r="HG156" s="177"/>
      <c r="HH156" s="177"/>
      <c r="HI156" s="177"/>
      <c r="HJ156" s="177"/>
      <c r="HK156" s="177"/>
      <c r="HL156" s="177"/>
      <c r="HM156" s="177"/>
      <c r="HN156" s="177"/>
      <c r="HO156" s="177"/>
      <c r="HP156" s="177"/>
      <c r="HQ156" s="177"/>
      <c r="HR156" s="177"/>
      <c r="HS156" s="177"/>
      <c r="HT156" s="177"/>
      <c r="HU156" s="177"/>
      <c r="HV156" s="177"/>
      <c r="HW156" s="177"/>
      <c r="HX156" s="177"/>
      <c r="HY156" s="177"/>
      <c r="HZ156" s="177"/>
      <c r="IA156" s="177"/>
      <c r="IB156" s="177"/>
      <c r="IC156" s="177"/>
      <c r="ID156" s="177"/>
      <c r="IE156" s="177"/>
      <c r="IF156" s="177"/>
      <c r="IG156" s="177"/>
      <c r="IH156" s="177"/>
      <c r="II156" s="177"/>
      <c r="IJ156" s="177"/>
      <c r="IK156" s="177"/>
      <c r="IL156" s="177"/>
      <c r="IM156" s="177"/>
      <c r="IN156" s="177"/>
      <c r="IO156" s="177"/>
      <c r="IP156" s="177"/>
      <c r="IQ156" s="177"/>
      <c r="IR156" s="177"/>
      <c r="IS156" s="177"/>
      <c r="IT156" s="177"/>
      <c r="IU156" s="177"/>
      <c r="IV156" s="177"/>
    </row>
    <row r="157" spans="1:256" s="181" customFormat="1" ht="18.75" x14ac:dyDescent="0.45">
      <c r="A157" s="385"/>
      <c r="C157" s="386"/>
      <c r="D157" s="81">
        <v>1</v>
      </c>
      <c r="E157" s="181" t="s">
        <v>289</v>
      </c>
      <c r="G157" s="182"/>
      <c r="H157" s="158" t="s">
        <v>12</v>
      </c>
      <c r="I157" s="158">
        <v>12</v>
      </c>
      <c r="J157" s="83">
        <v>4</v>
      </c>
      <c r="K157" s="366" t="s">
        <v>290</v>
      </c>
      <c r="L157" s="321" t="s">
        <v>291</v>
      </c>
      <c r="M157" s="86"/>
      <c r="N157" s="86"/>
      <c r="O157" s="86"/>
      <c r="P157" s="87"/>
      <c r="Q157" s="434"/>
      <c r="R157" s="367">
        <v>100000</v>
      </c>
      <c r="S157" s="233">
        <f t="shared" si="5"/>
        <v>100000</v>
      </c>
      <c r="T157" s="194" t="s">
        <v>292</v>
      </c>
      <c r="U157" s="194" t="s">
        <v>33</v>
      </c>
      <c r="V157" s="387"/>
      <c r="W157" s="177"/>
      <c r="X157" s="177"/>
      <c r="Y157" s="43"/>
      <c r="Z157" s="74"/>
      <c r="AA157" s="117"/>
    </row>
    <row r="158" spans="1:256" s="181" customFormat="1" ht="18.75" x14ac:dyDescent="0.45">
      <c r="A158" s="385"/>
      <c r="D158" s="81">
        <v>2</v>
      </c>
      <c r="E158" s="181" t="s">
        <v>293</v>
      </c>
      <c r="G158" s="182"/>
      <c r="H158" s="158" t="s">
        <v>75</v>
      </c>
      <c r="I158" s="158">
        <v>6</v>
      </c>
      <c r="J158" s="83"/>
      <c r="K158" s="368" t="s">
        <v>294</v>
      </c>
      <c r="L158" s="375"/>
      <c r="M158" s="185"/>
      <c r="N158" s="185"/>
      <c r="O158" s="185"/>
      <c r="P158" s="185"/>
      <c r="Q158" s="375"/>
      <c r="R158" s="179"/>
      <c r="S158" s="269"/>
      <c r="T158" s="194"/>
      <c r="U158" s="194"/>
      <c r="V158" s="387"/>
      <c r="W158" s="177"/>
      <c r="X158" s="177"/>
      <c r="Y158" s="43"/>
      <c r="Z158" s="74"/>
      <c r="AA158" s="117"/>
    </row>
    <row r="159" spans="1:256" s="181" customFormat="1" ht="18.75" x14ac:dyDescent="0.45">
      <c r="A159" s="385"/>
      <c r="D159" s="81"/>
      <c r="E159" s="181" t="s">
        <v>77</v>
      </c>
      <c r="F159" s="181" t="s">
        <v>295</v>
      </c>
      <c r="G159" s="182"/>
      <c r="H159" s="158"/>
      <c r="I159" s="158"/>
      <c r="J159" s="83"/>
      <c r="K159" s="436"/>
      <c r="L159" s="378"/>
      <c r="M159" s="185"/>
      <c r="N159" s="185"/>
      <c r="O159" s="185"/>
      <c r="P159" s="185"/>
      <c r="Q159" s="437"/>
      <c r="R159" s="179"/>
      <c r="S159" s="269"/>
      <c r="T159" s="194"/>
      <c r="U159" s="194"/>
      <c r="V159" s="387"/>
      <c r="W159" s="177"/>
      <c r="X159" s="177"/>
      <c r="Y159" s="43"/>
      <c r="Z159" s="74"/>
      <c r="AA159" s="117"/>
    </row>
    <row r="160" spans="1:256" s="181" customFormat="1" ht="18.75" x14ac:dyDescent="0.45">
      <c r="A160" s="385"/>
      <c r="D160" s="81"/>
      <c r="E160" s="181" t="s">
        <v>80</v>
      </c>
      <c r="F160" s="181" t="s">
        <v>296</v>
      </c>
      <c r="G160" s="182"/>
      <c r="H160" s="158"/>
      <c r="I160" s="158"/>
      <c r="J160" s="83"/>
      <c r="K160" s="436"/>
      <c r="L160" s="378"/>
      <c r="M160" s="185"/>
      <c r="N160" s="185"/>
      <c r="O160" s="185"/>
      <c r="P160" s="185"/>
      <c r="Q160" s="437"/>
      <c r="R160" s="179"/>
      <c r="S160" s="269"/>
      <c r="T160" s="194"/>
      <c r="U160" s="194"/>
      <c r="V160" s="387"/>
      <c r="W160" s="177"/>
      <c r="X160" s="177"/>
      <c r="Y160" s="43"/>
      <c r="Z160" s="74"/>
      <c r="AA160" s="117"/>
    </row>
    <row r="161" spans="1:256" s="181" customFormat="1" ht="18.75" x14ac:dyDescent="0.45">
      <c r="A161" s="385"/>
      <c r="D161" s="81"/>
      <c r="E161" s="181" t="s">
        <v>84</v>
      </c>
      <c r="F161" s="181" t="s">
        <v>297</v>
      </c>
      <c r="G161" s="182"/>
      <c r="H161" s="158"/>
      <c r="I161" s="158"/>
      <c r="J161" s="83"/>
      <c r="K161" s="436"/>
      <c r="L161" s="378"/>
      <c r="M161" s="185"/>
      <c r="N161" s="185"/>
      <c r="O161" s="185"/>
      <c r="P161" s="185"/>
      <c r="Q161" s="437"/>
      <c r="R161" s="179"/>
      <c r="S161" s="269"/>
      <c r="T161" s="194"/>
      <c r="U161" s="194"/>
      <c r="V161" s="387"/>
      <c r="W161" s="177"/>
      <c r="X161" s="177"/>
      <c r="Y161" s="43"/>
      <c r="Z161" s="74"/>
      <c r="AA161" s="117"/>
    </row>
    <row r="162" spans="1:256" s="181" customFormat="1" ht="18.75" x14ac:dyDescent="0.45">
      <c r="A162" s="385"/>
      <c r="D162" s="81"/>
      <c r="E162" s="181" t="s">
        <v>141</v>
      </c>
      <c r="F162" s="181" t="s">
        <v>298</v>
      </c>
      <c r="G162" s="182"/>
      <c r="H162" s="158"/>
      <c r="I162" s="158"/>
      <c r="J162" s="83"/>
      <c r="K162" s="368"/>
      <c r="L162" s="378"/>
      <c r="M162" s="185"/>
      <c r="N162" s="185"/>
      <c r="O162" s="185"/>
      <c r="P162" s="185"/>
      <c r="Q162" s="437"/>
      <c r="R162" s="179"/>
      <c r="S162" s="269"/>
      <c r="T162" s="194"/>
      <c r="U162" s="194"/>
      <c r="V162" s="387"/>
      <c r="W162" s="177"/>
      <c r="X162" s="177"/>
      <c r="Y162" s="43"/>
      <c r="Z162" s="74"/>
      <c r="AA162" s="117"/>
    </row>
    <row r="163" spans="1:256" s="181" customFormat="1" ht="18.75" x14ac:dyDescent="0.45">
      <c r="A163" s="385"/>
      <c r="D163" s="81"/>
      <c r="E163" s="181" t="s">
        <v>143</v>
      </c>
      <c r="F163" s="181" t="s">
        <v>299</v>
      </c>
      <c r="G163" s="182"/>
      <c r="H163" s="158"/>
      <c r="I163" s="158"/>
      <c r="J163" s="83"/>
      <c r="K163" s="368"/>
      <c r="L163" s="382"/>
      <c r="M163" s="185"/>
      <c r="N163" s="185"/>
      <c r="O163" s="185"/>
      <c r="P163" s="185"/>
      <c r="Q163" s="438"/>
      <c r="R163" s="233"/>
      <c r="S163" s="269"/>
      <c r="T163" s="194"/>
      <c r="U163" s="194"/>
      <c r="V163" s="387"/>
      <c r="W163" s="177"/>
      <c r="X163" s="177"/>
      <c r="Y163" s="43"/>
      <c r="Z163" s="74"/>
      <c r="AA163" s="117"/>
    </row>
    <row r="164" spans="1:256" s="181" customFormat="1" ht="18.75" x14ac:dyDescent="0.45">
      <c r="A164" s="385"/>
      <c r="D164" s="81"/>
      <c r="E164" s="181" t="s">
        <v>300</v>
      </c>
      <c r="F164" s="181" t="s">
        <v>301</v>
      </c>
      <c r="G164" s="182"/>
      <c r="H164" s="158"/>
      <c r="I164" s="158"/>
      <c r="J164" s="83"/>
      <c r="K164" s="368"/>
      <c r="L164" s="382"/>
      <c r="M164" s="185"/>
      <c r="N164" s="185"/>
      <c r="O164" s="185"/>
      <c r="P164" s="185"/>
      <c r="Q164" s="438"/>
      <c r="R164" s="233"/>
      <c r="S164" s="164"/>
      <c r="T164" s="194"/>
      <c r="U164" s="194"/>
      <c r="V164" s="387"/>
      <c r="W164" s="177"/>
      <c r="X164" s="177"/>
      <c r="Y164" s="43"/>
      <c r="Z164" s="74"/>
      <c r="AA164" s="117"/>
    </row>
    <row r="165" spans="1:256" s="181" customFormat="1" ht="18.75" x14ac:dyDescent="0.45">
      <c r="A165" s="388"/>
      <c r="B165" s="221"/>
      <c r="C165" s="221"/>
      <c r="D165" s="220"/>
      <c r="E165" s="221"/>
      <c r="F165" s="221"/>
      <c r="G165" s="222"/>
      <c r="H165" s="223"/>
      <c r="I165" s="223"/>
      <c r="J165" s="439"/>
      <c r="K165" s="440"/>
      <c r="L165" s="441"/>
      <c r="M165" s="223"/>
      <c r="N165" s="223"/>
      <c r="O165" s="223"/>
      <c r="P165" s="223"/>
      <c r="Q165" s="442"/>
      <c r="R165" s="442"/>
      <c r="S165" s="240"/>
      <c r="T165" s="323"/>
      <c r="U165" s="323"/>
      <c r="V165" s="387"/>
      <c r="W165" s="177"/>
      <c r="X165" s="177"/>
      <c r="Y165" s="43"/>
      <c r="Z165" s="74"/>
      <c r="AA165" s="117"/>
    </row>
    <row r="166" spans="1:256" s="362" customFormat="1" ht="18.75" x14ac:dyDescent="0.45">
      <c r="A166" s="385"/>
      <c r="B166" s="181"/>
      <c r="C166" s="60">
        <v>11</v>
      </c>
      <c r="D166" s="443" t="s">
        <v>302</v>
      </c>
      <c r="E166" s="177"/>
      <c r="F166" s="177"/>
      <c r="G166" s="178"/>
      <c r="H166" s="68"/>
      <c r="I166" s="68"/>
      <c r="J166" s="429"/>
      <c r="K166" s="444"/>
      <c r="L166" s="445"/>
      <c r="M166" s="446"/>
      <c r="N166" s="446"/>
      <c r="O166" s="68"/>
      <c r="P166" s="68"/>
      <c r="Q166" s="230">
        <f>[4]แผน_งบยุทธศาสตร์60!L28*1000000</f>
        <v>4450000</v>
      </c>
      <c r="R166" s="230">
        <f>[4]แผน_งบยุทธศาสตร์60!M28*1000000</f>
        <v>0</v>
      </c>
      <c r="S166" s="153">
        <f>SUM(Q166:R166)</f>
        <v>4450000</v>
      </c>
      <c r="T166" s="72"/>
      <c r="U166" s="72" t="s">
        <v>61</v>
      </c>
      <c r="V166" s="361"/>
      <c r="W166" s="74"/>
      <c r="X166" s="74"/>
      <c r="Y166" s="43"/>
      <c r="Z166" s="74"/>
      <c r="AA166" s="11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77"/>
      <c r="FU166" s="177"/>
      <c r="FV166" s="177"/>
      <c r="FW166" s="177"/>
      <c r="FX166" s="177"/>
      <c r="FY166" s="177"/>
      <c r="FZ166" s="177"/>
      <c r="GA166" s="177"/>
      <c r="GB166" s="177"/>
      <c r="GC166" s="177"/>
      <c r="GD166" s="177"/>
      <c r="GE166" s="177"/>
      <c r="GF166" s="177"/>
      <c r="GG166" s="177"/>
      <c r="GH166" s="177"/>
      <c r="GI166" s="177"/>
      <c r="GJ166" s="177"/>
      <c r="GK166" s="177"/>
      <c r="GL166" s="177"/>
      <c r="GM166" s="177"/>
      <c r="GN166" s="177"/>
      <c r="GO166" s="177"/>
      <c r="GP166" s="177"/>
      <c r="GQ166" s="177"/>
      <c r="GR166" s="177"/>
      <c r="GS166" s="177"/>
      <c r="GT166" s="177"/>
      <c r="GU166" s="177"/>
      <c r="GV166" s="177"/>
      <c r="GW166" s="177"/>
      <c r="GX166" s="177"/>
      <c r="GY166" s="177"/>
      <c r="GZ166" s="177"/>
      <c r="HA166" s="177"/>
      <c r="HB166" s="177"/>
      <c r="HC166" s="177"/>
      <c r="HD166" s="177"/>
      <c r="HE166" s="177"/>
      <c r="HF166" s="177"/>
      <c r="HG166" s="177"/>
      <c r="HH166" s="177"/>
      <c r="HI166" s="177"/>
      <c r="HJ166" s="177"/>
      <c r="HK166" s="177"/>
      <c r="HL166" s="177"/>
      <c r="HM166" s="177"/>
      <c r="HN166" s="177"/>
      <c r="HO166" s="177"/>
      <c r="HP166" s="177"/>
      <c r="HQ166" s="177"/>
      <c r="HR166" s="177"/>
      <c r="HS166" s="177"/>
      <c r="HT166" s="177"/>
      <c r="HU166" s="177"/>
      <c r="HV166" s="177"/>
      <c r="HW166" s="177"/>
      <c r="HX166" s="177"/>
      <c r="HY166" s="177"/>
      <c r="HZ166" s="177"/>
      <c r="IA166" s="177"/>
      <c r="IB166" s="177"/>
      <c r="IC166" s="177"/>
      <c r="ID166" s="177"/>
      <c r="IE166" s="177"/>
      <c r="IF166" s="177"/>
      <c r="IG166" s="177"/>
      <c r="IH166" s="177"/>
      <c r="II166" s="177"/>
      <c r="IJ166" s="177"/>
      <c r="IK166" s="177"/>
      <c r="IL166" s="177"/>
      <c r="IM166" s="177"/>
      <c r="IN166" s="177"/>
      <c r="IO166" s="177"/>
      <c r="IP166" s="177"/>
      <c r="IQ166" s="177"/>
      <c r="IR166" s="177"/>
      <c r="IS166" s="177"/>
      <c r="IT166" s="177"/>
      <c r="IU166" s="177"/>
      <c r="IV166" s="177"/>
    </row>
    <row r="167" spans="1:256" s="362" customFormat="1" ht="18.75" x14ac:dyDescent="0.45">
      <c r="A167" s="385"/>
      <c r="B167" s="181"/>
      <c r="C167" s="60"/>
      <c r="D167" s="443" t="s">
        <v>303</v>
      </c>
      <c r="E167" s="177"/>
      <c r="F167" s="177"/>
      <c r="G167" s="178"/>
      <c r="H167" s="68"/>
      <c r="I167" s="68"/>
      <c r="J167" s="365"/>
      <c r="K167" s="447"/>
      <c r="L167" s="448"/>
      <c r="M167" s="448"/>
      <c r="N167" s="86"/>
      <c r="O167" s="86"/>
      <c r="P167" s="86"/>
      <c r="Q167" s="449">
        <f>SUM(Q168:Q230)</f>
        <v>4450000</v>
      </c>
      <c r="R167" s="449">
        <f>SUM(R168:R230)</f>
        <v>0</v>
      </c>
      <c r="S167" s="449">
        <f>SUM(Q167:R167)</f>
        <v>4450000</v>
      </c>
      <c r="T167" s="396"/>
      <c r="U167" s="396"/>
      <c r="V167" s="361"/>
      <c r="W167" s="74"/>
      <c r="X167" s="74"/>
      <c r="Y167" s="43"/>
      <c r="Z167" s="74"/>
      <c r="AA167" s="117"/>
      <c r="AB167" s="177"/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/>
      <c r="FO167" s="177"/>
      <c r="FP167" s="177"/>
      <c r="FQ167" s="177"/>
      <c r="FR167" s="177"/>
      <c r="FS167" s="177"/>
      <c r="FT167" s="177"/>
      <c r="FU167" s="177"/>
      <c r="FV167" s="177"/>
      <c r="FW167" s="177"/>
      <c r="FX167" s="177"/>
      <c r="FY167" s="177"/>
      <c r="FZ167" s="177"/>
      <c r="GA167" s="177"/>
      <c r="GB167" s="177"/>
      <c r="GC167" s="177"/>
      <c r="GD167" s="177"/>
      <c r="GE167" s="177"/>
      <c r="GF167" s="177"/>
      <c r="GG167" s="177"/>
      <c r="GH167" s="177"/>
      <c r="GI167" s="177"/>
      <c r="GJ167" s="177"/>
      <c r="GK167" s="177"/>
      <c r="GL167" s="177"/>
      <c r="GM167" s="177"/>
      <c r="GN167" s="177"/>
      <c r="GO167" s="177"/>
      <c r="GP167" s="177"/>
      <c r="GQ167" s="177"/>
      <c r="GR167" s="177"/>
      <c r="GS167" s="177"/>
      <c r="GT167" s="177"/>
      <c r="GU167" s="177"/>
      <c r="GV167" s="177"/>
      <c r="GW167" s="177"/>
      <c r="GX167" s="177"/>
      <c r="GY167" s="177"/>
      <c r="GZ167" s="177"/>
      <c r="HA167" s="177"/>
      <c r="HB167" s="177"/>
      <c r="HC167" s="177"/>
      <c r="HD167" s="177"/>
      <c r="HE167" s="177"/>
      <c r="HF167" s="177"/>
      <c r="HG167" s="177"/>
      <c r="HH167" s="177"/>
      <c r="HI167" s="177"/>
      <c r="HJ167" s="177"/>
      <c r="HK167" s="177"/>
      <c r="HL167" s="177"/>
      <c r="HM167" s="177"/>
      <c r="HN167" s="177"/>
      <c r="HO167" s="177"/>
      <c r="HP167" s="177"/>
      <c r="HQ167" s="177"/>
      <c r="HR167" s="177"/>
      <c r="HS167" s="177"/>
      <c r="HT167" s="177"/>
      <c r="HU167" s="177"/>
      <c r="HV167" s="177"/>
      <c r="HW167" s="177"/>
      <c r="HX167" s="177"/>
      <c r="HY167" s="177"/>
      <c r="HZ167" s="177"/>
      <c r="IA167" s="177"/>
      <c r="IB167" s="177"/>
      <c r="IC167" s="177"/>
      <c r="ID167" s="177"/>
      <c r="IE167" s="177"/>
      <c r="IF167" s="177"/>
      <c r="IG167" s="177"/>
      <c r="IH167" s="177"/>
      <c r="II167" s="177"/>
      <c r="IJ167" s="177"/>
      <c r="IK167" s="177"/>
      <c r="IL167" s="177"/>
      <c r="IM167" s="177"/>
      <c r="IN167" s="177"/>
      <c r="IO167" s="177"/>
      <c r="IP167" s="177"/>
      <c r="IQ167" s="177"/>
      <c r="IR167" s="177"/>
      <c r="IS167" s="177"/>
      <c r="IT167" s="177"/>
      <c r="IU167" s="177"/>
      <c r="IV167" s="177"/>
    </row>
    <row r="168" spans="1:256" s="73" customFormat="1" ht="18.75" x14ac:dyDescent="0.45">
      <c r="A168" s="58"/>
      <c r="B168" s="59"/>
      <c r="C168" s="60"/>
      <c r="D168" s="61" t="s">
        <v>19</v>
      </c>
      <c r="E168" s="59"/>
      <c r="F168" s="59"/>
      <c r="G168" s="62"/>
      <c r="H168" s="76"/>
      <c r="I168" s="64"/>
      <c r="J168" s="83">
        <v>1</v>
      </c>
      <c r="K168" s="366" t="s">
        <v>304</v>
      </c>
      <c r="L168" s="321" t="s">
        <v>305</v>
      </c>
      <c r="M168" s="185"/>
      <c r="N168" s="185"/>
      <c r="O168" s="185"/>
      <c r="P168" s="86"/>
      <c r="Q168" s="375">
        <v>140000</v>
      </c>
      <c r="R168" s="450"/>
      <c r="S168" s="164">
        <f>SUM(Q168:R168)</f>
        <v>140000</v>
      </c>
      <c r="T168" s="180" t="s">
        <v>306</v>
      </c>
      <c r="U168" s="180" t="s">
        <v>216</v>
      </c>
      <c r="V168" s="154"/>
      <c r="W168" s="74"/>
      <c r="X168" s="74"/>
      <c r="Y168" s="43"/>
      <c r="Z168" s="74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75"/>
      <c r="CR168" s="75"/>
      <c r="CS168" s="75"/>
      <c r="CT168" s="75"/>
      <c r="CU168" s="75"/>
      <c r="CV168" s="75"/>
      <c r="CW168" s="75"/>
      <c r="CX168" s="75"/>
      <c r="CY168" s="75"/>
      <c r="CZ168" s="75"/>
      <c r="DA168" s="75"/>
      <c r="DB168" s="75"/>
      <c r="DC168" s="75"/>
      <c r="DD168" s="75"/>
      <c r="DE168" s="75"/>
      <c r="DF168" s="75"/>
      <c r="DG168" s="75"/>
      <c r="DH168" s="75"/>
      <c r="DI168" s="75"/>
      <c r="DJ168" s="75"/>
      <c r="DK168" s="75"/>
      <c r="DL168" s="75"/>
      <c r="DM168" s="75"/>
      <c r="DN168" s="75"/>
      <c r="DO168" s="75"/>
      <c r="DP168" s="75"/>
      <c r="DQ168" s="75"/>
      <c r="DR168" s="75"/>
      <c r="DS168" s="75"/>
      <c r="DT168" s="75"/>
      <c r="DU168" s="75"/>
      <c r="DV168" s="75"/>
      <c r="DW168" s="75"/>
      <c r="DX168" s="75"/>
      <c r="DY168" s="75"/>
      <c r="DZ168" s="75"/>
      <c r="EA168" s="75"/>
      <c r="EB168" s="75"/>
      <c r="EC168" s="75"/>
      <c r="ED168" s="75"/>
      <c r="EE168" s="75"/>
      <c r="EF168" s="75"/>
      <c r="EG168" s="75"/>
      <c r="EH168" s="75"/>
      <c r="EI168" s="75"/>
      <c r="EJ168" s="75"/>
      <c r="EK168" s="75"/>
      <c r="EL168" s="75"/>
      <c r="EM168" s="75"/>
      <c r="EN168" s="75"/>
      <c r="EO168" s="75"/>
      <c r="EP168" s="75"/>
      <c r="EQ168" s="75"/>
      <c r="ER168" s="75"/>
      <c r="ES168" s="75"/>
      <c r="ET168" s="75"/>
      <c r="EU168" s="75"/>
      <c r="EV168" s="75"/>
      <c r="EW168" s="75"/>
      <c r="EX168" s="75"/>
      <c r="EY168" s="75"/>
      <c r="EZ168" s="75"/>
      <c r="FA168" s="75"/>
      <c r="FB168" s="75"/>
      <c r="FC168" s="75"/>
      <c r="FD168" s="75"/>
      <c r="FE168" s="75"/>
      <c r="FF168" s="75"/>
      <c r="FG168" s="75"/>
      <c r="FH168" s="75"/>
      <c r="FI168" s="75"/>
      <c r="FJ168" s="75"/>
      <c r="FK168" s="75"/>
      <c r="FL168" s="75"/>
      <c r="FM168" s="75"/>
      <c r="FN168" s="75"/>
      <c r="FO168" s="75"/>
      <c r="FP168" s="75"/>
      <c r="FQ168" s="75"/>
      <c r="FR168" s="75"/>
      <c r="FS168" s="75"/>
      <c r="FT168" s="75"/>
      <c r="FU168" s="75"/>
      <c r="FV168" s="75"/>
      <c r="FW168" s="75"/>
      <c r="FX168" s="75"/>
      <c r="FY168" s="75"/>
      <c r="FZ168" s="75"/>
      <c r="GA168" s="75"/>
      <c r="GB168" s="75"/>
      <c r="GC168" s="75"/>
      <c r="GD168" s="75"/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/>
      <c r="GR168" s="75"/>
      <c r="GS168" s="75"/>
      <c r="GT168" s="75"/>
      <c r="GU168" s="75"/>
      <c r="GV168" s="75"/>
      <c r="GW168" s="75"/>
      <c r="GX168" s="75"/>
      <c r="GY168" s="75"/>
      <c r="GZ168" s="75"/>
      <c r="HA168" s="75"/>
      <c r="HB168" s="75"/>
      <c r="HC168" s="75"/>
      <c r="HD168" s="75"/>
      <c r="HE168" s="75"/>
      <c r="HF168" s="75"/>
      <c r="HG168" s="75"/>
      <c r="HH168" s="75"/>
      <c r="HI168" s="75"/>
      <c r="HJ168" s="75"/>
      <c r="HK168" s="75"/>
      <c r="HL168" s="75"/>
      <c r="HM168" s="75"/>
      <c r="HN168" s="75"/>
      <c r="HO168" s="75"/>
      <c r="HP168" s="75"/>
      <c r="HQ168" s="75"/>
      <c r="HR168" s="75"/>
      <c r="HS168" s="75"/>
      <c r="HT168" s="75"/>
      <c r="HU168" s="75"/>
      <c r="HV168" s="75"/>
      <c r="HW168" s="75"/>
      <c r="HX168" s="75"/>
      <c r="HY168" s="75"/>
      <c r="HZ168" s="75"/>
      <c r="IA168" s="75"/>
      <c r="IB168" s="75"/>
      <c r="IC168" s="75"/>
      <c r="ID168" s="75"/>
      <c r="IE168" s="75"/>
      <c r="IF168" s="75"/>
      <c r="IG168" s="75"/>
      <c r="IH168" s="75"/>
      <c r="II168" s="75"/>
      <c r="IJ168" s="75"/>
      <c r="IK168" s="75"/>
      <c r="IL168" s="75"/>
      <c r="IM168" s="75"/>
      <c r="IN168" s="75"/>
      <c r="IO168" s="75"/>
      <c r="IP168" s="75"/>
      <c r="IQ168" s="75"/>
      <c r="IR168" s="75"/>
      <c r="IS168" s="75"/>
      <c r="IT168" s="75"/>
      <c r="IU168" s="75"/>
      <c r="IV168" s="75"/>
    </row>
    <row r="169" spans="1:256" s="73" customFormat="1" ht="18.75" x14ac:dyDescent="0.45">
      <c r="A169" s="58"/>
      <c r="B169" s="59"/>
      <c r="C169" s="60"/>
      <c r="D169" s="81"/>
      <c r="E169" s="93" t="s">
        <v>307</v>
      </c>
      <c r="F169" s="59"/>
      <c r="G169" s="62"/>
      <c r="H169" s="76"/>
      <c r="I169" s="64"/>
      <c r="J169" s="83">
        <v>2</v>
      </c>
      <c r="K169" s="366" t="s">
        <v>308</v>
      </c>
      <c r="L169" s="451" t="s">
        <v>309</v>
      </c>
      <c r="M169" s="185"/>
      <c r="N169" s="185"/>
      <c r="O169" s="185"/>
      <c r="P169" s="86"/>
      <c r="Q169" s="375">
        <v>30000</v>
      </c>
      <c r="R169" s="450"/>
      <c r="S169" s="164">
        <f>SUM(Q169:R169)</f>
        <v>30000</v>
      </c>
      <c r="T169" s="180" t="s">
        <v>310</v>
      </c>
      <c r="U169" s="180" t="s">
        <v>216</v>
      </c>
      <c r="V169" s="154"/>
      <c r="W169" s="74"/>
      <c r="X169" s="74"/>
      <c r="Y169" s="43"/>
      <c r="Z169" s="74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5"/>
      <c r="DC169" s="75"/>
      <c r="DD169" s="75"/>
      <c r="DE169" s="75"/>
      <c r="DF169" s="75"/>
      <c r="DG169" s="75"/>
      <c r="DH169" s="75"/>
      <c r="DI169" s="75"/>
      <c r="DJ169" s="75"/>
      <c r="DK169" s="75"/>
      <c r="DL169" s="75"/>
      <c r="DM169" s="75"/>
      <c r="DN169" s="75"/>
      <c r="DO169" s="75"/>
      <c r="DP169" s="75"/>
      <c r="DQ169" s="75"/>
      <c r="DR169" s="75"/>
      <c r="DS169" s="75"/>
      <c r="DT169" s="75"/>
      <c r="DU169" s="75"/>
      <c r="DV169" s="75"/>
      <c r="DW169" s="75"/>
      <c r="DX169" s="75"/>
      <c r="DY169" s="75"/>
      <c r="DZ169" s="75"/>
      <c r="EA169" s="75"/>
      <c r="EB169" s="75"/>
      <c r="EC169" s="75"/>
      <c r="ED169" s="75"/>
      <c r="EE169" s="75"/>
      <c r="EF169" s="75"/>
      <c r="EG169" s="75"/>
      <c r="EH169" s="75"/>
      <c r="EI169" s="75"/>
      <c r="EJ169" s="75"/>
      <c r="EK169" s="75"/>
      <c r="EL169" s="75"/>
      <c r="EM169" s="75"/>
      <c r="EN169" s="75"/>
      <c r="EO169" s="75"/>
      <c r="EP169" s="75"/>
      <c r="EQ169" s="75"/>
      <c r="ER169" s="75"/>
      <c r="ES169" s="75"/>
      <c r="ET169" s="75"/>
      <c r="EU169" s="75"/>
      <c r="EV169" s="75"/>
      <c r="EW169" s="75"/>
      <c r="EX169" s="75"/>
      <c r="EY169" s="75"/>
      <c r="EZ169" s="75"/>
      <c r="FA169" s="75"/>
      <c r="FB169" s="75"/>
      <c r="FC169" s="75"/>
      <c r="FD169" s="75"/>
      <c r="FE169" s="75"/>
      <c r="FF169" s="75"/>
      <c r="FG169" s="75"/>
      <c r="FH169" s="75"/>
      <c r="FI169" s="75"/>
      <c r="FJ169" s="75"/>
      <c r="FK169" s="75"/>
      <c r="FL169" s="75"/>
      <c r="FM169" s="75"/>
      <c r="FN169" s="75"/>
      <c r="FO169" s="75"/>
      <c r="FP169" s="75"/>
      <c r="FQ169" s="75"/>
      <c r="FR169" s="75"/>
      <c r="FS169" s="75"/>
      <c r="FT169" s="75"/>
      <c r="FU169" s="75"/>
      <c r="FV169" s="75"/>
      <c r="FW169" s="75"/>
      <c r="FX169" s="75"/>
      <c r="FY169" s="75"/>
      <c r="FZ169" s="75"/>
      <c r="GA169" s="75"/>
      <c r="GB169" s="75"/>
      <c r="GC169" s="75"/>
      <c r="GD169" s="75"/>
      <c r="GE169" s="75"/>
      <c r="GF169" s="75"/>
      <c r="GG169" s="75"/>
      <c r="GH169" s="75"/>
      <c r="GI169" s="75"/>
      <c r="GJ169" s="75"/>
      <c r="GK169" s="75"/>
      <c r="GL169" s="75"/>
      <c r="GM169" s="75"/>
      <c r="GN169" s="75"/>
      <c r="GO169" s="75"/>
      <c r="GP169" s="75"/>
      <c r="GQ169" s="75"/>
      <c r="GR169" s="75"/>
      <c r="GS169" s="75"/>
      <c r="GT169" s="75"/>
      <c r="GU169" s="75"/>
      <c r="GV169" s="75"/>
      <c r="GW169" s="75"/>
      <c r="GX169" s="75"/>
      <c r="GY169" s="75"/>
      <c r="GZ169" s="75"/>
      <c r="HA169" s="75"/>
      <c r="HB169" s="75"/>
      <c r="HC169" s="75"/>
      <c r="HD169" s="75"/>
      <c r="HE169" s="75"/>
      <c r="HF169" s="75"/>
      <c r="HG169" s="75"/>
      <c r="HH169" s="75"/>
      <c r="HI169" s="75"/>
      <c r="HJ169" s="75"/>
      <c r="HK169" s="75"/>
      <c r="HL169" s="75"/>
      <c r="HM169" s="75"/>
      <c r="HN169" s="75"/>
      <c r="HO169" s="75"/>
      <c r="HP169" s="75"/>
      <c r="HQ169" s="75"/>
      <c r="HR169" s="75"/>
      <c r="HS169" s="75"/>
      <c r="HT169" s="75"/>
      <c r="HU169" s="75"/>
      <c r="HV169" s="75"/>
      <c r="HW169" s="75"/>
      <c r="HX169" s="75"/>
      <c r="HY169" s="75"/>
      <c r="HZ169" s="75"/>
      <c r="IA169" s="75"/>
      <c r="IB169" s="75"/>
      <c r="IC169" s="75"/>
      <c r="ID169" s="75"/>
      <c r="IE169" s="75"/>
      <c r="IF169" s="75"/>
      <c r="IG169" s="75"/>
      <c r="IH169" s="75"/>
      <c r="II169" s="75"/>
      <c r="IJ169" s="75"/>
      <c r="IK169" s="75"/>
      <c r="IL169" s="75"/>
      <c r="IM169" s="75"/>
      <c r="IN169" s="75"/>
      <c r="IO169" s="75"/>
      <c r="IP169" s="75"/>
      <c r="IQ169" s="75"/>
      <c r="IR169" s="75"/>
      <c r="IS169" s="75"/>
      <c r="IT169" s="75"/>
      <c r="IU169" s="75"/>
      <c r="IV169" s="75"/>
    </row>
    <row r="170" spans="1:256" s="362" customFormat="1" ht="18.75" x14ac:dyDescent="0.45">
      <c r="A170" s="385"/>
      <c r="B170" s="181"/>
      <c r="C170" s="60"/>
      <c r="D170" s="177" t="s">
        <v>30</v>
      </c>
      <c r="E170" s="177"/>
      <c r="F170" s="177"/>
      <c r="G170" s="178"/>
      <c r="H170" s="68"/>
      <c r="I170" s="68"/>
      <c r="J170" s="83">
        <v>3</v>
      </c>
      <c r="K170" s="366" t="s">
        <v>311</v>
      </c>
      <c r="L170" s="321" t="s">
        <v>309</v>
      </c>
      <c r="M170" s="185"/>
      <c r="N170" s="185"/>
      <c r="O170" s="185"/>
      <c r="P170" s="86"/>
      <c r="Q170" s="375">
        <v>20000</v>
      </c>
      <c r="R170" s="450"/>
      <c r="S170" s="164">
        <f t="shared" ref="S170:S230" si="6">SUM(Q170:R170)</f>
        <v>20000</v>
      </c>
      <c r="T170" s="180" t="s">
        <v>312</v>
      </c>
      <c r="U170" s="180" t="s">
        <v>216</v>
      </c>
      <c r="V170" s="361"/>
      <c r="W170" s="74"/>
      <c r="X170" s="74"/>
      <c r="Y170" s="43"/>
      <c r="Z170" s="74"/>
      <c r="AA170" s="11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  <c r="DL170" s="177"/>
      <c r="DM170" s="177"/>
      <c r="DN170" s="177"/>
      <c r="DO170" s="177"/>
      <c r="DP170" s="177"/>
      <c r="DQ170" s="177"/>
      <c r="DR170" s="177"/>
      <c r="DS170" s="177"/>
      <c r="DT170" s="177"/>
      <c r="DU170" s="177"/>
      <c r="DV170" s="177"/>
      <c r="DW170" s="177"/>
      <c r="DX170" s="177"/>
      <c r="DY170" s="177"/>
      <c r="DZ170" s="177"/>
      <c r="EA170" s="177"/>
      <c r="EB170" s="177"/>
      <c r="EC170" s="177"/>
      <c r="ED170" s="177"/>
      <c r="EE170" s="177"/>
      <c r="EF170" s="177"/>
      <c r="EG170" s="177"/>
      <c r="EH170" s="177"/>
      <c r="EI170" s="177"/>
      <c r="EJ170" s="177"/>
      <c r="EK170" s="177"/>
      <c r="EL170" s="177"/>
      <c r="EM170" s="177"/>
      <c r="EN170" s="177"/>
      <c r="EO170" s="177"/>
      <c r="EP170" s="177"/>
      <c r="EQ170" s="177"/>
      <c r="ER170" s="177"/>
      <c r="ES170" s="177"/>
      <c r="ET170" s="177"/>
      <c r="EU170" s="177"/>
      <c r="EV170" s="177"/>
      <c r="EW170" s="177"/>
      <c r="EX170" s="177"/>
      <c r="EY170" s="177"/>
      <c r="EZ170" s="177"/>
      <c r="FA170" s="177"/>
      <c r="FB170" s="177"/>
      <c r="FC170" s="177"/>
      <c r="FD170" s="177"/>
      <c r="FE170" s="177"/>
      <c r="FF170" s="177"/>
      <c r="FG170" s="177"/>
      <c r="FH170" s="177"/>
      <c r="FI170" s="177"/>
      <c r="FJ170" s="177"/>
      <c r="FK170" s="177"/>
      <c r="FL170" s="177"/>
      <c r="FM170" s="177"/>
      <c r="FN170" s="177"/>
      <c r="FO170" s="177"/>
      <c r="FP170" s="177"/>
      <c r="FQ170" s="177"/>
      <c r="FR170" s="177"/>
      <c r="FS170" s="177"/>
      <c r="FT170" s="177"/>
      <c r="FU170" s="177"/>
      <c r="FV170" s="177"/>
      <c r="FW170" s="177"/>
      <c r="FX170" s="177"/>
      <c r="FY170" s="177"/>
      <c r="FZ170" s="177"/>
      <c r="GA170" s="177"/>
      <c r="GB170" s="177"/>
      <c r="GC170" s="177"/>
      <c r="GD170" s="177"/>
      <c r="GE170" s="177"/>
      <c r="GF170" s="177"/>
      <c r="GG170" s="177"/>
      <c r="GH170" s="177"/>
      <c r="GI170" s="177"/>
      <c r="GJ170" s="177"/>
      <c r="GK170" s="177"/>
      <c r="GL170" s="177"/>
      <c r="GM170" s="177"/>
      <c r="GN170" s="177"/>
      <c r="GO170" s="177"/>
      <c r="GP170" s="177"/>
      <c r="GQ170" s="177"/>
      <c r="GR170" s="177"/>
      <c r="GS170" s="177"/>
      <c r="GT170" s="177"/>
      <c r="GU170" s="177"/>
      <c r="GV170" s="177"/>
      <c r="GW170" s="177"/>
      <c r="GX170" s="177"/>
      <c r="GY170" s="177"/>
      <c r="GZ170" s="177"/>
      <c r="HA170" s="177"/>
      <c r="HB170" s="177"/>
      <c r="HC170" s="177"/>
      <c r="HD170" s="177"/>
      <c r="HE170" s="177"/>
      <c r="HF170" s="177"/>
      <c r="HG170" s="177"/>
      <c r="HH170" s="177"/>
      <c r="HI170" s="177"/>
      <c r="HJ170" s="177"/>
      <c r="HK170" s="177"/>
      <c r="HL170" s="177"/>
      <c r="HM170" s="177"/>
      <c r="HN170" s="177"/>
      <c r="HO170" s="177"/>
      <c r="HP170" s="177"/>
      <c r="HQ170" s="177"/>
      <c r="HR170" s="177"/>
      <c r="HS170" s="177"/>
      <c r="HT170" s="177"/>
      <c r="HU170" s="177"/>
      <c r="HV170" s="177"/>
      <c r="HW170" s="177"/>
      <c r="HX170" s="177"/>
      <c r="HY170" s="177"/>
      <c r="HZ170" s="177"/>
      <c r="IA170" s="177"/>
      <c r="IB170" s="177"/>
      <c r="IC170" s="177"/>
      <c r="ID170" s="177"/>
      <c r="IE170" s="177"/>
      <c r="IF170" s="177"/>
      <c r="IG170" s="177"/>
      <c r="IH170" s="177"/>
      <c r="II170" s="177"/>
      <c r="IJ170" s="177"/>
      <c r="IK170" s="177"/>
      <c r="IL170" s="177"/>
      <c r="IM170" s="177"/>
      <c r="IN170" s="177"/>
      <c r="IO170" s="177"/>
      <c r="IP170" s="177"/>
      <c r="IQ170" s="177"/>
      <c r="IR170" s="177"/>
      <c r="IS170" s="177"/>
      <c r="IT170" s="177"/>
      <c r="IU170" s="177"/>
      <c r="IV170" s="177"/>
    </row>
    <row r="171" spans="1:256" s="362" customFormat="1" ht="18.75" x14ac:dyDescent="0.45">
      <c r="A171" s="385"/>
      <c r="B171" s="181"/>
      <c r="C171" s="60"/>
      <c r="D171" s="81">
        <v>1</v>
      </c>
      <c r="E171" s="181" t="s">
        <v>313</v>
      </c>
      <c r="F171" s="181"/>
      <c r="G171" s="182"/>
      <c r="H171" s="158" t="s">
        <v>75</v>
      </c>
      <c r="I171" s="158">
        <v>4</v>
      </c>
      <c r="J171" s="83">
        <v>4</v>
      </c>
      <c r="K171" s="366" t="s">
        <v>314</v>
      </c>
      <c r="L171" s="321" t="s">
        <v>315</v>
      </c>
      <c r="M171" s="185"/>
      <c r="N171" s="185"/>
      <c r="O171" s="185"/>
      <c r="P171" s="86"/>
      <c r="Q171" s="375">
        <v>30000</v>
      </c>
      <c r="R171" s="450"/>
      <c r="S171" s="164">
        <f t="shared" si="6"/>
        <v>30000</v>
      </c>
      <c r="T171" s="180" t="s">
        <v>312</v>
      </c>
      <c r="U171" s="180" t="s">
        <v>216</v>
      </c>
      <c r="V171" s="361"/>
      <c r="W171" s="74"/>
      <c r="X171" s="74"/>
      <c r="Y171" s="43"/>
      <c r="Z171" s="74"/>
      <c r="AA171" s="11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177"/>
      <c r="EH171" s="177"/>
      <c r="EI171" s="177"/>
      <c r="EJ171" s="177"/>
      <c r="EK171" s="177"/>
      <c r="EL171" s="177"/>
      <c r="EM171" s="177"/>
      <c r="EN171" s="177"/>
      <c r="EO171" s="177"/>
      <c r="EP171" s="177"/>
      <c r="EQ171" s="177"/>
      <c r="ER171" s="177"/>
      <c r="ES171" s="177"/>
      <c r="ET171" s="177"/>
      <c r="EU171" s="177"/>
      <c r="EV171" s="177"/>
      <c r="EW171" s="177"/>
      <c r="EX171" s="177"/>
      <c r="EY171" s="177"/>
      <c r="EZ171" s="177"/>
      <c r="FA171" s="177"/>
      <c r="FB171" s="177"/>
      <c r="FC171" s="177"/>
      <c r="FD171" s="177"/>
      <c r="FE171" s="177"/>
      <c r="FF171" s="177"/>
      <c r="FG171" s="177"/>
      <c r="FH171" s="177"/>
      <c r="FI171" s="177"/>
      <c r="FJ171" s="177"/>
      <c r="FK171" s="177"/>
      <c r="FL171" s="177"/>
      <c r="FM171" s="177"/>
      <c r="FN171" s="177"/>
      <c r="FO171" s="177"/>
      <c r="FP171" s="177"/>
      <c r="FQ171" s="177"/>
      <c r="FR171" s="177"/>
      <c r="FS171" s="177"/>
      <c r="FT171" s="177"/>
      <c r="FU171" s="177"/>
      <c r="FV171" s="177"/>
      <c r="FW171" s="177"/>
      <c r="FX171" s="177"/>
      <c r="FY171" s="177"/>
      <c r="FZ171" s="177"/>
      <c r="GA171" s="177"/>
      <c r="GB171" s="177"/>
      <c r="GC171" s="177"/>
      <c r="GD171" s="177"/>
      <c r="GE171" s="177"/>
      <c r="GF171" s="177"/>
      <c r="GG171" s="177"/>
      <c r="GH171" s="177"/>
      <c r="GI171" s="177"/>
      <c r="GJ171" s="177"/>
      <c r="GK171" s="177"/>
      <c r="GL171" s="177"/>
      <c r="GM171" s="177"/>
      <c r="GN171" s="177"/>
      <c r="GO171" s="177"/>
      <c r="GP171" s="177"/>
      <c r="GQ171" s="177"/>
      <c r="GR171" s="177"/>
      <c r="GS171" s="177"/>
      <c r="GT171" s="177"/>
      <c r="GU171" s="177"/>
      <c r="GV171" s="177"/>
      <c r="GW171" s="177"/>
      <c r="GX171" s="177"/>
      <c r="GY171" s="177"/>
      <c r="GZ171" s="177"/>
      <c r="HA171" s="177"/>
      <c r="HB171" s="177"/>
      <c r="HC171" s="177"/>
      <c r="HD171" s="177"/>
      <c r="HE171" s="177"/>
      <c r="HF171" s="177"/>
      <c r="HG171" s="177"/>
      <c r="HH171" s="177"/>
      <c r="HI171" s="177"/>
      <c r="HJ171" s="177"/>
      <c r="HK171" s="177"/>
      <c r="HL171" s="177"/>
      <c r="HM171" s="177"/>
      <c r="HN171" s="177"/>
      <c r="HO171" s="177"/>
      <c r="HP171" s="177"/>
      <c r="HQ171" s="177"/>
      <c r="HR171" s="177"/>
      <c r="HS171" s="177"/>
      <c r="HT171" s="177"/>
      <c r="HU171" s="177"/>
      <c r="HV171" s="177"/>
      <c r="HW171" s="177"/>
      <c r="HX171" s="177"/>
      <c r="HY171" s="177"/>
      <c r="HZ171" s="177"/>
      <c r="IA171" s="177"/>
      <c r="IB171" s="177"/>
      <c r="IC171" s="177"/>
      <c r="ID171" s="177"/>
      <c r="IE171" s="177"/>
      <c r="IF171" s="177"/>
      <c r="IG171" s="177"/>
      <c r="IH171" s="177"/>
      <c r="II171" s="177"/>
      <c r="IJ171" s="177"/>
      <c r="IK171" s="177"/>
      <c r="IL171" s="177"/>
      <c r="IM171" s="177"/>
      <c r="IN171" s="177"/>
      <c r="IO171" s="177"/>
      <c r="IP171" s="177"/>
      <c r="IQ171" s="177"/>
      <c r="IR171" s="177"/>
      <c r="IS171" s="177"/>
      <c r="IT171" s="177"/>
      <c r="IU171" s="177"/>
      <c r="IV171" s="177"/>
    </row>
    <row r="172" spans="1:256" s="362" customFormat="1" ht="18.75" x14ac:dyDescent="0.45">
      <c r="A172" s="385"/>
      <c r="B172" s="181"/>
      <c r="C172" s="60"/>
      <c r="D172" s="81"/>
      <c r="E172" s="181" t="s">
        <v>77</v>
      </c>
      <c r="F172" s="181" t="s">
        <v>78</v>
      </c>
      <c r="G172" s="182"/>
      <c r="H172" s="158"/>
      <c r="I172" s="158"/>
      <c r="J172" s="83">
        <v>5</v>
      </c>
      <c r="K172" s="366" t="s">
        <v>316</v>
      </c>
      <c r="L172" s="321" t="s">
        <v>315</v>
      </c>
      <c r="M172" s="185"/>
      <c r="N172" s="185"/>
      <c r="O172" s="185"/>
      <c r="P172" s="86"/>
      <c r="Q172" s="369">
        <v>40000</v>
      </c>
      <c r="R172" s="450"/>
      <c r="S172" s="164">
        <f t="shared" si="6"/>
        <v>40000</v>
      </c>
      <c r="T172" s="180" t="s">
        <v>317</v>
      </c>
      <c r="U172" s="180" t="s">
        <v>216</v>
      </c>
      <c r="V172" s="361"/>
      <c r="W172" s="74"/>
      <c r="X172" s="74"/>
      <c r="Y172" s="43"/>
      <c r="Z172" s="74"/>
      <c r="AA172" s="117"/>
      <c r="AB172" s="177"/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  <c r="BV172" s="177"/>
      <c r="BW172" s="177"/>
      <c r="BX172" s="177"/>
      <c r="BY172" s="177"/>
      <c r="BZ172" s="177"/>
      <c r="CA172" s="177"/>
      <c r="CB172" s="177"/>
      <c r="CC172" s="177"/>
      <c r="CD172" s="177"/>
      <c r="CE172" s="177"/>
      <c r="CF172" s="177"/>
      <c r="CG172" s="177"/>
      <c r="CH172" s="177"/>
      <c r="CI172" s="177"/>
      <c r="CJ172" s="177"/>
      <c r="CK172" s="177"/>
      <c r="CL172" s="177"/>
      <c r="CM172" s="177"/>
      <c r="CN172" s="177"/>
      <c r="CO172" s="177"/>
      <c r="CP172" s="177"/>
      <c r="CQ172" s="177"/>
      <c r="CR172" s="177"/>
      <c r="CS172" s="177"/>
      <c r="CT172" s="177"/>
      <c r="CU172" s="177"/>
      <c r="CV172" s="177"/>
      <c r="CW172" s="177"/>
      <c r="CX172" s="177"/>
      <c r="CY172" s="177"/>
      <c r="CZ172" s="177"/>
      <c r="DA172" s="177"/>
      <c r="DB172" s="177"/>
      <c r="DC172" s="177"/>
      <c r="DD172" s="177"/>
      <c r="DE172" s="177"/>
      <c r="DF172" s="177"/>
      <c r="DG172" s="177"/>
      <c r="DH172" s="177"/>
      <c r="DI172" s="177"/>
      <c r="DJ172" s="177"/>
      <c r="DK172" s="177"/>
      <c r="DL172" s="177"/>
      <c r="DM172" s="177"/>
      <c r="DN172" s="177"/>
      <c r="DO172" s="177"/>
      <c r="DP172" s="177"/>
      <c r="DQ172" s="177"/>
      <c r="DR172" s="177"/>
      <c r="DS172" s="177"/>
      <c r="DT172" s="177"/>
      <c r="DU172" s="177"/>
      <c r="DV172" s="177"/>
      <c r="DW172" s="177"/>
      <c r="DX172" s="177"/>
      <c r="DY172" s="177"/>
      <c r="DZ172" s="177"/>
      <c r="EA172" s="177"/>
      <c r="EB172" s="177"/>
      <c r="EC172" s="177"/>
      <c r="ED172" s="177"/>
      <c r="EE172" s="177"/>
      <c r="EF172" s="177"/>
      <c r="EG172" s="177"/>
      <c r="EH172" s="177"/>
      <c r="EI172" s="177"/>
      <c r="EJ172" s="177"/>
      <c r="EK172" s="177"/>
      <c r="EL172" s="177"/>
      <c r="EM172" s="177"/>
      <c r="EN172" s="177"/>
      <c r="EO172" s="177"/>
      <c r="EP172" s="177"/>
      <c r="EQ172" s="177"/>
      <c r="ER172" s="177"/>
      <c r="ES172" s="177"/>
      <c r="ET172" s="177"/>
      <c r="EU172" s="177"/>
      <c r="EV172" s="177"/>
      <c r="EW172" s="177"/>
      <c r="EX172" s="177"/>
      <c r="EY172" s="177"/>
      <c r="EZ172" s="177"/>
      <c r="FA172" s="177"/>
      <c r="FB172" s="177"/>
      <c r="FC172" s="177"/>
      <c r="FD172" s="177"/>
      <c r="FE172" s="177"/>
      <c r="FF172" s="177"/>
      <c r="FG172" s="177"/>
      <c r="FH172" s="177"/>
      <c r="FI172" s="177"/>
      <c r="FJ172" s="177"/>
      <c r="FK172" s="177"/>
      <c r="FL172" s="177"/>
      <c r="FM172" s="177"/>
      <c r="FN172" s="177"/>
      <c r="FO172" s="177"/>
      <c r="FP172" s="177"/>
      <c r="FQ172" s="177"/>
      <c r="FR172" s="177"/>
      <c r="FS172" s="177"/>
      <c r="FT172" s="177"/>
      <c r="FU172" s="177"/>
      <c r="FV172" s="177"/>
      <c r="FW172" s="177"/>
      <c r="FX172" s="177"/>
      <c r="FY172" s="177"/>
      <c r="FZ172" s="177"/>
      <c r="GA172" s="177"/>
      <c r="GB172" s="177"/>
      <c r="GC172" s="177"/>
      <c r="GD172" s="177"/>
      <c r="GE172" s="177"/>
      <c r="GF172" s="177"/>
      <c r="GG172" s="177"/>
      <c r="GH172" s="177"/>
      <c r="GI172" s="177"/>
      <c r="GJ172" s="177"/>
      <c r="GK172" s="177"/>
      <c r="GL172" s="177"/>
      <c r="GM172" s="177"/>
      <c r="GN172" s="177"/>
      <c r="GO172" s="177"/>
      <c r="GP172" s="177"/>
      <c r="GQ172" s="177"/>
      <c r="GR172" s="177"/>
      <c r="GS172" s="177"/>
      <c r="GT172" s="177"/>
      <c r="GU172" s="177"/>
      <c r="GV172" s="177"/>
      <c r="GW172" s="177"/>
      <c r="GX172" s="177"/>
      <c r="GY172" s="177"/>
      <c r="GZ172" s="177"/>
      <c r="HA172" s="177"/>
      <c r="HB172" s="177"/>
      <c r="HC172" s="177"/>
      <c r="HD172" s="177"/>
      <c r="HE172" s="177"/>
      <c r="HF172" s="177"/>
      <c r="HG172" s="177"/>
      <c r="HH172" s="177"/>
      <c r="HI172" s="177"/>
      <c r="HJ172" s="177"/>
      <c r="HK172" s="177"/>
      <c r="HL172" s="177"/>
      <c r="HM172" s="177"/>
      <c r="HN172" s="177"/>
      <c r="HO172" s="177"/>
      <c r="HP172" s="177"/>
      <c r="HQ172" s="177"/>
      <c r="HR172" s="177"/>
      <c r="HS172" s="177"/>
      <c r="HT172" s="177"/>
      <c r="HU172" s="177"/>
      <c r="HV172" s="177"/>
      <c r="HW172" s="177"/>
      <c r="HX172" s="177"/>
      <c r="HY172" s="177"/>
      <c r="HZ172" s="177"/>
      <c r="IA172" s="177"/>
      <c r="IB172" s="177"/>
      <c r="IC172" s="177"/>
      <c r="ID172" s="177"/>
      <c r="IE172" s="177"/>
      <c r="IF172" s="177"/>
      <c r="IG172" s="177"/>
      <c r="IH172" s="177"/>
      <c r="II172" s="177"/>
      <c r="IJ172" s="177"/>
      <c r="IK172" s="177"/>
      <c r="IL172" s="177"/>
      <c r="IM172" s="177"/>
      <c r="IN172" s="177"/>
      <c r="IO172" s="177"/>
      <c r="IP172" s="177"/>
      <c r="IQ172" s="177"/>
      <c r="IR172" s="177"/>
      <c r="IS172" s="177"/>
      <c r="IT172" s="177"/>
      <c r="IU172" s="177"/>
      <c r="IV172" s="177"/>
    </row>
    <row r="173" spans="1:256" s="362" customFormat="1" ht="18.75" x14ac:dyDescent="0.45">
      <c r="A173" s="385"/>
      <c r="B173" s="181"/>
      <c r="C173" s="60"/>
      <c r="D173" s="81"/>
      <c r="E173" s="181" t="s">
        <v>80</v>
      </c>
      <c r="F173" s="181" t="s">
        <v>81</v>
      </c>
      <c r="G173" s="182"/>
      <c r="H173" s="158"/>
      <c r="I173" s="158"/>
      <c r="J173" s="83">
        <v>6</v>
      </c>
      <c r="K173" s="366" t="s">
        <v>318</v>
      </c>
      <c r="L173" s="321" t="s">
        <v>315</v>
      </c>
      <c r="M173" s="185"/>
      <c r="N173" s="185"/>
      <c r="O173" s="185"/>
      <c r="P173" s="86"/>
      <c r="Q173" s="452">
        <v>40000</v>
      </c>
      <c r="R173" s="450"/>
      <c r="S173" s="164">
        <f t="shared" si="6"/>
        <v>40000</v>
      </c>
      <c r="T173" s="194" t="s">
        <v>319</v>
      </c>
      <c r="U173" s="180" t="s">
        <v>216</v>
      </c>
      <c r="V173" s="361"/>
      <c r="W173" s="74"/>
      <c r="X173" s="74"/>
      <c r="Y173" s="43"/>
      <c r="Z173" s="74"/>
      <c r="AA173" s="11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  <c r="DL173" s="177"/>
      <c r="DM173" s="177"/>
      <c r="DN173" s="177"/>
      <c r="DO173" s="177"/>
      <c r="DP173" s="177"/>
      <c r="DQ173" s="177"/>
      <c r="DR173" s="177"/>
      <c r="DS173" s="177"/>
      <c r="DT173" s="177"/>
      <c r="DU173" s="177"/>
      <c r="DV173" s="177"/>
      <c r="DW173" s="177"/>
      <c r="DX173" s="177"/>
      <c r="DY173" s="177"/>
      <c r="DZ173" s="177"/>
      <c r="EA173" s="177"/>
      <c r="EB173" s="177"/>
      <c r="EC173" s="177"/>
      <c r="ED173" s="177"/>
      <c r="EE173" s="177"/>
      <c r="EF173" s="177"/>
      <c r="EG173" s="177"/>
      <c r="EH173" s="177"/>
      <c r="EI173" s="177"/>
      <c r="EJ173" s="177"/>
      <c r="EK173" s="177"/>
      <c r="EL173" s="177"/>
      <c r="EM173" s="177"/>
      <c r="EN173" s="177"/>
      <c r="EO173" s="177"/>
      <c r="EP173" s="177"/>
      <c r="EQ173" s="177"/>
      <c r="ER173" s="177"/>
      <c r="ES173" s="177"/>
      <c r="ET173" s="177"/>
      <c r="EU173" s="177"/>
      <c r="EV173" s="177"/>
      <c r="EW173" s="177"/>
      <c r="EX173" s="177"/>
      <c r="EY173" s="177"/>
      <c r="EZ173" s="177"/>
      <c r="FA173" s="177"/>
      <c r="FB173" s="177"/>
      <c r="FC173" s="177"/>
      <c r="FD173" s="177"/>
      <c r="FE173" s="177"/>
      <c r="FF173" s="177"/>
      <c r="FG173" s="177"/>
      <c r="FH173" s="177"/>
      <c r="FI173" s="177"/>
      <c r="FJ173" s="177"/>
      <c r="FK173" s="177"/>
      <c r="FL173" s="177"/>
      <c r="FM173" s="177"/>
      <c r="FN173" s="177"/>
      <c r="FO173" s="177"/>
      <c r="FP173" s="177"/>
      <c r="FQ173" s="177"/>
      <c r="FR173" s="177"/>
      <c r="FS173" s="177"/>
      <c r="FT173" s="177"/>
      <c r="FU173" s="177"/>
      <c r="FV173" s="177"/>
      <c r="FW173" s="177"/>
      <c r="FX173" s="177"/>
      <c r="FY173" s="177"/>
      <c r="FZ173" s="177"/>
      <c r="GA173" s="177"/>
      <c r="GB173" s="177"/>
      <c r="GC173" s="177"/>
      <c r="GD173" s="177"/>
      <c r="GE173" s="177"/>
      <c r="GF173" s="177"/>
      <c r="GG173" s="177"/>
      <c r="GH173" s="177"/>
      <c r="GI173" s="177"/>
      <c r="GJ173" s="177"/>
      <c r="GK173" s="177"/>
      <c r="GL173" s="177"/>
      <c r="GM173" s="177"/>
      <c r="GN173" s="177"/>
      <c r="GO173" s="177"/>
      <c r="GP173" s="177"/>
      <c r="GQ173" s="177"/>
      <c r="GR173" s="177"/>
      <c r="GS173" s="177"/>
      <c r="GT173" s="177"/>
      <c r="GU173" s="177"/>
      <c r="GV173" s="177"/>
      <c r="GW173" s="177"/>
      <c r="GX173" s="177"/>
      <c r="GY173" s="177"/>
      <c r="GZ173" s="177"/>
      <c r="HA173" s="177"/>
      <c r="HB173" s="177"/>
      <c r="HC173" s="177"/>
      <c r="HD173" s="177"/>
      <c r="HE173" s="177"/>
      <c r="HF173" s="177"/>
      <c r="HG173" s="177"/>
      <c r="HH173" s="177"/>
      <c r="HI173" s="177"/>
      <c r="HJ173" s="177"/>
      <c r="HK173" s="177"/>
      <c r="HL173" s="177"/>
      <c r="HM173" s="177"/>
      <c r="HN173" s="177"/>
      <c r="HO173" s="177"/>
      <c r="HP173" s="177"/>
      <c r="HQ173" s="177"/>
      <c r="HR173" s="177"/>
      <c r="HS173" s="177"/>
      <c r="HT173" s="177"/>
      <c r="HU173" s="177"/>
      <c r="HV173" s="177"/>
      <c r="HW173" s="177"/>
      <c r="HX173" s="177"/>
      <c r="HY173" s="177"/>
      <c r="HZ173" s="177"/>
      <c r="IA173" s="177"/>
      <c r="IB173" s="177"/>
      <c r="IC173" s="177"/>
      <c r="ID173" s="177"/>
      <c r="IE173" s="177"/>
      <c r="IF173" s="177"/>
      <c r="IG173" s="177"/>
      <c r="IH173" s="177"/>
      <c r="II173" s="177"/>
      <c r="IJ173" s="177"/>
      <c r="IK173" s="177"/>
      <c r="IL173" s="177"/>
      <c r="IM173" s="177"/>
      <c r="IN173" s="177"/>
      <c r="IO173" s="177"/>
      <c r="IP173" s="177"/>
      <c r="IQ173" s="177"/>
      <c r="IR173" s="177"/>
      <c r="IS173" s="177"/>
      <c r="IT173" s="177"/>
      <c r="IU173" s="177"/>
      <c r="IV173" s="177"/>
    </row>
    <row r="174" spans="1:256" s="362" customFormat="1" ht="18.75" x14ac:dyDescent="0.45">
      <c r="A174" s="385"/>
      <c r="B174" s="181"/>
      <c r="C174" s="60"/>
      <c r="D174" s="81"/>
      <c r="E174" s="181" t="s">
        <v>84</v>
      </c>
      <c r="F174" s="181" t="s">
        <v>320</v>
      </c>
      <c r="G174" s="182"/>
      <c r="H174" s="158"/>
      <c r="I174" s="158"/>
      <c r="J174" s="83">
        <v>7</v>
      </c>
      <c r="K174" s="453" t="s">
        <v>321</v>
      </c>
      <c r="L174" s="321" t="s">
        <v>305</v>
      </c>
      <c r="M174" s="103"/>
      <c r="N174" s="103"/>
      <c r="O174" s="103"/>
      <c r="P174" s="87"/>
      <c r="Q174" s="163">
        <v>9600</v>
      </c>
      <c r="R174" s="454"/>
      <c r="S174" s="164">
        <f t="shared" si="6"/>
        <v>9600</v>
      </c>
      <c r="T174" s="131" t="s">
        <v>322</v>
      </c>
      <c r="U174" s="131" t="s">
        <v>223</v>
      </c>
      <c r="V174" s="361"/>
      <c r="W174" s="74"/>
      <c r="X174" s="74"/>
      <c r="Y174" s="43"/>
      <c r="Z174" s="74"/>
      <c r="AA174" s="11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  <c r="DA174" s="177"/>
      <c r="DB174" s="177"/>
      <c r="DC174" s="177"/>
      <c r="DD174" s="177"/>
      <c r="DE174" s="177"/>
      <c r="DF174" s="177"/>
      <c r="DG174" s="177"/>
      <c r="DH174" s="177"/>
      <c r="DI174" s="177"/>
      <c r="DJ174" s="177"/>
      <c r="DK174" s="177"/>
      <c r="DL174" s="177"/>
      <c r="DM174" s="177"/>
      <c r="DN174" s="177"/>
      <c r="DO174" s="177"/>
      <c r="DP174" s="177"/>
      <c r="DQ174" s="177"/>
      <c r="DR174" s="177"/>
      <c r="DS174" s="177"/>
      <c r="DT174" s="177"/>
      <c r="DU174" s="177"/>
      <c r="DV174" s="177"/>
      <c r="DW174" s="177"/>
      <c r="DX174" s="177"/>
      <c r="DY174" s="177"/>
      <c r="DZ174" s="177"/>
      <c r="EA174" s="177"/>
      <c r="EB174" s="177"/>
      <c r="EC174" s="177"/>
      <c r="ED174" s="177"/>
      <c r="EE174" s="177"/>
      <c r="EF174" s="177"/>
      <c r="EG174" s="177"/>
      <c r="EH174" s="177"/>
      <c r="EI174" s="177"/>
      <c r="EJ174" s="177"/>
      <c r="EK174" s="177"/>
      <c r="EL174" s="177"/>
      <c r="EM174" s="177"/>
      <c r="EN174" s="177"/>
      <c r="EO174" s="177"/>
      <c r="EP174" s="177"/>
      <c r="EQ174" s="177"/>
      <c r="ER174" s="177"/>
      <c r="ES174" s="177"/>
      <c r="ET174" s="177"/>
      <c r="EU174" s="177"/>
      <c r="EV174" s="177"/>
      <c r="EW174" s="177"/>
      <c r="EX174" s="177"/>
      <c r="EY174" s="177"/>
      <c r="EZ174" s="177"/>
      <c r="FA174" s="177"/>
      <c r="FB174" s="177"/>
      <c r="FC174" s="177"/>
      <c r="FD174" s="177"/>
      <c r="FE174" s="177"/>
      <c r="FF174" s="177"/>
      <c r="FG174" s="177"/>
      <c r="FH174" s="177"/>
      <c r="FI174" s="177"/>
      <c r="FJ174" s="177"/>
      <c r="FK174" s="177"/>
      <c r="FL174" s="177"/>
      <c r="FM174" s="177"/>
      <c r="FN174" s="177"/>
      <c r="FO174" s="177"/>
      <c r="FP174" s="177"/>
      <c r="FQ174" s="177"/>
      <c r="FR174" s="177"/>
      <c r="FS174" s="177"/>
      <c r="FT174" s="177"/>
      <c r="FU174" s="177"/>
      <c r="FV174" s="177"/>
      <c r="FW174" s="177"/>
      <c r="FX174" s="177"/>
      <c r="FY174" s="177"/>
      <c r="FZ174" s="177"/>
      <c r="GA174" s="177"/>
      <c r="GB174" s="177"/>
      <c r="GC174" s="177"/>
      <c r="GD174" s="177"/>
      <c r="GE174" s="177"/>
      <c r="GF174" s="177"/>
      <c r="GG174" s="177"/>
      <c r="GH174" s="177"/>
      <c r="GI174" s="177"/>
      <c r="GJ174" s="177"/>
      <c r="GK174" s="177"/>
      <c r="GL174" s="177"/>
      <c r="GM174" s="177"/>
      <c r="GN174" s="177"/>
      <c r="GO174" s="177"/>
      <c r="GP174" s="177"/>
      <c r="GQ174" s="177"/>
      <c r="GR174" s="177"/>
      <c r="GS174" s="177"/>
      <c r="GT174" s="177"/>
      <c r="GU174" s="177"/>
      <c r="GV174" s="177"/>
      <c r="GW174" s="177"/>
      <c r="GX174" s="177"/>
      <c r="GY174" s="177"/>
      <c r="GZ174" s="177"/>
      <c r="HA174" s="177"/>
      <c r="HB174" s="177"/>
      <c r="HC174" s="177"/>
      <c r="HD174" s="177"/>
      <c r="HE174" s="177"/>
      <c r="HF174" s="177"/>
      <c r="HG174" s="177"/>
      <c r="HH174" s="177"/>
      <c r="HI174" s="177"/>
      <c r="HJ174" s="177"/>
      <c r="HK174" s="177"/>
      <c r="HL174" s="177"/>
      <c r="HM174" s="177"/>
      <c r="HN174" s="177"/>
      <c r="HO174" s="177"/>
      <c r="HP174" s="177"/>
      <c r="HQ174" s="177"/>
      <c r="HR174" s="177"/>
      <c r="HS174" s="177"/>
      <c r="HT174" s="177"/>
      <c r="HU174" s="177"/>
      <c r="HV174" s="177"/>
      <c r="HW174" s="177"/>
      <c r="HX174" s="177"/>
      <c r="HY174" s="177"/>
      <c r="HZ174" s="177"/>
      <c r="IA174" s="177"/>
      <c r="IB174" s="177"/>
      <c r="IC174" s="177"/>
      <c r="ID174" s="177"/>
      <c r="IE174" s="177"/>
      <c r="IF174" s="177"/>
      <c r="IG174" s="177"/>
      <c r="IH174" s="177"/>
      <c r="II174" s="177"/>
      <c r="IJ174" s="177"/>
      <c r="IK174" s="177"/>
      <c r="IL174" s="177"/>
      <c r="IM174" s="177"/>
      <c r="IN174" s="177"/>
      <c r="IO174" s="177"/>
      <c r="IP174" s="177"/>
      <c r="IQ174" s="177"/>
      <c r="IR174" s="177"/>
      <c r="IS174" s="177"/>
      <c r="IT174" s="177"/>
      <c r="IU174" s="177"/>
      <c r="IV174" s="177"/>
    </row>
    <row r="175" spans="1:256" s="362" customFormat="1" ht="18.75" x14ac:dyDescent="0.45">
      <c r="A175" s="385"/>
      <c r="B175" s="181"/>
      <c r="C175" s="60"/>
      <c r="D175" s="81"/>
      <c r="E175" s="181" t="s">
        <v>88</v>
      </c>
      <c r="F175" s="181" t="s">
        <v>89</v>
      </c>
      <c r="G175" s="182"/>
      <c r="H175" s="158"/>
      <c r="I175" s="158"/>
      <c r="J175" s="83">
        <v>8</v>
      </c>
      <c r="K175" s="455" t="s">
        <v>323</v>
      </c>
      <c r="L175" s="321" t="s">
        <v>315</v>
      </c>
      <c r="M175" s="103"/>
      <c r="N175" s="103"/>
      <c r="O175" s="103"/>
      <c r="P175" s="87"/>
      <c r="Q175" s="163">
        <v>9600</v>
      </c>
      <c r="R175" s="454"/>
      <c r="S175" s="164">
        <f t="shared" si="6"/>
        <v>9600</v>
      </c>
      <c r="T175" s="131" t="s">
        <v>322</v>
      </c>
      <c r="U175" s="131" t="s">
        <v>223</v>
      </c>
      <c r="V175" s="361"/>
      <c r="W175" s="74"/>
      <c r="X175" s="74"/>
      <c r="Y175" s="43"/>
      <c r="Z175" s="74"/>
      <c r="AA175" s="117"/>
      <c r="AB175" s="177"/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/>
      <c r="FO175" s="177"/>
      <c r="FP175" s="177"/>
      <c r="FQ175" s="177"/>
      <c r="FR175" s="177"/>
      <c r="FS175" s="177"/>
      <c r="FT175" s="177"/>
      <c r="FU175" s="177"/>
      <c r="FV175" s="177"/>
      <c r="FW175" s="177"/>
      <c r="FX175" s="177"/>
      <c r="FY175" s="177"/>
      <c r="FZ175" s="177"/>
      <c r="GA175" s="177"/>
      <c r="GB175" s="177"/>
      <c r="GC175" s="177"/>
      <c r="GD175" s="177"/>
      <c r="GE175" s="177"/>
      <c r="GF175" s="177"/>
      <c r="GG175" s="177"/>
      <c r="GH175" s="177"/>
      <c r="GI175" s="177"/>
      <c r="GJ175" s="177"/>
      <c r="GK175" s="177"/>
      <c r="GL175" s="177"/>
      <c r="GM175" s="177"/>
      <c r="GN175" s="177"/>
      <c r="GO175" s="177"/>
      <c r="GP175" s="177"/>
      <c r="GQ175" s="177"/>
      <c r="GR175" s="177"/>
      <c r="GS175" s="177"/>
      <c r="GT175" s="177"/>
      <c r="GU175" s="177"/>
      <c r="GV175" s="177"/>
      <c r="GW175" s="177"/>
      <c r="GX175" s="177"/>
      <c r="GY175" s="177"/>
      <c r="GZ175" s="177"/>
      <c r="HA175" s="177"/>
      <c r="HB175" s="177"/>
      <c r="HC175" s="177"/>
      <c r="HD175" s="177"/>
      <c r="HE175" s="177"/>
      <c r="HF175" s="177"/>
      <c r="HG175" s="177"/>
      <c r="HH175" s="177"/>
      <c r="HI175" s="177"/>
      <c r="HJ175" s="177"/>
      <c r="HK175" s="177"/>
      <c r="HL175" s="177"/>
      <c r="HM175" s="177"/>
      <c r="HN175" s="177"/>
      <c r="HO175" s="177"/>
      <c r="HP175" s="177"/>
      <c r="HQ175" s="177"/>
      <c r="HR175" s="177"/>
      <c r="HS175" s="177"/>
      <c r="HT175" s="177"/>
      <c r="HU175" s="177"/>
      <c r="HV175" s="177"/>
      <c r="HW175" s="177"/>
      <c r="HX175" s="177"/>
      <c r="HY175" s="177"/>
      <c r="HZ175" s="177"/>
      <c r="IA175" s="177"/>
      <c r="IB175" s="177"/>
      <c r="IC175" s="177"/>
      <c r="ID175" s="177"/>
      <c r="IE175" s="177"/>
      <c r="IF175" s="177"/>
      <c r="IG175" s="177"/>
      <c r="IH175" s="177"/>
      <c r="II175" s="177"/>
      <c r="IJ175" s="177"/>
      <c r="IK175" s="177"/>
      <c r="IL175" s="177"/>
      <c r="IM175" s="177"/>
      <c r="IN175" s="177"/>
      <c r="IO175" s="177"/>
      <c r="IP175" s="177"/>
      <c r="IQ175" s="177"/>
      <c r="IR175" s="177"/>
      <c r="IS175" s="177"/>
      <c r="IT175" s="177"/>
      <c r="IU175" s="177"/>
      <c r="IV175" s="177"/>
    </row>
    <row r="176" spans="1:256" s="362" customFormat="1" ht="18.75" x14ac:dyDescent="0.45">
      <c r="A176" s="385"/>
      <c r="B176" s="181"/>
      <c r="C176" s="60"/>
      <c r="D176" s="81">
        <v>2</v>
      </c>
      <c r="E176" s="181" t="s">
        <v>324</v>
      </c>
      <c r="F176" s="181"/>
      <c r="G176" s="182"/>
      <c r="H176" s="158" t="s">
        <v>325</v>
      </c>
      <c r="I176" s="158">
        <v>4</v>
      </c>
      <c r="J176" s="83">
        <v>9</v>
      </c>
      <c r="K176" s="455" t="s">
        <v>326</v>
      </c>
      <c r="L176" s="321" t="s">
        <v>305</v>
      </c>
      <c r="M176" s="103"/>
      <c r="N176" s="103"/>
      <c r="O176" s="103"/>
      <c r="P176" s="87"/>
      <c r="Q176" s="163">
        <v>11800</v>
      </c>
      <c r="R176" s="454"/>
      <c r="S176" s="164">
        <f t="shared" si="6"/>
        <v>11800</v>
      </c>
      <c r="T176" s="131" t="s">
        <v>327</v>
      </c>
      <c r="U176" s="131" t="s">
        <v>223</v>
      </c>
      <c r="V176" s="361"/>
      <c r="W176" s="74"/>
      <c r="X176" s="74"/>
      <c r="Y176" s="43"/>
      <c r="Z176" s="74"/>
      <c r="AA176" s="11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177"/>
      <c r="FV176" s="177"/>
      <c r="FW176" s="177"/>
      <c r="FX176" s="177"/>
      <c r="FY176" s="177"/>
      <c r="FZ176" s="177"/>
      <c r="GA176" s="177"/>
      <c r="GB176" s="177"/>
      <c r="GC176" s="177"/>
      <c r="GD176" s="177"/>
      <c r="GE176" s="177"/>
      <c r="GF176" s="177"/>
      <c r="GG176" s="177"/>
      <c r="GH176" s="177"/>
      <c r="GI176" s="177"/>
      <c r="GJ176" s="177"/>
      <c r="GK176" s="177"/>
      <c r="GL176" s="177"/>
      <c r="GM176" s="177"/>
      <c r="GN176" s="177"/>
      <c r="GO176" s="177"/>
      <c r="GP176" s="177"/>
      <c r="GQ176" s="177"/>
      <c r="GR176" s="177"/>
      <c r="GS176" s="177"/>
      <c r="GT176" s="177"/>
      <c r="GU176" s="177"/>
      <c r="GV176" s="177"/>
      <c r="GW176" s="177"/>
      <c r="GX176" s="177"/>
      <c r="GY176" s="177"/>
      <c r="GZ176" s="177"/>
      <c r="HA176" s="177"/>
      <c r="HB176" s="177"/>
      <c r="HC176" s="177"/>
      <c r="HD176" s="177"/>
      <c r="HE176" s="177"/>
      <c r="HF176" s="177"/>
      <c r="HG176" s="177"/>
      <c r="HH176" s="177"/>
      <c r="HI176" s="177"/>
      <c r="HJ176" s="177"/>
      <c r="HK176" s="177"/>
      <c r="HL176" s="177"/>
      <c r="HM176" s="177"/>
      <c r="HN176" s="177"/>
      <c r="HO176" s="177"/>
      <c r="HP176" s="177"/>
      <c r="HQ176" s="177"/>
      <c r="HR176" s="177"/>
      <c r="HS176" s="177"/>
      <c r="HT176" s="177"/>
      <c r="HU176" s="177"/>
      <c r="HV176" s="177"/>
      <c r="HW176" s="177"/>
      <c r="HX176" s="177"/>
      <c r="HY176" s="177"/>
      <c r="HZ176" s="177"/>
      <c r="IA176" s="177"/>
      <c r="IB176" s="177"/>
      <c r="IC176" s="177"/>
      <c r="ID176" s="177"/>
      <c r="IE176" s="177"/>
      <c r="IF176" s="177"/>
      <c r="IG176" s="177"/>
      <c r="IH176" s="177"/>
      <c r="II176" s="177"/>
      <c r="IJ176" s="177"/>
      <c r="IK176" s="177"/>
      <c r="IL176" s="177"/>
      <c r="IM176" s="177"/>
      <c r="IN176" s="177"/>
      <c r="IO176" s="177"/>
      <c r="IP176" s="177"/>
      <c r="IQ176" s="177"/>
      <c r="IR176" s="177"/>
      <c r="IS176" s="177"/>
      <c r="IT176" s="177"/>
      <c r="IU176" s="177"/>
      <c r="IV176" s="177"/>
    </row>
    <row r="177" spans="1:256" s="362" customFormat="1" ht="18.75" x14ac:dyDescent="0.45">
      <c r="A177" s="385"/>
      <c r="B177" s="181"/>
      <c r="C177" s="60"/>
      <c r="D177" s="81">
        <v>3</v>
      </c>
      <c r="E177" s="181" t="s">
        <v>328</v>
      </c>
      <c r="F177" s="181"/>
      <c r="G177" s="182"/>
      <c r="H177" s="158" t="s">
        <v>119</v>
      </c>
      <c r="I177" s="158" t="s">
        <v>329</v>
      </c>
      <c r="J177" s="83">
        <v>10</v>
      </c>
      <c r="K177" s="455" t="s">
        <v>330</v>
      </c>
      <c r="L177" s="451" t="s">
        <v>309</v>
      </c>
      <c r="M177" s="103"/>
      <c r="N177" s="103"/>
      <c r="O177" s="103"/>
      <c r="P177" s="87"/>
      <c r="Q177" s="163">
        <v>16000</v>
      </c>
      <c r="R177" s="454"/>
      <c r="S177" s="164">
        <f t="shared" si="6"/>
        <v>16000</v>
      </c>
      <c r="T177" s="131" t="s">
        <v>331</v>
      </c>
      <c r="U177" s="131" t="s">
        <v>223</v>
      </c>
      <c r="V177" s="361"/>
      <c r="W177" s="74"/>
      <c r="X177" s="74"/>
      <c r="Y177" s="43"/>
      <c r="Z177" s="74"/>
      <c r="AA177" s="11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177"/>
      <c r="FV177" s="177"/>
      <c r="FW177" s="177"/>
      <c r="FX177" s="177"/>
      <c r="FY177" s="177"/>
      <c r="FZ177" s="177"/>
      <c r="GA177" s="177"/>
      <c r="GB177" s="177"/>
      <c r="GC177" s="177"/>
      <c r="GD177" s="177"/>
      <c r="GE177" s="177"/>
      <c r="GF177" s="177"/>
      <c r="GG177" s="177"/>
      <c r="GH177" s="177"/>
      <c r="GI177" s="177"/>
      <c r="GJ177" s="177"/>
      <c r="GK177" s="177"/>
      <c r="GL177" s="177"/>
      <c r="GM177" s="177"/>
      <c r="GN177" s="177"/>
      <c r="GO177" s="177"/>
      <c r="GP177" s="177"/>
      <c r="GQ177" s="177"/>
      <c r="GR177" s="177"/>
      <c r="GS177" s="177"/>
      <c r="GT177" s="177"/>
      <c r="GU177" s="177"/>
      <c r="GV177" s="177"/>
      <c r="GW177" s="177"/>
      <c r="GX177" s="177"/>
      <c r="GY177" s="177"/>
      <c r="GZ177" s="177"/>
      <c r="HA177" s="177"/>
      <c r="HB177" s="177"/>
      <c r="HC177" s="177"/>
      <c r="HD177" s="177"/>
      <c r="HE177" s="177"/>
      <c r="HF177" s="177"/>
      <c r="HG177" s="177"/>
      <c r="HH177" s="177"/>
      <c r="HI177" s="177"/>
      <c r="HJ177" s="177"/>
      <c r="HK177" s="177"/>
      <c r="HL177" s="177"/>
      <c r="HM177" s="177"/>
      <c r="HN177" s="177"/>
      <c r="HO177" s="177"/>
      <c r="HP177" s="177"/>
      <c r="HQ177" s="177"/>
      <c r="HR177" s="177"/>
      <c r="HS177" s="177"/>
      <c r="HT177" s="177"/>
      <c r="HU177" s="177"/>
      <c r="HV177" s="177"/>
      <c r="HW177" s="177"/>
      <c r="HX177" s="177"/>
      <c r="HY177" s="177"/>
      <c r="HZ177" s="177"/>
      <c r="IA177" s="177"/>
      <c r="IB177" s="177"/>
      <c r="IC177" s="177"/>
      <c r="ID177" s="177"/>
      <c r="IE177" s="177"/>
      <c r="IF177" s="177"/>
      <c r="IG177" s="177"/>
      <c r="IH177" s="177"/>
      <c r="II177" s="177"/>
      <c r="IJ177" s="177"/>
      <c r="IK177" s="177"/>
      <c r="IL177" s="177"/>
      <c r="IM177" s="177"/>
      <c r="IN177" s="177"/>
      <c r="IO177" s="177"/>
      <c r="IP177" s="177"/>
      <c r="IQ177" s="177"/>
      <c r="IR177" s="177"/>
      <c r="IS177" s="177"/>
      <c r="IT177" s="177"/>
      <c r="IU177" s="177"/>
      <c r="IV177" s="177"/>
    </row>
    <row r="178" spans="1:256" s="362" customFormat="1" ht="18.75" x14ac:dyDescent="0.45">
      <c r="A178" s="385"/>
      <c r="B178" s="181"/>
      <c r="C178" s="60"/>
      <c r="D178" s="81"/>
      <c r="E178" s="181" t="s">
        <v>332</v>
      </c>
      <c r="F178" s="181"/>
      <c r="G178" s="182"/>
      <c r="H178" s="158"/>
      <c r="I178" s="158"/>
      <c r="J178" s="83">
        <v>11</v>
      </c>
      <c r="K178" s="455" t="s">
        <v>333</v>
      </c>
      <c r="L178" s="321" t="s">
        <v>305</v>
      </c>
      <c r="M178" s="103"/>
      <c r="N178" s="103"/>
      <c r="O178" s="103"/>
      <c r="P178" s="87"/>
      <c r="Q178" s="163">
        <v>11500</v>
      </c>
      <c r="R178" s="454"/>
      <c r="S178" s="164">
        <f t="shared" si="6"/>
        <v>11500</v>
      </c>
      <c r="T178" s="456" t="s">
        <v>334</v>
      </c>
      <c r="U178" s="131" t="s">
        <v>223</v>
      </c>
      <c r="V178" s="361"/>
      <c r="W178" s="74"/>
      <c r="X178" s="74"/>
      <c r="Y178" s="43"/>
      <c r="Z178" s="74"/>
      <c r="AA178" s="117"/>
      <c r="AB178" s="177"/>
      <c r="AC178" s="177"/>
      <c r="AD178" s="177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177"/>
      <c r="BR178" s="177"/>
      <c r="BS178" s="177"/>
      <c r="BT178" s="177"/>
      <c r="BU178" s="177"/>
      <c r="BV178" s="177"/>
      <c r="BW178" s="177"/>
      <c r="BX178" s="177"/>
      <c r="BY178" s="177"/>
      <c r="BZ178" s="177"/>
      <c r="CA178" s="177"/>
      <c r="CB178" s="177"/>
      <c r="CC178" s="177"/>
      <c r="CD178" s="177"/>
      <c r="CE178" s="177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7"/>
      <c r="CS178" s="177"/>
      <c r="CT178" s="177"/>
      <c r="CU178" s="177"/>
      <c r="CV178" s="177"/>
      <c r="CW178" s="177"/>
      <c r="CX178" s="177"/>
      <c r="CY178" s="177"/>
      <c r="CZ178" s="177"/>
      <c r="DA178" s="177"/>
      <c r="DB178" s="177"/>
      <c r="DC178" s="177"/>
      <c r="DD178" s="177"/>
      <c r="DE178" s="177"/>
      <c r="DF178" s="177"/>
      <c r="DG178" s="177"/>
      <c r="DH178" s="177"/>
      <c r="DI178" s="177"/>
      <c r="DJ178" s="177"/>
      <c r="DK178" s="177"/>
      <c r="DL178" s="177"/>
      <c r="DM178" s="177"/>
      <c r="DN178" s="177"/>
      <c r="DO178" s="177"/>
      <c r="DP178" s="177"/>
      <c r="DQ178" s="177"/>
      <c r="DR178" s="177"/>
      <c r="DS178" s="177"/>
      <c r="DT178" s="177"/>
      <c r="DU178" s="177"/>
      <c r="DV178" s="177"/>
      <c r="DW178" s="177"/>
      <c r="DX178" s="177"/>
      <c r="DY178" s="177"/>
      <c r="DZ178" s="177"/>
      <c r="EA178" s="177"/>
      <c r="EB178" s="177"/>
      <c r="EC178" s="177"/>
      <c r="ED178" s="177"/>
      <c r="EE178" s="177"/>
      <c r="EF178" s="177"/>
      <c r="EG178" s="177"/>
      <c r="EH178" s="177"/>
      <c r="EI178" s="177"/>
      <c r="EJ178" s="177"/>
      <c r="EK178" s="177"/>
      <c r="EL178" s="177"/>
      <c r="EM178" s="177"/>
      <c r="EN178" s="177"/>
      <c r="EO178" s="177"/>
      <c r="EP178" s="177"/>
      <c r="EQ178" s="177"/>
      <c r="ER178" s="177"/>
      <c r="ES178" s="177"/>
      <c r="ET178" s="177"/>
      <c r="EU178" s="177"/>
      <c r="EV178" s="177"/>
      <c r="EW178" s="177"/>
      <c r="EX178" s="177"/>
      <c r="EY178" s="177"/>
      <c r="EZ178" s="177"/>
      <c r="FA178" s="177"/>
      <c r="FB178" s="177"/>
      <c r="FC178" s="177"/>
      <c r="FD178" s="177"/>
      <c r="FE178" s="177"/>
      <c r="FF178" s="177"/>
      <c r="FG178" s="177"/>
      <c r="FH178" s="177"/>
      <c r="FI178" s="177"/>
      <c r="FJ178" s="177"/>
      <c r="FK178" s="177"/>
      <c r="FL178" s="177"/>
      <c r="FM178" s="177"/>
      <c r="FN178" s="177"/>
      <c r="FO178" s="177"/>
      <c r="FP178" s="177"/>
      <c r="FQ178" s="177"/>
      <c r="FR178" s="177"/>
      <c r="FS178" s="177"/>
      <c r="FT178" s="177"/>
      <c r="FU178" s="177"/>
      <c r="FV178" s="177"/>
      <c r="FW178" s="177"/>
      <c r="FX178" s="177"/>
      <c r="FY178" s="177"/>
      <c r="FZ178" s="177"/>
      <c r="GA178" s="177"/>
      <c r="GB178" s="177"/>
      <c r="GC178" s="177"/>
      <c r="GD178" s="177"/>
      <c r="GE178" s="177"/>
      <c r="GF178" s="177"/>
      <c r="GG178" s="177"/>
      <c r="GH178" s="177"/>
      <c r="GI178" s="177"/>
      <c r="GJ178" s="177"/>
      <c r="GK178" s="177"/>
      <c r="GL178" s="177"/>
      <c r="GM178" s="177"/>
      <c r="GN178" s="177"/>
      <c r="GO178" s="177"/>
      <c r="GP178" s="177"/>
      <c r="GQ178" s="177"/>
      <c r="GR178" s="177"/>
      <c r="GS178" s="177"/>
      <c r="GT178" s="177"/>
      <c r="GU178" s="177"/>
      <c r="GV178" s="177"/>
      <c r="GW178" s="177"/>
      <c r="GX178" s="177"/>
      <c r="GY178" s="177"/>
      <c r="GZ178" s="177"/>
      <c r="HA178" s="177"/>
      <c r="HB178" s="177"/>
      <c r="HC178" s="177"/>
      <c r="HD178" s="177"/>
      <c r="HE178" s="177"/>
      <c r="HF178" s="177"/>
      <c r="HG178" s="177"/>
      <c r="HH178" s="177"/>
      <c r="HI178" s="177"/>
      <c r="HJ178" s="177"/>
      <c r="HK178" s="177"/>
      <c r="HL178" s="177"/>
      <c r="HM178" s="177"/>
      <c r="HN178" s="177"/>
      <c r="HO178" s="177"/>
      <c r="HP178" s="177"/>
      <c r="HQ178" s="177"/>
      <c r="HR178" s="177"/>
      <c r="HS178" s="177"/>
      <c r="HT178" s="177"/>
      <c r="HU178" s="177"/>
      <c r="HV178" s="177"/>
      <c r="HW178" s="177"/>
      <c r="HX178" s="177"/>
      <c r="HY178" s="177"/>
      <c r="HZ178" s="177"/>
      <c r="IA178" s="177"/>
      <c r="IB178" s="177"/>
      <c r="IC178" s="177"/>
      <c r="ID178" s="177"/>
      <c r="IE178" s="177"/>
      <c r="IF178" s="177"/>
      <c r="IG178" s="177"/>
      <c r="IH178" s="177"/>
      <c r="II178" s="177"/>
      <c r="IJ178" s="177"/>
      <c r="IK178" s="177"/>
      <c r="IL178" s="177"/>
      <c r="IM178" s="177"/>
      <c r="IN178" s="177"/>
      <c r="IO178" s="177"/>
      <c r="IP178" s="177"/>
      <c r="IQ178" s="177"/>
      <c r="IR178" s="177"/>
      <c r="IS178" s="177"/>
      <c r="IT178" s="177"/>
      <c r="IU178" s="177"/>
      <c r="IV178" s="177"/>
    </row>
    <row r="179" spans="1:256" s="362" customFormat="1" ht="37.5" x14ac:dyDescent="0.45">
      <c r="A179" s="385"/>
      <c r="B179" s="181"/>
      <c r="C179" s="60"/>
      <c r="D179" s="169">
        <v>4</v>
      </c>
      <c r="E179" s="334" t="s">
        <v>335</v>
      </c>
      <c r="F179" s="254"/>
      <c r="G179" s="457"/>
      <c r="H179" s="185" t="s">
        <v>336</v>
      </c>
      <c r="I179" s="185">
        <v>8</v>
      </c>
      <c r="J179" s="83">
        <v>12</v>
      </c>
      <c r="K179" s="455" t="s">
        <v>337</v>
      </c>
      <c r="L179" s="321" t="s">
        <v>305</v>
      </c>
      <c r="M179" s="103"/>
      <c r="N179" s="103"/>
      <c r="O179" s="103"/>
      <c r="P179" s="87"/>
      <c r="Q179" s="163">
        <v>20800</v>
      </c>
      <c r="R179" s="454"/>
      <c r="S179" s="164">
        <f t="shared" si="6"/>
        <v>20800</v>
      </c>
      <c r="T179" s="458" t="s">
        <v>338</v>
      </c>
      <c r="U179" s="131" t="s">
        <v>223</v>
      </c>
      <c r="V179" s="361"/>
      <c r="W179" s="74"/>
      <c r="X179" s="74"/>
      <c r="Y179" s="43"/>
      <c r="Z179" s="74"/>
      <c r="AA179" s="117"/>
      <c r="AB179" s="177"/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177"/>
      <c r="CA179" s="177"/>
      <c r="CB179" s="177"/>
      <c r="CC179" s="177"/>
      <c r="CD179" s="177"/>
      <c r="CE179" s="177"/>
      <c r="CF179" s="177"/>
      <c r="CG179" s="177"/>
      <c r="CH179" s="177"/>
      <c r="CI179" s="177"/>
      <c r="CJ179" s="177"/>
      <c r="CK179" s="177"/>
      <c r="CL179" s="177"/>
      <c r="CM179" s="177"/>
      <c r="CN179" s="177"/>
      <c r="CO179" s="177"/>
      <c r="CP179" s="177"/>
      <c r="CQ179" s="177"/>
      <c r="CR179" s="177"/>
      <c r="CS179" s="177"/>
      <c r="CT179" s="177"/>
      <c r="CU179" s="177"/>
      <c r="CV179" s="177"/>
      <c r="CW179" s="177"/>
      <c r="CX179" s="177"/>
      <c r="CY179" s="177"/>
      <c r="CZ179" s="177"/>
      <c r="DA179" s="177"/>
      <c r="DB179" s="177"/>
      <c r="DC179" s="177"/>
      <c r="DD179" s="177"/>
      <c r="DE179" s="177"/>
      <c r="DF179" s="177"/>
      <c r="DG179" s="177"/>
      <c r="DH179" s="177"/>
      <c r="DI179" s="177"/>
      <c r="DJ179" s="177"/>
      <c r="DK179" s="177"/>
      <c r="DL179" s="177"/>
      <c r="DM179" s="177"/>
      <c r="DN179" s="177"/>
      <c r="DO179" s="177"/>
      <c r="DP179" s="177"/>
      <c r="DQ179" s="177"/>
      <c r="DR179" s="177"/>
      <c r="DS179" s="177"/>
      <c r="DT179" s="177"/>
      <c r="DU179" s="177"/>
      <c r="DV179" s="177"/>
      <c r="DW179" s="177"/>
      <c r="DX179" s="177"/>
      <c r="DY179" s="177"/>
      <c r="DZ179" s="177"/>
      <c r="EA179" s="177"/>
      <c r="EB179" s="177"/>
      <c r="EC179" s="177"/>
      <c r="ED179" s="177"/>
      <c r="EE179" s="177"/>
      <c r="EF179" s="177"/>
      <c r="EG179" s="177"/>
      <c r="EH179" s="177"/>
      <c r="EI179" s="177"/>
      <c r="EJ179" s="177"/>
      <c r="EK179" s="177"/>
      <c r="EL179" s="177"/>
      <c r="EM179" s="177"/>
      <c r="EN179" s="177"/>
      <c r="EO179" s="177"/>
      <c r="EP179" s="177"/>
      <c r="EQ179" s="177"/>
      <c r="ER179" s="177"/>
      <c r="ES179" s="177"/>
      <c r="ET179" s="177"/>
      <c r="EU179" s="177"/>
      <c r="EV179" s="177"/>
      <c r="EW179" s="177"/>
      <c r="EX179" s="177"/>
      <c r="EY179" s="177"/>
      <c r="EZ179" s="177"/>
      <c r="FA179" s="177"/>
      <c r="FB179" s="177"/>
      <c r="FC179" s="177"/>
      <c r="FD179" s="177"/>
      <c r="FE179" s="177"/>
      <c r="FF179" s="177"/>
      <c r="FG179" s="177"/>
      <c r="FH179" s="177"/>
      <c r="FI179" s="177"/>
      <c r="FJ179" s="177"/>
      <c r="FK179" s="177"/>
      <c r="FL179" s="177"/>
      <c r="FM179" s="177"/>
      <c r="FN179" s="177"/>
      <c r="FO179" s="177"/>
      <c r="FP179" s="177"/>
      <c r="FQ179" s="177"/>
      <c r="FR179" s="177"/>
      <c r="FS179" s="177"/>
      <c r="FT179" s="177"/>
      <c r="FU179" s="177"/>
      <c r="FV179" s="177"/>
      <c r="FW179" s="177"/>
      <c r="FX179" s="177"/>
      <c r="FY179" s="177"/>
      <c r="FZ179" s="177"/>
      <c r="GA179" s="177"/>
      <c r="GB179" s="177"/>
      <c r="GC179" s="177"/>
      <c r="GD179" s="177"/>
      <c r="GE179" s="177"/>
      <c r="GF179" s="177"/>
      <c r="GG179" s="177"/>
      <c r="GH179" s="177"/>
      <c r="GI179" s="177"/>
      <c r="GJ179" s="177"/>
      <c r="GK179" s="177"/>
      <c r="GL179" s="177"/>
      <c r="GM179" s="177"/>
      <c r="GN179" s="177"/>
      <c r="GO179" s="177"/>
      <c r="GP179" s="177"/>
      <c r="GQ179" s="177"/>
      <c r="GR179" s="177"/>
      <c r="GS179" s="177"/>
      <c r="GT179" s="177"/>
      <c r="GU179" s="177"/>
      <c r="GV179" s="177"/>
      <c r="GW179" s="177"/>
      <c r="GX179" s="177"/>
      <c r="GY179" s="177"/>
      <c r="GZ179" s="177"/>
      <c r="HA179" s="177"/>
      <c r="HB179" s="177"/>
      <c r="HC179" s="177"/>
      <c r="HD179" s="177"/>
      <c r="HE179" s="177"/>
      <c r="HF179" s="177"/>
      <c r="HG179" s="177"/>
      <c r="HH179" s="177"/>
      <c r="HI179" s="177"/>
      <c r="HJ179" s="177"/>
      <c r="HK179" s="177"/>
      <c r="HL179" s="177"/>
      <c r="HM179" s="177"/>
      <c r="HN179" s="177"/>
      <c r="HO179" s="177"/>
      <c r="HP179" s="177"/>
      <c r="HQ179" s="177"/>
      <c r="HR179" s="177"/>
      <c r="HS179" s="177"/>
      <c r="HT179" s="177"/>
      <c r="HU179" s="177"/>
      <c r="HV179" s="177"/>
      <c r="HW179" s="177"/>
      <c r="HX179" s="177"/>
      <c r="HY179" s="177"/>
      <c r="HZ179" s="177"/>
      <c r="IA179" s="177"/>
      <c r="IB179" s="177"/>
      <c r="IC179" s="177"/>
      <c r="ID179" s="177"/>
      <c r="IE179" s="177"/>
      <c r="IF179" s="177"/>
      <c r="IG179" s="177"/>
      <c r="IH179" s="177"/>
      <c r="II179" s="177"/>
      <c r="IJ179" s="177"/>
      <c r="IK179" s="177"/>
      <c r="IL179" s="177"/>
      <c r="IM179" s="177"/>
      <c r="IN179" s="177"/>
      <c r="IO179" s="177"/>
      <c r="IP179" s="177"/>
      <c r="IQ179" s="177"/>
      <c r="IR179" s="177"/>
      <c r="IS179" s="177"/>
      <c r="IT179" s="177"/>
      <c r="IU179" s="177"/>
      <c r="IV179" s="177"/>
    </row>
    <row r="180" spans="1:256" s="362" customFormat="1" ht="18.75" x14ac:dyDescent="0.45">
      <c r="A180" s="385"/>
      <c r="B180" s="181"/>
      <c r="C180" s="60"/>
      <c r="D180" s="81"/>
      <c r="E180" s="181"/>
      <c r="F180" s="177"/>
      <c r="G180" s="178"/>
      <c r="H180" s="158"/>
      <c r="I180" s="158"/>
      <c r="J180" s="83">
        <v>13</v>
      </c>
      <c r="K180" s="453" t="s">
        <v>339</v>
      </c>
      <c r="L180" s="321" t="s">
        <v>305</v>
      </c>
      <c r="M180" s="103"/>
      <c r="N180" s="103"/>
      <c r="O180" s="103"/>
      <c r="P180" s="87"/>
      <c r="Q180" s="163">
        <v>12500</v>
      </c>
      <c r="R180" s="454"/>
      <c r="S180" s="164">
        <f t="shared" si="6"/>
        <v>12500</v>
      </c>
      <c r="T180" s="458" t="s">
        <v>338</v>
      </c>
      <c r="U180" s="131" t="s">
        <v>223</v>
      </c>
      <c r="V180" s="361"/>
      <c r="W180" s="74"/>
      <c r="X180" s="74"/>
      <c r="Y180" s="43"/>
      <c r="Z180" s="74"/>
      <c r="AA180" s="11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  <c r="DL180" s="177"/>
      <c r="DM180" s="177"/>
      <c r="DN180" s="177"/>
      <c r="DO180" s="177"/>
      <c r="DP180" s="177"/>
      <c r="DQ180" s="177"/>
      <c r="DR180" s="177"/>
      <c r="DS180" s="177"/>
      <c r="DT180" s="177"/>
      <c r="DU180" s="177"/>
      <c r="DV180" s="177"/>
      <c r="DW180" s="177"/>
      <c r="DX180" s="177"/>
      <c r="DY180" s="177"/>
      <c r="DZ180" s="177"/>
      <c r="EA180" s="177"/>
      <c r="EB180" s="177"/>
      <c r="EC180" s="177"/>
      <c r="ED180" s="177"/>
      <c r="EE180" s="177"/>
      <c r="EF180" s="177"/>
      <c r="EG180" s="177"/>
      <c r="EH180" s="177"/>
      <c r="EI180" s="177"/>
      <c r="EJ180" s="177"/>
      <c r="EK180" s="177"/>
      <c r="EL180" s="177"/>
      <c r="EM180" s="177"/>
      <c r="EN180" s="177"/>
      <c r="EO180" s="177"/>
      <c r="EP180" s="177"/>
      <c r="EQ180" s="177"/>
      <c r="ER180" s="177"/>
      <c r="ES180" s="177"/>
      <c r="ET180" s="177"/>
      <c r="EU180" s="177"/>
      <c r="EV180" s="177"/>
      <c r="EW180" s="177"/>
      <c r="EX180" s="177"/>
      <c r="EY180" s="177"/>
      <c r="EZ180" s="177"/>
      <c r="FA180" s="177"/>
      <c r="FB180" s="177"/>
      <c r="FC180" s="177"/>
      <c r="FD180" s="177"/>
      <c r="FE180" s="177"/>
      <c r="FF180" s="177"/>
      <c r="FG180" s="177"/>
      <c r="FH180" s="177"/>
      <c r="FI180" s="177"/>
      <c r="FJ180" s="177"/>
      <c r="FK180" s="177"/>
      <c r="FL180" s="177"/>
      <c r="FM180" s="177"/>
      <c r="FN180" s="177"/>
      <c r="FO180" s="177"/>
      <c r="FP180" s="177"/>
      <c r="FQ180" s="177"/>
      <c r="FR180" s="177"/>
      <c r="FS180" s="177"/>
      <c r="FT180" s="177"/>
      <c r="FU180" s="177"/>
      <c r="FV180" s="177"/>
      <c r="FW180" s="177"/>
      <c r="FX180" s="177"/>
      <c r="FY180" s="177"/>
      <c r="FZ180" s="177"/>
      <c r="GA180" s="177"/>
      <c r="GB180" s="177"/>
      <c r="GC180" s="177"/>
      <c r="GD180" s="177"/>
      <c r="GE180" s="177"/>
      <c r="GF180" s="177"/>
      <c r="GG180" s="177"/>
      <c r="GH180" s="177"/>
      <c r="GI180" s="177"/>
      <c r="GJ180" s="177"/>
      <c r="GK180" s="177"/>
      <c r="GL180" s="177"/>
      <c r="GM180" s="177"/>
      <c r="GN180" s="177"/>
      <c r="GO180" s="177"/>
      <c r="GP180" s="177"/>
      <c r="GQ180" s="177"/>
      <c r="GR180" s="177"/>
      <c r="GS180" s="177"/>
      <c r="GT180" s="177"/>
      <c r="GU180" s="177"/>
      <c r="GV180" s="177"/>
      <c r="GW180" s="177"/>
      <c r="GX180" s="177"/>
      <c r="GY180" s="177"/>
      <c r="GZ180" s="177"/>
      <c r="HA180" s="177"/>
      <c r="HB180" s="177"/>
      <c r="HC180" s="177"/>
      <c r="HD180" s="177"/>
      <c r="HE180" s="177"/>
      <c r="HF180" s="177"/>
      <c r="HG180" s="177"/>
      <c r="HH180" s="177"/>
      <c r="HI180" s="177"/>
      <c r="HJ180" s="177"/>
      <c r="HK180" s="177"/>
      <c r="HL180" s="177"/>
      <c r="HM180" s="177"/>
      <c r="HN180" s="177"/>
      <c r="HO180" s="177"/>
      <c r="HP180" s="177"/>
      <c r="HQ180" s="177"/>
      <c r="HR180" s="177"/>
      <c r="HS180" s="177"/>
      <c r="HT180" s="177"/>
      <c r="HU180" s="177"/>
      <c r="HV180" s="177"/>
      <c r="HW180" s="177"/>
      <c r="HX180" s="177"/>
      <c r="HY180" s="177"/>
      <c r="HZ180" s="177"/>
      <c r="IA180" s="177"/>
      <c r="IB180" s="177"/>
      <c r="IC180" s="177"/>
      <c r="ID180" s="177"/>
      <c r="IE180" s="177"/>
      <c r="IF180" s="177"/>
      <c r="IG180" s="177"/>
      <c r="IH180" s="177"/>
      <c r="II180" s="177"/>
      <c r="IJ180" s="177"/>
      <c r="IK180" s="177"/>
      <c r="IL180" s="177"/>
      <c r="IM180" s="177"/>
      <c r="IN180" s="177"/>
      <c r="IO180" s="177"/>
      <c r="IP180" s="177"/>
      <c r="IQ180" s="177"/>
      <c r="IR180" s="177"/>
      <c r="IS180" s="177"/>
      <c r="IT180" s="177"/>
      <c r="IU180" s="177"/>
      <c r="IV180" s="177"/>
    </row>
    <row r="181" spans="1:256" s="362" customFormat="1" ht="18.75" x14ac:dyDescent="0.45">
      <c r="A181" s="385"/>
      <c r="B181" s="181"/>
      <c r="C181" s="60"/>
      <c r="D181" s="81"/>
      <c r="E181" s="181"/>
      <c r="F181" s="177"/>
      <c r="G181" s="178"/>
      <c r="H181" s="158"/>
      <c r="I181" s="158"/>
      <c r="J181" s="83">
        <v>14</v>
      </c>
      <c r="K181" s="455" t="s">
        <v>340</v>
      </c>
      <c r="L181" s="321" t="s">
        <v>305</v>
      </c>
      <c r="M181" s="103"/>
      <c r="N181" s="103"/>
      <c r="O181" s="103"/>
      <c r="P181" s="87"/>
      <c r="Q181" s="163">
        <v>8700</v>
      </c>
      <c r="R181" s="454"/>
      <c r="S181" s="164">
        <f t="shared" si="6"/>
        <v>8700</v>
      </c>
      <c r="T181" s="456" t="s">
        <v>341</v>
      </c>
      <c r="U181" s="131" t="s">
        <v>223</v>
      </c>
      <c r="V181" s="361"/>
      <c r="W181" s="74"/>
      <c r="X181" s="74"/>
      <c r="Y181" s="43"/>
      <c r="Z181" s="74"/>
      <c r="AA181" s="11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  <c r="DL181" s="177"/>
      <c r="DM181" s="177"/>
      <c r="DN181" s="177"/>
      <c r="DO181" s="177"/>
      <c r="DP181" s="177"/>
      <c r="DQ181" s="177"/>
      <c r="DR181" s="177"/>
      <c r="DS181" s="177"/>
      <c r="DT181" s="177"/>
      <c r="DU181" s="177"/>
      <c r="DV181" s="177"/>
      <c r="DW181" s="177"/>
      <c r="DX181" s="177"/>
      <c r="DY181" s="177"/>
      <c r="DZ181" s="177"/>
      <c r="EA181" s="177"/>
      <c r="EB181" s="177"/>
      <c r="EC181" s="177"/>
      <c r="ED181" s="177"/>
      <c r="EE181" s="177"/>
      <c r="EF181" s="177"/>
      <c r="EG181" s="177"/>
      <c r="EH181" s="177"/>
      <c r="EI181" s="177"/>
      <c r="EJ181" s="177"/>
      <c r="EK181" s="177"/>
      <c r="EL181" s="177"/>
      <c r="EM181" s="177"/>
      <c r="EN181" s="177"/>
      <c r="EO181" s="177"/>
      <c r="EP181" s="177"/>
      <c r="EQ181" s="177"/>
      <c r="ER181" s="177"/>
      <c r="ES181" s="177"/>
      <c r="ET181" s="177"/>
      <c r="EU181" s="177"/>
      <c r="EV181" s="177"/>
      <c r="EW181" s="177"/>
      <c r="EX181" s="177"/>
      <c r="EY181" s="177"/>
      <c r="EZ181" s="177"/>
      <c r="FA181" s="177"/>
      <c r="FB181" s="177"/>
      <c r="FC181" s="177"/>
      <c r="FD181" s="177"/>
      <c r="FE181" s="177"/>
      <c r="FF181" s="177"/>
      <c r="FG181" s="177"/>
      <c r="FH181" s="177"/>
      <c r="FI181" s="177"/>
      <c r="FJ181" s="177"/>
      <c r="FK181" s="177"/>
      <c r="FL181" s="177"/>
      <c r="FM181" s="177"/>
      <c r="FN181" s="177"/>
      <c r="FO181" s="177"/>
      <c r="FP181" s="177"/>
      <c r="FQ181" s="177"/>
      <c r="FR181" s="177"/>
      <c r="FS181" s="177"/>
      <c r="FT181" s="177"/>
      <c r="FU181" s="177"/>
      <c r="FV181" s="177"/>
      <c r="FW181" s="177"/>
      <c r="FX181" s="177"/>
      <c r="FY181" s="177"/>
      <c r="FZ181" s="177"/>
      <c r="GA181" s="177"/>
      <c r="GB181" s="177"/>
      <c r="GC181" s="177"/>
      <c r="GD181" s="177"/>
      <c r="GE181" s="177"/>
      <c r="GF181" s="177"/>
      <c r="GG181" s="177"/>
      <c r="GH181" s="177"/>
      <c r="GI181" s="177"/>
      <c r="GJ181" s="177"/>
      <c r="GK181" s="177"/>
      <c r="GL181" s="177"/>
      <c r="GM181" s="177"/>
      <c r="GN181" s="177"/>
      <c r="GO181" s="177"/>
      <c r="GP181" s="177"/>
      <c r="GQ181" s="177"/>
      <c r="GR181" s="177"/>
      <c r="GS181" s="177"/>
      <c r="GT181" s="177"/>
      <c r="GU181" s="177"/>
      <c r="GV181" s="177"/>
      <c r="GW181" s="177"/>
      <c r="GX181" s="177"/>
      <c r="GY181" s="177"/>
      <c r="GZ181" s="177"/>
      <c r="HA181" s="177"/>
      <c r="HB181" s="177"/>
      <c r="HC181" s="177"/>
      <c r="HD181" s="177"/>
      <c r="HE181" s="177"/>
      <c r="HF181" s="177"/>
      <c r="HG181" s="177"/>
      <c r="HH181" s="177"/>
      <c r="HI181" s="177"/>
      <c r="HJ181" s="177"/>
      <c r="HK181" s="177"/>
      <c r="HL181" s="177"/>
      <c r="HM181" s="177"/>
      <c r="HN181" s="177"/>
      <c r="HO181" s="177"/>
      <c r="HP181" s="177"/>
      <c r="HQ181" s="177"/>
      <c r="HR181" s="177"/>
      <c r="HS181" s="177"/>
      <c r="HT181" s="177"/>
      <c r="HU181" s="177"/>
      <c r="HV181" s="177"/>
      <c r="HW181" s="177"/>
      <c r="HX181" s="177"/>
      <c r="HY181" s="177"/>
      <c r="HZ181" s="177"/>
      <c r="IA181" s="177"/>
      <c r="IB181" s="177"/>
      <c r="IC181" s="177"/>
      <c r="ID181" s="177"/>
      <c r="IE181" s="177"/>
      <c r="IF181" s="177"/>
      <c r="IG181" s="177"/>
      <c r="IH181" s="177"/>
      <c r="II181" s="177"/>
      <c r="IJ181" s="177"/>
      <c r="IK181" s="177"/>
      <c r="IL181" s="177"/>
      <c r="IM181" s="177"/>
      <c r="IN181" s="177"/>
      <c r="IO181" s="177"/>
      <c r="IP181" s="177"/>
      <c r="IQ181" s="177"/>
      <c r="IR181" s="177"/>
      <c r="IS181" s="177"/>
      <c r="IT181" s="177"/>
      <c r="IU181" s="177"/>
      <c r="IV181" s="177"/>
    </row>
    <row r="182" spans="1:256" s="362" customFormat="1" ht="18.75" x14ac:dyDescent="0.45">
      <c r="A182" s="385"/>
      <c r="B182" s="181"/>
      <c r="C182" s="60"/>
      <c r="D182" s="81"/>
      <c r="E182" s="181"/>
      <c r="F182" s="177"/>
      <c r="G182" s="178"/>
      <c r="H182" s="158"/>
      <c r="I182" s="158"/>
      <c r="J182" s="83">
        <v>15</v>
      </c>
      <c r="K182" s="455" t="s">
        <v>342</v>
      </c>
      <c r="L182" s="321" t="s">
        <v>305</v>
      </c>
      <c r="M182" s="103"/>
      <c r="N182" s="103"/>
      <c r="O182" s="103"/>
      <c r="P182" s="87"/>
      <c r="Q182" s="163">
        <v>27800</v>
      </c>
      <c r="R182" s="454"/>
      <c r="S182" s="164">
        <f t="shared" si="6"/>
        <v>27800</v>
      </c>
      <c r="T182" s="456" t="s">
        <v>343</v>
      </c>
      <c r="U182" s="131" t="s">
        <v>223</v>
      </c>
      <c r="V182" s="361"/>
      <c r="W182" s="74"/>
      <c r="X182" s="74"/>
      <c r="Y182" s="43"/>
      <c r="Z182" s="74"/>
      <c r="AA182" s="11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  <c r="BV182" s="177"/>
      <c r="BW182" s="177"/>
      <c r="BX182" s="177"/>
      <c r="BY182" s="177"/>
      <c r="BZ182" s="177"/>
      <c r="CA182" s="177"/>
      <c r="CB182" s="177"/>
      <c r="CC182" s="177"/>
      <c r="CD182" s="177"/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7"/>
      <c r="DT182" s="177"/>
      <c r="DU182" s="177"/>
      <c r="DV182" s="177"/>
      <c r="DW182" s="177"/>
      <c r="DX182" s="177"/>
      <c r="DY182" s="177"/>
      <c r="DZ182" s="177"/>
      <c r="EA182" s="177"/>
      <c r="EB182" s="177"/>
      <c r="EC182" s="177"/>
      <c r="ED182" s="177"/>
      <c r="EE182" s="177"/>
      <c r="EF182" s="177"/>
      <c r="EG182" s="177"/>
      <c r="EH182" s="177"/>
      <c r="EI182" s="177"/>
      <c r="EJ182" s="177"/>
      <c r="EK182" s="177"/>
      <c r="EL182" s="177"/>
      <c r="EM182" s="177"/>
      <c r="EN182" s="177"/>
      <c r="EO182" s="177"/>
      <c r="EP182" s="177"/>
      <c r="EQ182" s="177"/>
      <c r="ER182" s="177"/>
      <c r="ES182" s="177"/>
      <c r="ET182" s="177"/>
      <c r="EU182" s="177"/>
      <c r="EV182" s="177"/>
      <c r="EW182" s="177"/>
      <c r="EX182" s="177"/>
      <c r="EY182" s="177"/>
      <c r="EZ182" s="177"/>
      <c r="FA182" s="177"/>
      <c r="FB182" s="177"/>
      <c r="FC182" s="177"/>
      <c r="FD182" s="177"/>
      <c r="FE182" s="177"/>
      <c r="FF182" s="177"/>
      <c r="FG182" s="177"/>
      <c r="FH182" s="177"/>
      <c r="FI182" s="177"/>
      <c r="FJ182" s="177"/>
      <c r="FK182" s="177"/>
      <c r="FL182" s="177"/>
      <c r="FM182" s="177"/>
      <c r="FN182" s="177"/>
      <c r="FO182" s="177"/>
      <c r="FP182" s="177"/>
      <c r="FQ182" s="177"/>
      <c r="FR182" s="177"/>
      <c r="FS182" s="177"/>
      <c r="FT182" s="177"/>
      <c r="FU182" s="177"/>
      <c r="FV182" s="177"/>
      <c r="FW182" s="177"/>
      <c r="FX182" s="177"/>
      <c r="FY182" s="177"/>
      <c r="FZ182" s="177"/>
      <c r="GA182" s="177"/>
      <c r="GB182" s="177"/>
      <c r="GC182" s="177"/>
      <c r="GD182" s="177"/>
      <c r="GE182" s="177"/>
      <c r="GF182" s="177"/>
      <c r="GG182" s="177"/>
      <c r="GH182" s="177"/>
      <c r="GI182" s="177"/>
      <c r="GJ182" s="177"/>
      <c r="GK182" s="177"/>
      <c r="GL182" s="177"/>
      <c r="GM182" s="177"/>
      <c r="GN182" s="177"/>
      <c r="GO182" s="177"/>
      <c r="GP182" s="177"/>
      <c r="GQ182" s="177"/>
      <c r="GR182" s="177"/>
      <c r="GS182" s="177"/>
      <c r="GT182" s="177"/>
      <c r="GU182" s="177"/>
      <c r="GV182" s="177"/>
      <c r="GW182" s="177"/>
      <c r="GX182" s="177"/>
      <c r="GY182" s="177"/>
      <c r="GZ182" s="177"/>
      <c r="HA182" s="177"/>
      <c r="HB182" s="177"/>
      <c r="HC182" s="177"/>
      <c r="HD182" s="177"/>
      <c r="HE182" s="177"/>
      <c r="HF182" s="177"/>
      <c r="HG182" s="177"/>
      <c r="HH182" s="177"/>
      <c r="HI182" s="177"/>
      <c r="HJ182" s="177"/>
      <c r="HK182" s="177"/>
      <c r="HL182" s="177"/>
      <c r="HM182" s="177"/>
      <c r="HN182" s="177"/>
      <c r="HO182" s="177"/>
      <c r="HP182" s="177"/>
      <c r="HQ182" s="177"/>
      <c r="HR182" s="177"/>
      <c r="HS182" s="177"/>
      <c r="HT182" s="177"/>
      <c r="HU182" s="177"/>
      <c r="HV182" s="177"/>
      <c r="HW182" s="177"/>
      <c r="HX182" s="177"/>
      <c r="HY182" s="177"/>
      <c r="HZ182" s="177"/>
      <c r="IA182" s="177"/>
      <c r="IB182" s="177"/>
      <c r="IC182" s="177"/>
      <c r="ID182" s="177"/>
      <c r="IE182" s="177"/>
      <c r="IF182" s="177"/>
      <c r="IG182" s="177"/>
      <c r="IH182" s="177"/>
      <c r="II182" s="177"/>
      <c r="IJ182" s="177"/>
      <c r="IK182" s="177"/>
      <c r="IL182" s="177"/>
      <c r="IM182" s="177"/>
      <c r="IN182" s="177"/>
      <c r="IO182" s="177"/>
      <c r="IP182" s="177"/>
      <c r="IQ182" s="177"/>
      <c r="IR182" s="177"/>
      <c r="IS182" s="177"/>
      <c r="IT182" s="177"/>
      <c r="IU182" s="177"/>
      <c r="IV182" s="177"/>
    </row>
    <row r="183" spans="1:256" s="362" customFormat="1" ht="18.75" x14ac:dyDescent="0.45">
      <c r="A183" s="385"/>
      <c r="B183" s="181"/>
      <c r="C183" s="60"/>
      <c r="D183" s="81"/>
      <c r="E183" s="181"/>
      <c r="F183" s="177"/>
      <c r="G183" s="178"/>
      <c r="H183" s="158"/>
      <c r="I183" s="158"/>
      <c r="J183" s="83">
        <v>16</v>
      </c>
      <c r="K183" s="455" t="s">
        <v>344</v>
      </c>
      <c r="L183" s="451" t="s">
        <v>309</v>
      </c>
      <c r="M183" s="103"/>
      <c r="N183" s="103"/>
      <c r="O183" s="103"/>
      <c r="P183" s="87"/>
      <c r="Q183" s="163">
        <v>9600</v>
      </c>
      <c r="R183" s="454"/>
      <c r="S183" s="164">
        <f t="shared" si="6"/>
        <v>9600</v>
      </c>
      <c r="T183" s="456" t="s">
        <v>345</v>
      </c>
      <c r="U183" s="131" t="s">
        <v>223</v>
      </c>
      <c r="V183" s="361"/>
      <c r="W183" s="74"/>
      <c r="X183" s="74"/>
      <c r="Y183" s="43"/>
      <c r="Z183" s="74"/>
      <c r="AA183" s="11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  <c r="BV183" s="177"/>
      <c r="BW183" s="177"/>
      <c r="BX183" s="177"/>
      <c r="BY183" s="177"/>
      <c r="BZ183" s="177"/>
      <c r="CA183" s="177"/>
      <c r="CB183" s="177"/>
      <c r="CC183" s="177"/>
      <c r="CD183" s="177"/>
      <c r="CE183" s="177"/>
      <c r="CF183" s="177"/>
      <c r="CG183" s="177"/>
      <c r="CH183" s="177"/>
      <c r="CI183" s="177"/>
      <c r="CJ183" s="177"/>
      <c r="CK183" s="177"/>
      <c r="CL183" s="177"/>
      <c r="CM183" s="177"/>
      <c r="CN183" s="177"/>
      <c r="CO183" s="177"/>
      <c r="CP183" s="177"/>
      <c r="CQ183" s="177"/>
      <c r="CR183" s="177"/>
      <c r="CS183" s="177"/>
      <c r="CT183" s="177"/>
      <c r="CU183" s="177"/>
      <c r="CV183" s="177"/>
      <c r="CW183" s="177"/>
      <c r="CX183" s="177"/>
      <c r="CY183" s="177"/>
      <c r="CZ183" s="177"/>
      <c r="DA183" s="177"/>
      <c r="DB183" s="177"/>
      <c r="DC183" s="177"/>
      <c r="DD183" s="177"/>
      <c r="DE183" s="177"/>
      <c r="DF183" s="177"/>
      <c r="DG183" s="177"/>
      <c r="DH183" s="177"/>
      <c r="DI183" s="177"/>
      <c r="DJ183" s="177"/>
      <c r="DK183" s="177"/>
      <c r="DL183" s="177"/>
      <c r="DM183" s="177"/>
      <c r="DN183" s="177"/>
      <c r="DO183" s="177"/>
      <c r="DP183" s="177"/>
      <c r="DQ183" s="177"/>
      <c r="DR183" s="177"/>
      <c r="DS183" s="177"/>
      <c r="DT183" s="177"/>
      <c r="DU183" s="177"/>
      <c r="DV183" s="177"/>
      <c r="DW183" s="177"/>
      <c r="DX183" s="177"/>
      <c r="DY183" s="177"/>
      <c r="DZ183" s="177"/>
      <c r="EA183" s="177"/>
      <c r="EB183" s="177"/>
      <c r="EC183" s="177"/>
      <c r="ED183" s="177"/>
      <c r="EE183" s="177"/>
      <c r="EF183" s="177"/>
      <c r="EG183" s="177"/>
      <c r="EH183" s="177"/>
      <c r="EI183" s="177"/>
      <c r="EJ183" s="177"/>
      <c r="EK183" s="177"/>
      <c r="EL183" s="177"/>
      <c r="EM183" s="177"/>
      <c r="EN183" s="177"/>
      <c r="EO183" s="177"/>
      <c r="EP183" s="177"/>
      <c r="EQ183" s="177"/>
      <c r="ER183" s="177"/>
      <c r="ES183" s="177"/>
      <c r="ET183" s="177"/>
      <c r="EU183" s="177"/>
      <c r="EV183" s="177"/>
      <c r="EW183" s="177"/>
      <c r="EX183" s="177"/>
      <c r="EY183" s="177"/>
      <c r="EZ183" s="177"/>
      <c r="FA183" s="177"/>
      <c r="FB183" s="177"/>
      <c r="FC183" s="177"/>
      <c r="FD183" s="177"/>
      <c r="FE183" s="177"/>
      <c r="FF183" s="177"/>
      <c r="FG183" s="177"/>
      <c r="FH183" s="177"/>
      <c r="FI183" s="177"/>
      <c r="FJ183" s="177"/>
      <c r="FK183" s="177"/>
      <c r="FL183" s="177"/>
      <c r="FM183" s="177"/>
      <c r="FN183" s="177"/>
      <c r="FO183" s="177"/>
      <c r="FP183" s="177"/>
      <c r="FQ183" s="177"/>
      <c r="FR183" s="177"/>
      <c r="FS183" s="177"/>
      <c r="FT183" s="177"/>
      <c r="FU183" s="177"/>
      <c r="FV183" s="177"/>
      <c r="FW183" s="177"/>
      <c r="FX183" s="177"/>
      <c r="FY183" s="177"/>
      <c r="FZ183" s="177"/>
      <c r="GA183" s="177"/>
      <c r="GB183" s="177"/>
      <c r="GC183" s="177"/>
      <c r="GD183" s="177"/>
      <c r="GE183" s="177"/>
      <c r="GF183" s="177"/>
      <c r="GG183" s="177"/>
      <c r="GH183" s="177"/>
      <c r="GI183" s="177"/>
      <c r="GJ183" s="177"/>
      <c r="GK183" s="177"/>
      <c r="GL183" s="177"/>
      <c r="GM183" s="177"/>
      <c r="GN183" s="177"/>
      <c r="GO183" s="177"/>
      <c r="GP183" s="177"/>
      <c r="GQ183" s="177"/>
      <c r="GR183" s="177"/>
      <c r="GS183" s="177"/>
      <c r="GT183" s="177"/>
      <c r="GU183" s="177"/>
      <c r="GV183" s="177"/>
      <c r="GW183" s="177"/>
      <c r="GX183" s="177"/>
      <c r="GY183" s="177"/>
      <c r="GZ183" s="177"/>
      <c r="HA183" s="177"/>
      <c r="HB183" s="177"/>
      <c r="HC183" s="177"/>
      <c r="HD183" s="177"/>
      <c r="HE183" s="177"/>
      <c r="HF183" s="177"/>
      <c r="HG183" s="177"/>
      <c r="HH183" s="177"/>
      <c r="HI183" s="177"/>
      <c r="HJ183" s="177"/>
      <c r="HK183" s="177"/>
      <c r="HL183" s="177"/>
      <c r="HM183" s="177"/>
      <c r="HN183" s="177"/>
      <c r="HO183" s="177"/>
      <c r="HP183" s="177"/>
      <c r="HQ183" s="177"/>
      <c r="HR183" s="177"/>
      <c r="HS183" s="177"/>
      <c r="HT183" s="177"/>
      <c r="HU183" s="177"/>
      <c r="HV183" s="177"/>
      <c r="HW183" s="177"/>
      <c r="HX183" s="177"/>
      <c r="HY183" s="177"/>
      <c r="HZ183" s="177"/>
      <c r="IA183" s="177"/>
      <c r="IB183" s="177"/>
      <c r="IC183" s="177"/>
      <c r="ID183" s="177"/>
      <c r="IE183" s="177"/>
      <c r="IF183" s="177"/>
      <c r="IG183" s="177"/>
      <c r="IH183" s="177"/>
      <c r="II183" s="177"/>
      <c r="IJ183" s="177"/>
      <c r="IK183" s="177"/>
      <c r="IL183" s="177"/>
      <c r="IM183" s="177"/>
      <c r="IN183" s="177"/>
      <c r="IO183" s="177"/>
      <c r="IP183" s="177"/>
      <c r="IQ183" s="177"/>
      <c r="IR183" s="177"/>
      <c r="IS183" s="177"/>
      <c r="IT183" s="177"/>
      <c r="IU183" s="177"/>
      <c r="IV183" s="177"/>
    </row>
    <row r="184" spans="1:256" s="362" customFormat="1" ht="18.75" x14ac:dyDescent="0.45">
      <c r="A184" s="385"/>
      <c r="B184" s="181"/>
      <c r="C184" s="60"/>
      <c r="D184" s="81"/>
      <c r="E184" s="181"/>
      <c r="F184" s="177"/>
      <c r="G184" s="178"/>
      <c r="H184" s="158"/>
      <c r="I184" s="158"/>
      <c r="J184" s="83">
        <v>17</v>
      </c>
      <c r="K184" s="455" t="s">
        <v>346</v>
      </c>
      <c r="L184" s="321" t="s">
        <v>305</v>
      </c>
      <c r="M184" s="103"/>
      <c r="N184" s="103"/>
      <c r="O184" s="103"/>
      <c r="P184" s="87"/>
      <c r="Q184" s="163">
        <v>9600</v>
      </c>
      <c r="R184" s="454"/>
      <c r="S184" s="164">
        <f t="shared" si="6"/>
        <v>9600</v>
      </c>
      <c r="T184" s="456" t="s">
        <v>347</v>
      </c>
      <c r="U184" s="131" t="s">
        <v>223</v>
      </c>
      <c r="V184" s="361"/>
      <c r="W184" s="74"/>
      <c r="X184" s="74"/>
      <c r="Y184" s="43"/>
      <c r="Z184" s="74"/>
      <c r="AA184" s="11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  <c r="DL184" s="177"/>
      <c r="DM184" s="177"/>
      <c r="DN184" s="177"/>
      <c r="DO184" s="177"/>
      <c r="DP184" s="177"/>
      <c r="DQ184" s="177"/>
      <c r="DR184" s="177"/>
      <c r="DS184" s="177"/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/>
      <c r="HA184" s="177"/>
      <c r="HB184" s="177"/>
      <c r="HC184" s="177"/>
      <c r="HD184" s="177"/>
      <c r="HE184" s="177"/>
      <c r="HF184" s="177"/>
      <c r="HG184" s="177"/>
      <c r="HH184" s="177"/>
      <c r="HI184" s="177"/>
      <c r="HJ184" s="177"/>
      <c r="HK184" s="177"/>
      <c r="HL184" s="177"/>
      <c r="HM184" s="177"/>
      <c r="HN184" s="177"/>
      <c r="HO184" s="177"/>
      <c r="HP184" s="177"/>
      <c r="HQ184" s="177"/>
      <c r="HR184" s="177"/>
      <c r="HS184" s="177"/>
      <c r="HT184" s="177"/>
      <c r="HU184" s="177"/>
      <c r="HV184" s="177"/>
      <c r="HW184" s="177"/>
      <c r="HX184" s="177"/>
      <c r="HY184" s="177"/>
      <c r="HZ184" s="177"/>
      <c r="IA184" s="177"/>
      <c r="IB184" s="177"/>
      <c r="IC184" s="177"/>
      <c r="ID184" s="177"/>
      <c r="IE184" s="177"/>
      <c r="IF184" s="177"/>
      <c r="IG184" s="177"/>
      <c r="IH184" s="177"/>
      <c r="II184" s="177"/>
      <c r="IJ184" s="177"/>
      <c r="IK184" s="177"/>
      <c r="IL184" s="177"/>
      <c r="IM184" s="177"/>
      <c r="IN184" s="177"/>
      <c r="IO184" s="177"/>
      <c r="IP184" s="177"/>
      <c r="IQ184" s="177"/>
      <c r="IR184" s="177"/>
      <c r="IS184" s="177"/>
      <c r="IT184" s="177"/>
      <c r="IU184" s="177"/>
      <c r="IV184" s="177"/>
    </row>
    <row r="185" spans="1:256" s="362" customFormat="1" ht="18.75" x14ac:dyDescent="0.45">
      <c r="A185" s="385"/>
      <c r="B185" s="181"/>
      <c r="C185" s="60"/>
      <c r="D185" s="81"/>
      <c r="E185" s="181"/>
      <c r="F185" s="177"/>
      <c r="G185" s="178"/>
      <c r="H185" s="158"/>
      <c r="I185" s="158"/>
      <c r="J185" s="83">
        <v>18</v>
      </c>
      <c r="K185" s="455" t="s">
        <v>348</v>
      </c>
      <c r="L185" s="321" t="s">
        <v>305</v>
      </c>
      <c r="M185" s="103"/>
      <c r="N185" s="103"/>
      <c r="O185" s="103"/>
      <c r="P185" s="87"/>
      <c r="Q185" s="163">
        <v>15000</v>
      </c>
      <c r="R185" s="454"/>
      <c r="S185" s="164">
        <f t="shared" si="6"/>
        <v>15000</v>
      </c>
      <c r="T185" s="458" t="s">
        <v>349</v>
      </c>
      <c r="U185" s="131" t="s">
        <v>223</v>
      </c>
      <c r="V185" s="361"/>
      <c r="W185" s="74"/>
      <c r="X185" s="74"/>
      <c r="Y185" s="43"/>
      <c r="Z185" s="74"/>
      <c r="AA185" s="11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/>
      <c r="FP185" s="177"/>
      <c r="FQ185" s="177"/>
      <c r="FR185" s="177"/>
      <c r="FS185" s="177"/>
      <c r="FT185" s="177"/>
      <c r="FU185" s="177"/>
      <c r="FV185" s="177"/>
      <c r="FW185" s="177"/>
      <c r="FX185" s="177"/>
      <c r="FY185" s="177"/>
      <c r="FZ185" s="177"/>
      <c r="GA185" s="177"/>
      <c r="GB185" s="177"/>
      <c r="GC185" s="177"/>
      <c r="GD185" s="177"/>
      <c r="GE185" s="177"/>
      <c r="GF185" s="177"/>
      <c r="GG185" s="177"/>
      <c r="GH185" s="177"/>
      <c r="GI185" s="177"/>
      <c r="GJ185" s="177"/>
      <c r="GK185" s="177"/>
      <c r="GL185" s="177"/>
      <c r="GM185" s="177"/>
      <c r="GN185" s="177"/>
      <c r="GO185" s="177"/>
      <c r="GP185" s="177"/>
      <c r="GQ185" s="177"/>
      <c r="GR185" s="177"/>
      <c r="GS185" s="177"/>
      <c r="GT185" s="177"/>
      <c r="GU185" s="177"/>
      <c r="GV185" s="177"/>
      <c r="GW185" s="177"/>
      <c r="GX185" s="177"/>
      <c r="GY185" s="177"/>
      <c r="GZ185" s="177"/>
      <c r="HA185" s="177"/>
      <c r="HB185" s="177"/>
      <c r="HC185" s="177"/>
      <c r="HD185" s="177"/>
      <c r="HE185" s="177"/>
      <c r="HF185" s="177"/>
      <c r="HG185" s="177"/>
      <c r="HH185" s="177"/>
      <c r="HI185" s="177"/>
      <c r="HJ185" s="177"/>
      <c r="HK185" s="177"/>
      <c r="HL185" s="177"/>
      <c r="HM185" s="177"/>
      <c r="HN185" s="177"/>
      <c r="HO185" s="177"/>
      <c r="HP185" s="177"/>
      <c r="HQ185" s="177"/>
      <c r="HR185" s="177"/>
      <c r="HS185" s="177"/>
      <c r="HT185" s="177"/>
      <c r="HU185" s="177"/>
      <c r="HV185" s="177"/>
      <c r="HW185" s="177"/>
      <c r="HX185" s="177"/>
      <c r="HY185" s="177"/>
      <c r="HZ185" s="177"/>
      <c r="IA185" s="177"/>
      <c r="IB185" s="177"/>
      <c r="IC185" s="177"/>
      <c r="ID185" s="177"/>
      <c r="IE185" s="177"/>
      <c r="IF185" s="177"/>
      <c r="IG185" s="177"/>
      <c r="IH185" s="177"/>
      <c r="II185" s="177"/>
      <c r="IJ185" s="177"/>
      <c r="IK185" s="177"/>
      <c r="IL185" s="177"/>
      <c r="IM185" s="177"/>
      <c r="IN185" s="177"/>
      <c r="IO185" s="177"/>
      <c r="IP185" s="177"/>
      <c r="IQ185" s="177"/>
      <c r="IR185" s="177"/>
      <c r="IS185" s="177"/>
      <c r="IT185" s="177"/>
      <c r="IU185" s="177"/>
      <c r="IV185" s="177"/>
    </row>
    <row r="186" spans="1:256" s="362" customFormat="1" ht="18.75" x14ac:dyDescent="0.45">
      <c r="A186" s="388"/>
      <c r="B186" s="221"/>
      <c r="C186" s="459"/>
      <c r="D186" s="220"/>
      <c r="E186" s="221"/>
      <c r="F186" s="460"/>
      <c r="G186" s="461"/>
      <c r="H186" s="223"/>
      <c r="I186" s="223"/>
      <c r="J186" s="303">
        <v>19</v>
      </c>
      <c r="K186" s="462" t="s">
        <v>350</v>
      </c>
      <c r="L186" s="391" t="s">
        <v>305</v>
      </c>
      <c r="M186" s="307"/>
      <c r="N186" s="307"/>
      <c r="O186" s="307"/>
      <c r="P186" s="463"/>
      <c r="Q186" s="305">
        <v>15000</v>
      </c>
      <c r="R186" s="464"/>
      <c r="S186" s="308">
        <f t="shared" si="6"/>
        <v>15000</v>
      </c>
      <c r="T186" s="465" t="s">
        <v>349</v>
      </c>
      <c r="U186" s="466" t="s">
        <v>223</v>
      </c>
      <c r="V186" s="361"/>
      <c r="W186" s="74"/>
      <c r="X186" s="74"/>
      <c r="Y186" s="43"/>
      <c r="Z186" s="74"/>
      <c r="AA186" s="11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177"/>
      <c r="ED186" s="177"/>
      <c r="EE186" s="177"/>
      <c r="EF186" s="177"/>
      <c r="EG186" s="177"/>
      <c r="EH186" s="177"/>
      <c r="EI186" s="177"/>
      <c r="EJ186" s="177"/>
      <c r="EK186" s="177"/>
      <c r="EL186" s="177"/>
      <c r="EM186" s="177"/>
      <c r="EN186" s="177"/>
      <c r="EO186" s="177"/>
      <c r="EP186" s="177"/>
      <c r="EQ186" s="177"/>
      <c r="ER186" s="177"/>
      <c r="ES186" s="177"/>
      <c r="ET186" s="177"/>
      <c r="EU186" s="177"/>
      <c r="EV186" s="177"/>
      <c r="EW186" s="177"/>
      <c r="EX186" s="177"/>
      <c r="EY186" s="177"/>
      <c r="EZ186" s="177"/>
      <c r="FA186" s="177"/>
      <c r="FB186" s="177"/>
      <c r="FC186" s="177"/>
      <c r="FD186" s="177"/>
      <c r="FE186" s="177"/>
      <c r="FF186" s="177"/>
      <c r="FG186" s="177"/>
      <c r="FH186" s="177"/>
      <c r="FI186" s="177"/>
      <c r="FJ186" s="177"/>
      <c r="FK186" s="177"/>
      <c r="FL186" s="177"/>
      <c r="FM186" s="177"/>
      <c r="FN186" s="177"/>
      <c r="FO186" s="177"/>
      <c r="FP186" s="177"/>
      <c r="FQ186" s="177"/>
      <c r="FR186" s="177"/>
      <c r="FS186" s="177"/>
      <c r="FT186" s="177"/>
      <c r="FU186" s="177"/>
      <c r="FV186" s="177"/>
      <c r="FW186" s="177"/>
      <c r="FX186" s="177"/>
      <c r="FY186" s="177"/>
      <c r="FZ186" s="177"/>
      <c r="GA186" s="177"/>
      <c r="GB186" s="177"/>
      <c r="GC186" s="177"/>
      <c r="GD186" s="177"/>
      <c r="GE186" s="177"/>
      <c r="GF186" s="177"/>
      <c r="GG186" s="177"/>
      <c r="GH186" s="177"/>
      <c r="GI186" s="177"/>
      <c r="GJ186" s="177"/>
      <c r="GK186" s="177"/>
      <c r="GL186" s="177"/>
      <c r="GM186" s="177"/>
      <c r="GN186" s="177"/>
      <c r="GO186" s="177"/>
      <c r="GP186" s="177"/>
      <c r="GQ186" s="177"/>
      <c r="GR186" s="177"/>
      <c r="GS186" s="177"/>
      <c r="GT186" s="177"/>
      <c r="GU186" s="177"/>
      <c r="GV186" s="177"/>
      <c r="GW186" s="177"/>
      <c r="GX186" s="177"/>
      <c r="GY186" s="177"/>
      <c r="GZ186" s="177"/>
      <c r="HA186" s="177"/>
      <c r="HB186" s="177"/>
      <c r="HC186" s="177"/>
      <c r="HD186" s="177"/>
      <c r="HE186" s="177"/>
      <c r="HF186" s="177"/>
      <c r="HG186" s="177"/>
      <c r="HH186" s="177"/>
      <c r="HI186" s="177"/>
      <c r="HJ186" s="177"/>
      <c r="HK186" s="177"/>
      <c r="HL186" s="177"/>
      <c r="HM186" s="177"/>
      <c r="HN186" s="177"/>
      <c r="HO186" s="177"/>
      <c r="HP186" s="177"/>
      <c r="HQ186" s="177"/>
      <c r="HR186" s="177"/>
      <c r="HS186" s="177"/>
      <c r="HT186" s="177"/>
      <c r="HU186" s="177"/>
      <c r="HV186" s="177"/>
      <c r="HW186" s="177"/>
      <c r="HX186" s="177"/>
      <c r="HY186" s="177"/>
      <c r="HZ186" s="177"/>
      <c r="IA186" s="177"/>
      <c r="IB186" s="177"/>
      <c r="IC186" s="177"/>
      <c r="ID186" s="177"/>
      <c r="IE186" s="177"/>
      <c r="IF186" s="177"/>
      <c r="IG186" s="177"/>
      <c r="IH186" s="177"/>
      <c r="II186" s="177"/>
      <c r="IJ186" s="177"/>
      <c r="IK186" s="177"/>
      <c r="IL186" s="177"/>
      <c r="IM186" s="177"/>
      <c r="IN186" s="177"/>
      <c r="IO186" s="177"/>
      <c r="IP186" s="177"/>
      <c r="IQ186" s="177"/>
      <c r="IR186" s="177"/>
      <c r="IS186" s="177"/>
      <c r="IT186" s="177"/>
      <c r="IU186" s="177"/>
      <c r="IV186" s="177"/>
    </row>
    <row r="187" spans="1:256" s="362" customFormat="1" ht="18.75" x14ac:dyDescent="0.45">
      <c r="A187" s="385"/>
      <c r="B187" s="181"/>
      <c r="C187" s="60"/>
      <c r="D187" s="81"/>
      <c r="E187" s="181"/>
      <c r="F187" s="177"/>
      <c r="G187" s="178"/>
      <c r="H187" s="158"/>
      <c r="I187" s="158"/>
      <c r="J187" s="83">
        <v>20</v>
      </c>
      <c r="K187" s="455" t="s">
        <v>351</v>
      </c>
      <c r="L187" s="321" t="s">
        <v>305</v>
      </c>
      <c r="M187" s="103"/>
      <c r="N187" s="103"/>
      <c r="O187" s="103"/>
      <c r="P187" s="87"/>
      <c r="Q187" s="163">
        <v>15000</v>
      </c>
      <c r="R187" s="454"/>
      <c r="S187" s="164">
        <f t="shared" si="6"/>
        <v>15000</v>
      </c>
      <c r="T187" s="458" t="s">
        <v>349</v>
      </c>
      <c r="U187" s="131" t="s">
        <v>223</v>
      </c>
      <c r="V187" s="361"/>
      <c r="W187" s="74"/>
      <c r="X187" s="74"/>
      <c r="Y187" s="43"/>
      <c r="Z187" s="74"/>
      <c r="AA187" s="11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/>
      <c r="FP187" s="177"/>
      <c r="FQ187" s="177"/>
      <c r="FR187" s="177"/>
      <c r="FS187" s="177"/>
      <c r="FT187" s="177"/>
      <c r="FU187" s="177"/>
      <c r="FV187" s="177"/>
      <c r="FW187" s="177"/>
      <c r="FX187" s="177"/>
      <c r="FY187" s="177"/>
      <c r="FZ187" s="177"/>
      <c r="GA187" s="177"/>
      <c r="GB187" s="177"/>
      <c r="GC187" s="177"/>
      <c r="GD187" s="177"/>
      <c r="GE187" s="177"/>
      <c r="GF187" s="177"/>
      <c r="GG187" s="177"/>
      <c r="GH187" s="177"/>
      <c r="GI187" s="177"/>
      <c r="GJ187" s="177"/>
      <c r="GK187" s="177"/>
      <c r="GL187" s="177"/>
      <c r="GM187" s="177"/>
      <c r="GN187" s="177"/>
      <c r="GO187" s="177"/>
      <c r="GP187" s="177"/>
      <c r="GQ187" s="177"/>
      <c r="GR187" s="177"/>
      <c r="GS187" s="177"/>
      <c r="GT187" s="177"/>
      <c r="GU187" s="177"/>
      <c r="GV187" s="177"/>
      <c r="GW187" s="177"/>
      <c r="GX187" s="177"/>
      <c r="GY187" s="177"/>
      <c r="GZ187" s="177"/>
      <c r="HA187" s="177"/>
      <c r="HB187" s="177"/>
      <c r="HC187" s="177"/>
      <c r="HD187" s="177"/>
      <c r="HE187" s="177"/>
      <c r="HF187" s="177"/>
      <c r="HG187" s="177"/>
      <c r="HH187" s="177"/>
      <c r="HI187" s="177"/>
      <c r="HJ187" s="177"/>
      <c r="HK187" s="177"/>
      <c r="HL187" s="177"/>
      <c r="HM187" s="177"/>
      <c r="HN187" s="177"/>
      <c r="HO187" s="177"/>
      <c r="HP187" s="177"/>
      <c r="HQ187" s="177"/>
      <c r="HR187" s="177"/>
      <c r="HS187" s="177"/>
      <c r="HT187" s="177"/>
      <c r="HU187" s="177"/>
      <c r="HV187" s="177"/>
      <c r="HW187" s="177"/>
      <c r="HX187" s="177"/>
      <c r="HY187" s="177"/>
      <c r="HZ187" s="177"/>
      <c r="IA187" s="177"/>
      <c r="IB187" s="177"/>
      <c r="IC187" s="177"/>
      <c r="ID187" s="177"/>
      <c r="IE187" s="177"/>
      <c r="IF187" s="177"/>
      <c r="IG187" s="177"/>
      <c r="IH187" s="177"/>
      <c r="II187" s="177"/>
      <c r="IJ187" s="177"/>
      <c r="IK187" s="177"/>
      <c r="IL187" s="177"/>
      <c r="IM187" s="177"/>
      <c r="IN187" s="177"/>
      <c r="IO187" s="177"/>
      <c r="IP187" s="177"/>
      <c r="IQ187" s="177"/>
      <c r="IR187" s="177"/>
      <c r="IS187" s="177"/>
      <c r="IT187" s="177"/>
      <c r="IU187" s="177"/>
      <c r="IV187" s="177"/>
    </row>
    <row r="188" spans="1:256" s="362" customFormat="1" ht="18.75" x14ac:dyDescent="0.45">
      <c r="A188" s="385"/>
      <c r="B188" s="181"/>
      <c r="C188" s="60"/>
      <c r="D188" s="81"/>
      <c r="E188" s="181"/>
      <c r="F188" s="177"/>
      <c r="G188" s="178"/>
      <c r="H188" s="158"/>
      <c r="I188" s="158"/>
      <c r="J188" s="83">
        <v>21</v>
      </c>
      <c r="K188" s="453" t="s">
        <v>352</v>
      </c>
      <c r="L188" s="321" t="s">
        <v>305</v>
      </c>
      <c r="M188" s="103"/>
      <c r="N188" s="103"/>
      <c r="O188" s="103"/>
      <c r="P188" s="87"/>
      <c r="Q188" s="163">
        <v>16000</v>
      </c>
      <c r="R188" s="454"/>
      <c r="S188" s="164">
        <f t="shared" si="6"/>
        <v>16000</v>
      </c>
      <c r="T188" s="456" t="s">
        <v>353</v>
      </c>
      <c r="U188" s="131" t="s">
        <v>223</v>
      </c>
      <c r="V188" s="361"/>
      <c r="W188" s="74"/>
      <c r="X188" s="74"/>
      <c r="Y188" s="43"/>
      <c r="Z188" s="74"/>
      <c r="AA188" s="11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7"/>
      <c r="BX188" s="177"/>
      <c r="BY188" s="177"/>
      <c r="BZ188" s="177"/>
      <c r="CA188" s="177"/>
      <c r="CB188" s="177"/>
      <c r="CC188" s="177"/>
      <c r="CD188" s="177"/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  <c r="DL188" s="177"/>
      <c r="DM188" s="177"/>
      <c r="DN188" s="177"/>
      <c r="DO188" s="177"/>
      <c r="DP188" s="177"/>
      <c r="DQ188" s="177"/>
      <c r="DR188" s="177"/>
      <c r="DS188" s="177"/>
      <c r="DT188" s="177"/>
      <c r="DU188" s="177"/>
      <c r="DV188" s="177"/>
      <c r="DW188" s="177"/>
      <c r="DX188" s="177"/>
      <c r="DY188" s="177"/>
      <c r="DZ188" s="177"/>
      <c r="EA188" s="177"/>
      <c r="EB188" s="177"/>
      <c r="EC188" s="177"/>
      <c r="ED188" s="177"/>
      <c r="EE188" s="177"/>
      <c r="EF188" s="177"/>
      <c r="EG188" s="177"/>
      <c r="EH188" s="177"/>
      <c r="EI188" s="177"/>
      <c r="EJ188" s="177"/>
      <c r="EK188" s="177"/>
      <c r="EL188" s="177"/>
      <c r="EM188" s="177"/>
      <c r="EN188" s="177"/>
      <c r="EO188" s="177"/>
      <c r="EP188" s="177"/>
      <c r="EQ188" s="177"/>
      <c r="ER188" s="177"/>
      <c r="ES188" s="177"/>
      <c r="ET188" s="177"/>
      <c r="EU188" s="177"/>
      <c r="EV188" s="177"/>
      <c r="EW188" s="177"/>
      <c r="EX188" s="177"/>
      <c r="EY188" s="177"/>
      <c r="EZ188" s="177"/>
      <c r="FA188" s="177"/>
      <c r="FB188" s="177"/>
      <c r="FC188" s="177"/>
      <c r="FD188" s="177"/>
      <c r="FE188" s="177"/>
      <c r="FF188" s="177"/>
      <c r="FG188" s="177"/>
      <c r="FH188" s="177"/>
      <c r="FI188" s="177"/>
      <c r="FJ188" s="177"/>
      <c r="FK188" s="177"/>
      <c r="FL188" s="177"/>
      <c r="FM188" s="177"/>
      <c r="FN188" s="177"/>
      <c r="FO188" s="177"/>
      <c r="FP188" s="177"/>
      <c r="FQ188" s="177"/>
      <c r="FR188" s="177"/>
      <c r="FS188" s="177"/>
      <c r="FT188" s="177"/>
      <c r="FU188" s="177"/>
      <c r="FV188" s="177"/>
      <c r="FW188" s="177"/>
      <c r="FX188" s="177"/>
      <c r="FY188" s="177"/>
      <c r="FZ188" s="177"/>
      <c r="GA188" s="177"/>
      <c r="GB188" s="177"/>
      <c r="GC188" s="177"/>
      <c r="GD188" s="177"/>
      <c r="GE188" s="177"/>
      <c r="GF188" s="177"/>
      <c r="GG188" s="177"/>
      <c r="GH188" s="177"/>
      <c r="GI188" s="177"/>
      <c r="GJ188" s="177"/>
      <c r="GK188" s="177"/>
      <c r="GL188" s="177"/>
      <c r="GM188" s="177"/>
      <c r="GN188" s="177"/>
      <c r="GO188" s="177"/>
      <c r="GP188" s="177"/>
      <c r="GQ188" s="177"/>
      <c r="GR188" s="177"/>
      <c r="GS188" s="177"/>
      <c r="GT188" s="177"/>
      <c r="GU188" s="177"/>
      <c r="GV188" s="177"/>
      <c r="GW188" s="177"/>
      <c r="GX188" s="177"/>
      <c r="GY188" s="177"/>
      <c r="GZ188" s="177"/>
      <c r="HA188" s="177"/>
      <c r="HB188" s="177"/>
      <c r="HC188" s="177"/>
      <c r="HD188" s="177"/>
      <c r="HE188" s="177"/>
      <c r="HF188" s="177"/>
      <c r="HG188" s="177"/>
      <c r="HH188" s="177"/>
      <c r="HI188" s="177"/>
      <c r="HJ188" s="177"/>
      <c r="HK188" s="177"/>
      <c r="HL188" s="177"/>
      <c r="HM188" s="177"/>
      <c r="HN188" s="177"/>
      <c r="HO188" s="177"/>
      <c r="HP188" s="177"/>
      <c r="HQ188" s="177"/>
      <c r="HR188" s="177"/>
      <c r="HS188" s="177"/>
      <c r="HT188" s="177"/>
      <c r="HU188" s="177"/>
      <c r="HV188" s="177"/>
      <c r="HW188" s="177"/>
      <c r="HX188" s="177"/>
      <c r="HY188" s="177"/>
      <c r="HZ188" s="177"/>
      <c r="IA188" s="177"/>
      <c r="IB188" s="177"/>
      <c r="IC188" s="177"/>
      <c r="ID188" s="177"/>
      <c r="IE188" s="177"/>
      <c r="IF188" s="177"/>
      <c r="IG188" s="177"/>
      <c r="IH188" s="177"/>
      <c r="II188" s="177"/>
      <c r="IJ188" s="177"/>
      <c r="IK188" s="177"/>
      <c r="IL188" s="177"/>
      <c r="IM188" s="177"/>
      <c r="IN188" s="177"/>
      <c r="IO188" s="177"/>
      <c r="IP188" s="177"/>
      <c r="IQ188" s="177"/>
      <c r="IR188" s="177"/>
      <c r="IS188" s="177"/>
      <c r="IT188" s="177"/>
      <c r="IU188" s="177"/>
      <c r="IV188" s="177"/>
    </row>
    <row r="189" spans="1:256" s="362" customFormat="1" ht="18.75" x14ac:dyDescent="0.45">
      <c r="A189" s="385"/>
      <c r="B189" s="181"/>
      <c r="C189" s="60"/>
      <c r="D189" s="81"/>
      <c r="E189" s="181"/>
      <c r="F189" s="177"/>
      <c r="G189" s="178"/>
      <c r="H189" s="158"/>
      <c r="I189" s="158"/>
      <c r="J189" s="83">
        <v>22</v>
      </c>
      <c r="K189" s="455" t="s">
        <v>354</v>
      </c>
      <c r="L189" s="321" t="s">
        <v>305</v>
      </c>
      <c r="M189" s="103"/>
      <c r="N189" s="103"/>
      <c r="O189" s="103"/>
      <c r="P189" s="87"/>
      <c r="Q189" s="163">
        <v>16000</v>
      </c>
      <c r="R189" s="454"/>
      <c r="S189" s="164">
        <f t="shared" si="6"/>
        <v>16000</v>
      </c>
      <c r="T189" s="456" t="s">
        <v>331</v>
      </c>
      <c r="U189" s="131" t="s">
        <v>223</v>
      </c>
      <c r="V189" s="361"/>
      <c r="W189" s="74"/>
      <c r="X189" s="74"/>
      <c r="Y189" s="43"/>
      <c r="Z189" s="74"/>
      <c r="AA189" s="11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77"/>
      <c r="FU189" s="177"/>
      <c r="FV189" s="177"/>
      <c r="FW189" s="177"/>
      <c r="FX189" s="177"/>
      <c r="FY189" s="177"/>
      <c r="FZ189" s="177"/>
      <c r="GA189" s="177"/>
      <c r="GB189" s="177"/>
      <c r="GC189" s="177"/>
      <c r="GD189" s="177"/>
      <c r="GE189" s="177"/>
      <c r="GF189" s="177"/>
      <c r="GG189" s="177"/>
      <c r="GH189" s="177"/>
      <c r="GI189" s="177"/>
      <c r="GJ189" s="177"/>
      <c r="GK189" s="177"/>
      <c r="GL189" s="177"/>
      <c r="GM189" s="177"/>
      <c r="GN189" s="177"/>
      <c r="GO189" s="177"/>
      <c r="GP189" s="177"/>
      <c r="GQ189" s="177"/>
      <c r="GR189" s="177"/>
      <c r="GS189" s="177"/>
      <c r="GT189" s="177"/>
      <c r="GU189" s="177"/>
      <c r="GV189" s="177"/>
      <c r="GW189" s="177"/>
      <c r="GX189" s="177"/>
      <c r="GY189" s="177"/>
      <c r="GZ189" s="177"/>
      <c r="HA189" s="177"/>
      <c r="HB189" s="177"/>
      <c r="HC189" s="177"/>
      <c r="HD189" s="177"/>
      <c r="HE189" s="177"/>
      <c r="HF189" s="177"/>
      <c r="HG189" s="177"/>
      <c r="HH189" s="177"/>
      <c r="HI189" s="177"/>
      <c r="HJ189" s="177"/>
      <c r="HK189" s="177"/>
      <c r="HL189" s="177"/>
      <c r="HM189" s="177"/>
      <c r="HN189" s="177"/>
      <c r="HO189" s="177"/>
      <c r="HP189" s="177"/>
      <c r="HQ189" s="177"/>
      <c r="HR189" s="177"/>
      <c r="HS189" s="177"/>
      <c r="HT189" s="177"/>
      <c r="HU189" s="177"/>
      <c r="HV189" s="177"/>
      <c r="HW189" s="177"/>
      <c r="HX189" s="177"/>
      <c r="HY189" s="177"/>
      <c r="HZ189" s="177"/>
      <c r="IA189" s="177"/>
      <c r="IB189" s="177"/>
      <c r="IC189" s="177"/>
      <c r="ID189" s="177"/>
      <c r="IE189" s="177"/>
      <c r="IF189" s="177"/>
      <c r="IG189" s="177"/>
      <c r="IH189" s="177"/>
      <c r="II189" s="177"/>
      <c r="IJ189" s="177"/>
      <c r="IK189" s="177"/>
      <c r="IL189" s="177"/>
      <c r="IM189" s="177"/>
      <c r="IN189" s="177"/>
      <c r="IO189" s="177"/>
      <c r="IP189" s="177"/>
      <c r="IQ189" s="177"/>
      <c r="IR189" s="177"/>
      <c r="IS189" s="177"/>
      <c r="IT189" s="177"/>
      <c r="IU189" s="177"/>
      <c r="IV189" s="177"/>
    </row>
    <row r="190" spans="1:256" s="362" customFormat="1" ht="18.75" x14ac:dyDescent="0.45">
      <c r="A190" s="385"/>
      <c r="B190" s="181"/>
      <c r="C190" s="60"/>
      <c r="D190" s="81"/>
      <c r="E190" s="181"/>
      <c r="F190" s="177"/>
      <c r="G190" s="178"/>
      <c r="H190" s="158"/>
      <c r="I190" s="158"/>
      <c r="J190" s="83">
        <v>23</v>
      </c>
      <c r="K190" s="455" t="s">
        <v>355</v>
      </c>
      <c r="L190" s="321" t="s">
        <v>305</v>
      </c>
      <c r="M190" s="103"/>
      <c r="N190" s="103"/>
      <c r="O190" s="103"/>
      <c r="P190" s="87"/>
      <c r="Q190" s="163">
        <v>25500</v>
      </c>
      <c r="R190" s="454"/>
      <c r="S190" s="164">
        <f t="shared" si="6"/>
        <v>25500</v>
      </c>
      <c r="T190" s="456" t="s">
        <v>347</v>
      </c>
      <c r="U190" s="131" t="s">
        <v>223</v>
      </c>
      <c r="V190" s="361"/>
      <c r="W190" s="74"/>
      <c r="X190" s="74"/>
      <c r="Y190" s="43"/>
      <c r="Z190" s="74"/>
      <c r="AA190" s="11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  <c r="DL190" s="177"/>
      <c r="DM190" s="177"/>
      <c r="DN190" s="177"/>
      <c r="DO190" s="177"/>
      <c r="DP190" s="177"/>
      <c r="DQ190" s="177"/>
      <c r="DR190" s="177"/>
      <c r="DS190" s="177"/>
      <c r="DT190" s="177"/>
      <c r="DU190" s="177"/>
      <c r="DV190" s="177"/>
      <c r="DW190" s="177"/>
      <c r="DX190" s="177"/>
      <c r="DY190" s="177"/>
      <c r="DZ190" s="177"/>
      <c r="EA190" s="177"/>
      <c r="EB190" s="177"/>
      <c r="EC190" s="177"/>
      <c r="ED190" s="177"/>
      <c r="EE190" s="177"/>
      <c r="EF190" s="177"/>
      <c r="EG190" s="177"/>
      <c r="EH190" s="177"/>
      <c r="EI190" s="177"/>
      <c r="EJ190" s="177"/>
      <c r="EK190" s="177"/>
      <c r="EL190" s="177"/>
      <c r="EM190" s="177"/>
      <c r="EN190" s="177"/>
      <c r="EO190" s="177"/>
      <c r="EP190" s="177"/>
      <c r="EQ190" s="177"/>
      <c r="ER190" s="177"/>
      <c r="ES190" s="177"/>
      <c r="ET190" s="177"/>
      <c r="EU190" s="177"/>
      <c r="EV190" s="177"/>
      <c r="EW190" s="177"/>
      <c r="EX190" s="177"/>
      <c r="EY190" s="177"/>
      <c r="EZ190" s="177"/>
      <c r="FA190" s="177"/>
      <c r="FB190" s="177"/>
      <c r="FC190" s="177"/>
      <c r="FD190" s="177"/>
      <c r="FE190" s="177"/>
      <c r="FF190" s="177"/>
      <c r="FG190" s="177"/>
      <c r="FH190" s="177"/>
      <c r="FI190" s="177"/>
      <c r="FJ190" s="177"/>
      <c r="FK190" s="177"/>
      <c r="FL190" s="177"/>
      <c r="FM190" s="177"/>
      <c r="FN190" s="177"/>
      <c r="FO190" s="177"/>
      <c r="FP190" s="177"/>
      <c r="FQ190" s="177"/>
      <c r="FR190" s="177"/>
      <c r="FS190" s="177"/>
      <c r="FT190" s="177"/>
      <c r="FU190" s="177"/>
      <c r="FV190" s="177"/>
      <c r="FW190" s="177"/>
      <c r="FX190" s="177"/>
      <c r="FY190" s="177"/>
      <c r="FZ190" s="177"/>
      <c r="GA190" s="177"/>
      <c r="GB190" s="177"/>
      <c r="GC190" s="177"/>
      <c r="GD190" s="177"/>
      <c r="GE190" s="177"/>
      <c r="GF190" s="177"/>
      <c r="GG190" s="177"/>
      <c r="GH190" s="177"/>
      <c r="GI190" s="177"/>
      <c r="GJ190" s="177"/>
      <c r="GK190" s="177"/>
      <c r="GL190" s="177"/>
      <c r="GM190" s="177"/>
      <c r="GN190" s="177"/>
      <c r="GO190" s="177"/>
      <c r="GP190" s="177"/>
      <c r="GQ190" s="177"/>
      <c r="GR190" s="177"/>
      <c r="GS190" s="177"/>
      <c r="GT190" s="177"/>
      <c r="GU190" s="177"/>
      <c r="GV190" s="177"/>
      <c r="GW190" s="177"/>
      <c r="GX190" s="177"/>
      <c r="GY190" s="177"/>
      <c r="GZ190" s="177"/>
      <c r="HA190" s="177"/>
      <c r="HB190" s="177"/>
      <c r="HC190" s="177"/>
      <c r="HD190" s="177"/>
      <c r="HE190" s="177"/>
      <c r="HF190" s="177"/>
      <c r="HG190" s="177"/>
      <c r="HH190" s="177"/>
      <c r="HI190" s="177"/>
      <c r="HJ190" s="177"/>
      <c r="HK190" s="177"/>
      <c r="HL190" s="177"/>
      <c r="HM190" s="177"/>
      <c r="HN190" s="177"/>
      <c r="HO190" s="177"/>
      <c r="HP190" s="177"/>
      <c r="HQ190" s="177"/>
      <c r="HR190" s="177"/>
      <c r="HS190" s="177"/>
      <c r="HT190" s="177"/>
      <c r="HU190" s="177"/>
      <c r="HV190" s="177"/>
      <c r="HW190" s="177"/>
      <c r="HX190" s="177"/>
      <c r="HY190" s="177"/>
      <c r="HZ190" s="177"/>
      <c r="IA190" s="177"/>
      <c r="IB190" s="177"/>
      <c r="IC190" s="177"/>
      <c r="ID190" s="177"/>
      <c r="IE190" s="177"/>
      <c r="IF190" s="177"/>
      <c r="IG190" s="177"/>
      <c r="IH190" s="177"/>
      <c r="II190" s="177"/>
      <c r="IJ190" s="177"/>
      <c r="IK190" s="177"/>
      <c r="IL190" s="177"/>
      <c r="IM190" s="177"/>
      <c r="IN190" s="177"/>
      <c r="IO190" s="177"/>
      <c r="IP190" s="177"/>
      <c r="IQ190" s="177"/>
      <c r="IR190" s="177"/>
      <c r="IS190" s="177"/>
      <c r="IT190" s="177"/>
      <c r="IU190" s="177"/>
      <c r="IV190" s="177"/>
    </row>
    <row r="191" spans="1:256" s="362" customFormat="1" ht="18.75" x14ac:dyDescent="0.45">
      <c r="A191" s="385"/>
      <c r="B191" s="181"/>
      <c r="C191" s="60"/>
      <c r="D191" s="81"/>
      <c r="E191" s="181"/>
      <c r="F191" s="177"/>
      <c r="G191" s="178"/>
      <c r="H191" s="158"/>
      <c r="I191" s="158"/>
      <c r="J191" s="83">
        <v>24</v>
      </c>
      <c r="K191" s="371" t="s">
        <v>356</v>
      </c>
      <c r="L191" s="321" t="s">
        <v>305</v>
      </c>
      <c r="M191" s="103"/>
      <c r="N191" s="103"/>
      <c r="O191" s="103"/>
      <c r="P191" s="87"/>
      <c r="Q191" s="367">
        <v>72000</v>
      </c>
      <c r="R191" s="454"/>
      <c r="S191" s="164">
        <f t="shared" si="6"/>
        <v>72000</v>
      </c>
      <c r="T191" s="131" t="s">
        <v>231</v>
      </c>
      <c r="U191" s="194" t="s">
        <v>25</v>
      </c>
      <c r="V191" s="361"/>
      <c r="W191" s="74"/>
      <c r="X191" s="74"/>
      <c r="Y191" s="43"/>
      <c r="Z191" s="74"/>
      <c r="AA191" s="11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177"/>
      <c r="FV191" s="177"/>
      <c r="FW191" s="177"/>
      <c r="FX191" s="177"/>
      <c r="FY191" s="177"/>
      <c r="FZ191" s="177"/>
      <c r="GA191" s="177"/>
      <c r="GB191" s="177"/>
      <c r="GC191" s="177"/>
      <c r="GD191" s="177"/>
      <c r="GE191" s="177"/>
      <c r="GF191" s="177"/>
      <c r="GG191" s="177"/>
      <c r="GH191" s="177"/>
      <c r="GI191" s="177"/>
      <c r="GJ191" s="177"/>
      <c r="GK191" s="177"/>
      <c r="GL191" s="177"/>
      <c r="GM191" s="177"/>
      <c r="GN191" s="177"/>
      <c r="GO191" s="177"/>
      <c r="GP191" s="177"/>
      <c r="GQ191" s="177"/>
      <c r="GR191" s="177"/>
      <c r="GS191" s="177"/>
      <c r="GT191" s="177"/>
      <c r="GU191" s="177"/>
      <c r="GV191" s="177"/>
      <c r="GW191" s="177"/>
      <c r="GX191" s="177"/>
      <c r="GY191" s="177"/>
      <c r="GZ191" s="177"/>
      <c r="HA191" s="177"/>
      <c r="HB191" s="177"/>
      <c r="HC191" s="177"/>
      <c r="HD191" s="177"/>
      <c r="HE191" s="177"/>
      <c r="HF191" s="177"/>
      <c r="HG191" s="177"/>
      <c r="HH191" s="177"/>
      <c r="HI191" s="177"/>
      <c r="HJ191" s="177"/>
      <c r="HK191" s="177"/>
      <c r="HL191" s="177"/>
      <c r="HM191" s="177"/>
      <c r="HN191" s="177"/>
      <c r="HO191" s="177"/>
      <c r="HP191" s="177"/>
      <c r="HQ191" s="177"/>
      <c r="HR191" s="177"/>
      <c r="HS191" s="177"/>
      <c r="HT191" s="177"/>
      <c r="HU191" s="177"/>
      <c r="HV191" s="177"/>
      <c r="HW191" s="177"/>
      <c r="HX191" s="177"/>
      <c r="HY191" s="177"/>
      <c r="HZ191" s="177"/>
      <c r="IA191" s="177"/>
      <c r="IB191" s="177"/>
      <c r="IC191" s="177"/>
      <c r="ID191" s="177"/>
      <c r="IE191" s="177"/>
      <c r="IF191" s="177"/>
      <c r="IG191" s="177"/>
      <c r="IH191" s="177"/>
      <c r="II191" s="177"/>
      <c r="IJ191" s="177"/>
      <c r="IK191" s="177"/>
      <c r="IL191" s="177"/>
      <c r="IM191" s="177"/>
      <c r="IN191" s="177"/>
      <c r="IO191" s="177"/>
      <c r="IP191" s="177"/>
      <c r="IQ191" s="177"/>
      <c r="IR191" s="177"/>
      <c r="IS191" s="177"/>
      <c r="IT191" s="177"/>
      <c r="IU191" s="177"/>
      <c r="IV191" s="177"/>
    </row>
    <row r="192" spans="1:256" s="362" customFormat="1" ht="18.75" x14ac:dyDescent="0.45">
      <c r="A192" s="385"/>
      <c r="B192" s="181"/>
      <c r="C192" s="60"/>
      <c r="D192" s="81"/>
      <c r="E192" s="181"/>
      <c r="F192" s="177"/>
      <c r="G192" s="178"/>
      <c r="H192" s="158"/>
      <c r="I192" s="158"/>
      <c r="J192" s="83">
        <v>25</v>
      </c>
      <c r="K192" s="371" t="s">
        <v>357</v>
      </c>
      <c r="L192" s="321" t="s">
        <v>315</v>
      </c>
      <c r="M192" s="103"/>
      <c r="N192" s="103"/>
      <c r="O192" s="103"/>
      <c r="P192" s="87"/>
      <c r="Q192" s="367">
        <v>228000</v>
      </c>
      <c r="R192" s="454"/>
      <c r="S192" s="164">
        <f t="shared" si="6"/>
        <v>228000</v>
      </c>
      <c r="T192" s="131" t="s">
        <v>231</v>
      </c>
      <c r="U192" s="194" t="s">
        <v>25</v>
      </c>
      <c r="V192" s="361"/>
      <c r="W192" s="74"/>
      <c r="X192" s="74"/>
      <c r="Y192" s="43"/>
      <c r="Z192" s="74"/>
      <c r="AA192" s="11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177"/>
      <c r="FV192" s="177"/>
      <c r="FW192" s="177"/>
      <c r="FX192" s="177"/>
      <c r="FY192" s="177"/>
      <c r="FZ192" s="177"/>
      <c r="GA192" s="177"/>
      <c r="GB192" s="177"/>
      <c r="GC192" s="177"/>
      <c r="GD192" s="177"/>
      <c r="GE192" s="177"/>
      <c r="GF192" s="177"/>
      <c r="GG192" s="177"/>
      <c r="GH192" s="177"/>
      <c r="GI192" s="177"/>
      <c r="GJ192" s="177"/>
      <c r="GK192" s="177"/>
      <c r="GL192" s="177"/>
      <c r="GM192" s="177"/>
      <c r="GN192" s="177"/>
      <c r="GO192" s="177"/>
      <c r="GP192" s="177"/>
      <c r="GQ192" s="177"/>
      <c r="GR192" s="177"/>
      <c r="GS192" s="177"/>
      <c r="GT192" s="177"/>
      <c r="GU192" s="177"/>
      <c r="GV192" s="177"/>
      <c r="GW192" s="177"/>
      <c r="GX192" s="177"/>
      <c r="GY192" s="177"/>
      <c r="GZ192" s="177"/>
      <c r="HA192" s="177"/>
      <c r="HB192" s="177"/>
      <c r="HC192" s="177"/>
      <c r="HD192" s="177"/>
      <c r="HE192" s="177"/>
      <c r="HF192" s="177"/>
      <c r="HG192" s="177"/>
      <c r="HH192" s="177"/>
      <c r="HI192" s="177"/>
      <c r="HJ192" s="177"/>
      <c r="HK192" s="177"/>
      <c r="HL192" s="177"/>
      <c r="HM192" s="177"/>
      <c r="HN192" s="177"/>
      <c r="HO192" s="177"/>
      <c r="HP192" s="177"/>
      <c r="HQ192" s="177"/>
      <c r="HR192" s="177"/>
      <c r="HS192" s="177"/>
      <c r="HT192" s="177"/>
      <c r="HU192" s="177"/>
      <c r="HV192" s="177"/>
      <c r="HW192" s="177"/>
      <c r="HX192" s="177"/>
      <c r="HY192" s="177"/>
      <c r="HZ192" s="177"/>
      <c r="IA192" s="177"/>
      <c r="IB192" s="177"/>
      <c r="IC192" s="177"/>
      <c r="ID192" s="177"/>
      <c r="IE192" s="177"/>
      <c r="IF192" s="177"/>
      <c r="IG192" s="177"/>
      <c r="IH192" s="177"/>
      <c r="II192" s="177"/>
      <c r="IJ192" s="177"/>
      <c r="IK192" s="177"/>
      <c r="IL192" s="177"/>
      <c r="IM192" s="177"/>
      <c r="IN192" s="177"/>
      <c r="IO192" s="177"/>
      <c r="IP192" s="177"/>
      <c r="IQ192" s="177"/>
      <c r="IR192" s="177"/>
      <c r="IS192" s="177"/>
      <c r="IT192" s="177"/>
      <c r="IU192" s="177"/>
      <c r="IV192" s="177"/>
    </row>
    <row r="193" spans="1:256" s="362" customFormat="1" ht="18.75" x14ac:dyDescent="0.45">
      <c r="A193" s="385"/>
      <c r="B193" s="181"/>
      <c r="C193" s="60"/>
      <c r="D193" s="81"/>
      <c r="E193" s="181"/>
      <c r="F193" s="177"/>
      <c r="G193" s="178"/>
      <c r="H193" s="158"/>
      <c r="I193" s="158"/>
      <c r="J193" s="83">
        <v>26</v>
      </c>
      <c r="K193" s="371" t="s">
        <v>358</v>
      </c>
      <c r="L193" s="451" t="s">
        <v>309</v>
      </c>
      <c r="M193" s="103"/>
      <c r="N193" s="103"/>
      <c r="O193" s="103"/>
      <c r="P193" s="87"/>
      <c r="Q193" s="467">
        <v>50000</v>
      </c>
      <c r="R193" s="454"/>
      <c r="S193" s="164">
        <f t="shared" si="6"/>
        <v>50000</v>
      </c>
      <c r="T193" s="131" t="s">
        <v>359</v>
      </c>
      <c r="U193" s="435" t="s">
        <v>25</v>
      </c>
      <c r="V193" s="361"/>
      <c r="W193" s="74"/>
      <c r="X193" s="74"/>
      <c r="Y193" s="43"/>
      <c r="Z193" s="74"/>
      <c r="AA193" s="11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77"/>
      <c r="BV193" s="177"/>
      <c r="BW193" s="177"/>
      <c r="BX193" s="177"/>
      <c r="BY193" s="177"/>
      <c r="BZ193" s="177"/>
      <c r="CA193" s="177"/>
      <c r="CB193" s="177"/>
      <c r="CC193" s="177"/>
      <c r="CD193" s="177"/>
      <c r="CE193" s="177"/>
      <c r="CF193" s="177"/>
      <c r="CG193" s="177"/>
      <c r="CH193" s="177"/>
      <c r="CI193" s="177"/>
      <c r="CJ193" s="177"/>
      <c r="CK193" s="177"/>
      <c r="CL193" s="177"/>
      <c r="CM193" s="177"/>
      <c r="CN193" s="177"/>
      <c r="CO193" s="177"/>
      <c r="CP193" s="177"/>
      <c r="CQ193" s="177"/>
      <c r="CR193" s="177"/>
      <c r="CS193" s="177"/>
      <c r="CT193" s="177"/>
      <c r="CU193" s="177"/>
      <c r="CV193" s="177"/>
      <c r="CW193" s="177"/>
      <c r="CX193" s="177"/>
      <c r="CY193" s="177"/>
      <c r="CZ193" s="177"/>
      <c r="DA193" s="177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7"/>
      <c r="DL193" s="177"/>
      <c r="DM193" s="177"/>
      <c r="DN193" s="177"/>
      <c r="DO193" s="177"/>
      <c r="DP193" s="177"/>
      <c r="DQ193" s="177"/>
      <c r="DR193" s="177"/>
      <c r="DS193" s="177"/>
      <c r="DT193" s="177"/>
      <c r="DU193" s="177"/>
      <c r="DV193" s="177"/>
      <c r="DW193" s="177"/>
      <c r="DX193" s="177"/>
      <c r="DY193" s="177"/>
      <c r="DZ193" s="177"/>
      <c r="EA193" s="177"/>
      <c r="EB193" s="177"/>
      <c r="EC193" s="177"/>
      <c r="ED193" s="177"/>
      <c r="EE193" s="177"/>
      <c r="EF193" s="177"/>
      <c r="EG193" s="177"/>
      <c r="EH193" s="177"/>
      <c r="EI193" s="177"/>
      <c r="EJ193" s="177"/>
      <c r="EK193" s="177"/>
      <c r="EL193" s="177"/>
      <c r="EM193" s="177"/>
      <c r="EN193" s="177"/>
      <c r="EO193" s="177"/>
      <c r="EP193" s="177"/>
      <c r="EQ193" s="177"/>
      <c r="ER193" s="177"/>
      <c r="ES193" s="177"/>
      <c r="ET193" s="177"/>
      <c r="EU193" s="177"/>
      <c r="EV193" s="177"/>
      <c r="EW193" s="177"/>
      <c r="EX193" s="177"/>
      <c r="EY193" s="177"/>
      <c r="EZ193" s="177"/>
      <c r="FA193" s="177"/>
      <c r="FB193" s="177"/>
      <c r="FC193" s="177"/>
      <c r="FD193" s="177"/>
      <c r="FE193" s="177"/>
      <c r="FF193" s="177"/>
      <c r="FG193" s="177"/>
      <c r="FH193" s="177"/>
      <c r="FI193" s="177"/>
      <c r="FJ193" s="177"/>
      <c r="FK193" s="177"/>
      <c r="FL193" s="177"/>
      <c r="FM193" s="177"/>
      <c r="FN193" s="177"/>
      <c r="FO193" s="177"/>
      <c r="FP193" s="177"/>
      <c r="FQ193" s="177"/>
      <c r="FR193" s="177"/>
      <c r="FS193" s="177"/>
      <c r="FT193" s="177"/>
      <c r="FU193" s="177"/>
      <c r="FV193" s="177"/>
      <c r="FW193" s="177"/>
      <c r="FX193" s="177"/>
      <c r="FY193" s="177"/>
      <c r="FZ193" s="177"/>
      <c r="GA193" s="177"/>
      <c r="GB193" s="177"/>
      <c r="GC193" s="177"/>
      <c r="GD193" s="177"/>
      <c r="GE193" s="177"/>
      <c r="GF193" s="177"/>
      <c r="GG193" s="177"/>
      <c r="GH193" s="177"/>
      <c r="GI193" s="177"/>
      <c r="GJ193" s="177"/>
      <c r="GK193" s="177"/>
      <c r="GL193" s="177"/>
      <c r="GM193" s="177"/>
      <c r="GN193" s="177"/>
      <c r="GO193" s="177"/>
      <c r="GP193" s="177"/>
      <c r="GQ193" s="177"/>
      <c r="GR193" s="177"/>
      <c r="GS193" s="177"/>
      <c r="GT193" s="177"/>
      <c r="GU193" s="177"/>
      <c r="GV193" s="177"/>
      <c r="GW193" s="177"/>
      <c r="GX193" s="177"/>
      <c r="GY193" s="177"/>
      <c r="GZ193" s="177"/>
      <c r="HA193" s="177"/>
      <c r="HB193" s="177"/>
      <c r="HC193" s="177"/>
      <c r="HD193" s="177"/>
      <c r="HE193" s="177"/>
      <c r="HF193" s="177"/>
      <c r="HG193" s="177"/>
      <c r="HH193" s="177"/>
      <c r="HI193" s="177"/>
      <c r="HJ193" s="177"/>
      <c r="HK193" s="177"/>
      <c r="HL193" s="177"/>
      <c r="HM193" s="177"/>
      <c r="HN193" s="177"/>
      <c r="HO193" s="177"/>
      <c r="HP193" s="177"/>
      <c r="HQ193" s="177"/>
      <c r="HR193" s="177"/>
      <c r="HS193" s="177"/>
      <c r="HT193" s="177"/>
      <c r="HU193" s="177"/>
      <c r="HV193" s="177"/>
      <c r="HW193" s="177"/>
      <c r="HX193" s="177"/>
      <c r="HY193" s="177"/>
      <c r="HZ193" s="177"/>
      <c r="IA193" s="177"/>
      <c r="IB193" s="177"/>
      <c r="IC193" s="177"/>
      <c r="ID193" s="177"/>
      <c r="IE193" s="177"/>
      <c r="IF193" s="177"/>
      <c r="IG193" s="177"/>
      <c r="IH193" s="177"/>
      <c r="II193" s="177"/>
      <c r="IJ193" s="177"/>
      <c r="IK193" s="177"/>
      <c r="IL193" s="177"/>
      <c r="IM193" s="177"/>
      <c r="IN193" s="177"/>
      <c r="IO193" s="177"/>
      <c r="IP193" s="177"/>
      <c r="IQ193" s="177"/>
      <c r="IR193" s="177"/>
      <c r="IS193" s="177"/>
      <c r="IT193" s="177"/>
      <c r="IU193" s="177"/>
      <c r="IV193" s="177"/>
    </row>
    <row r="194" spans="1:256" s="362" customFormat="1" ht="18.75" x14ac:dyDescent="0.45">
      <c r="A194" s="385"/>
      <c r="B194" s="181"/>
      <c r="C194" s="60"/>
      <c r="D194" s="81"/>
      <c r="E194" s="181"/>
      <c r="F194" s="177"/>
      <c r="G194" s="178"/>
      <c r="H194" s="158"/>
      <c r="I194" s="158"/>
      <c r="J194" s="83">
        <v>27</v>
      </c>
      <c r="K194" s="468" t="s">
        <v>360</v>
      </c>
      <c r="L194" s="321" t="s">
        <v>305</v>
      </c>
      <c r="M194" s="448"/>
      <c r="N194" s="185"/>
      <c r="O194" s="185"/>
      <c r="P194" s="86"/>
      <c r="Q194" s="469">
        <v>7000</v>
      </c>
      <c r="R194" s="450"/>
      <c r="S194" s="164">
        <f t="shared" si="6"/>
        <v>7000</v>
      </c>
      <c r="T194" s="435" t="s">
        <v>361</v>
      </c>
      <c r="U194" s="435" t="s">
        <v>240</v>
      </c>
      <c r="V194" s="361"/>
      <c r="W194" s="74"/>
      <c r="X194" s="74"/>
      <c r="Y194" s="43"/>
      <c r="Z194" s="74"/>
      <c r="AA194" s="11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  <c r="HS194" s="177"/>
      <c r="HT194" s="177"/>
      <c r="HU194" s="177"/>
      <c r="HV194" s="177"/>
      <c r="HW194" s="177"/>
      <c r="HX194" s="177"/>
      <c r="HY194" s="177"/>
      <c r="HZ194" s="177"/>
      <c r="IA194" s="177"/>
      <c r="IB194" s="177"/>
      <c r="IC194" s="177"/>
      <c r="ID194" s="177"/>
      <c r="IE194" s="177"/>
      <c r="IF194" s="177"/>
      <c r="IG194" s="177"/>
      <c r="IH194" s="177"/>
      <c r="II194" s="177"/>
      <c r="IJ194" s="177"/>
      <c r="IK194" s="177"/>
      <c r="IL194" s="177"/>
      <c r="IM194" s="177"/>
      <c r="IN194" s="177"/>
      <c r="IO194" s="177"/>
      <c r="IP194" s="177"/>
      <c r="IQ194" s="177"/>
      <c r="IR194" s="177"/>
      <c r="IS194" s="177"/>
      <c r="IT194" s="177"/>
      <c r="IU194" s="177"/>
      <c r="IV194" s="177"/>
    </row>
    <row r="195" spans="1:256" s="362" customFormat="1" ht="18.75" x14ac:dyDescent="0.45">
      <c r="A195" s="385"/>
      <c r="B195" s="181"/>
      <c r="C195" s="60"/>
      <c r="D195" s="81"/>
      <c r="E195" s="181"/>
      <c r="F195" s="177"/>
      <c r="G195" s="178"/>
      <c r="H195" s="158"/>
      <c r="I195" s="158"/>
      <c r="J195" s="83">
        <v>28</v>
      </c>
      <c r="K195" s="470" t="s">
        <v>362</v>
      </c>
      <c r="L195" s="321" t="s">
        <v>305</v>
      </c>
      <c r="M195" s="471"/>
      <c r="N195" s="401"/>
      <c r="O195" s="401"/>
      <c r="P195" s="472"/>
      <c r="Q195" s="469">
        <v>13000</v>
      </c>
      <c r="R195" s="473"/>
      <c r="S195" s="164">
        <f t="shared" si="6"/>
        <v>13000</v>
      </c>
      <c r="T195" s="435" t="s">
        <v>363</v>
      </c>
      <c r="U195" s="435" t="s">
        <v>240</v>
      </c>
      <c r="V195" s="361"/>
      <c r="W195" s="74"/>
      <c r="X195" s="74"/>
      <c r="Y195" s="43"/>
      <c r="Z195" s="74"/>
      <c r="AA195" s="11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  <c r="DL195" s="177"/>
      <c r="DM195" s="177"/>
      <c r="DN195" s="177"/>
      <c r="DO195" s="177"/>
      <c r="DP195" s="177"/>
      <c r="DQ195" s="177"/>
      <c r="DR195" s="177"/>
      <c r="DS195" s="177"/>
      <c r="DT195" s="177"/>
      <c r="DU195" s="177"/>
      <c r="DV195" s="177"/>
      <c r="DW195" s="177"/>
      <c r="DX195" s="177"/>
      <c r="DY195" s="177"/>
      <c r="DZ195" s="177"/>
      <c r="EA195" s="177"/>
      <c r="EB195" s="177"/>
      <c r="EC195" s="177"/>
      <c r="ED195" s="177"/>
      <c r="EE195" s="177"/>
      <c r="EF195" s="177"/>
      <c r="EG195" s="177"/>
      <c r="EH195" s="177"/>
      <c r="EI195" s="177"/>
      <c r="EJ195" s="177"/>
      <c r="EK195" s="177"/>
      <c r="EL195" s="177"/>
      <c r="EM195" s="177"/>
      <c r="EN195" s="177"/>
      <c r="EO195" s="177"/>
      <c r="EP195" s="177"/>
      <c r="EQ195" s="177"/>
      <c r="ER195" s="177"/>
      <c r="ES195" s="177"/>
      <c r="ET195" s="177"/>
      <c r="EU195" s="177"/>
      <c r="EV195" s="177"/>
      <c r="EW195" s="177"/>
      <c r="EX195" s="177"/>
      <c r="EY195" s="177"/>
      <c r="EZ195" s="177"/>
      <c r="FA195" s="177"/>
      <c r="FB195" s="177"/>
      <c r="FC195" s="177"/>
      <c r="FD195" s="177"/>
      <c r="FE195" s="177"/>
      <c r="FF195" s="177"/>
      <c r="FG195" s="177"/>
      <c r="FH195" s="177"/>
      <c r="FI195" s="177"/>
      <c r="FJ195" s="177"/>
      <c r="FK195" s="177"/>
      <c r="FL195" s="177"/>
      <c r="FM195" s="177"/>
      <c r="FN195" s="177"/>
      <c r="FO195" s="177"/>
      <c r="FP195" s="177"/>
      <c r="FQ195" s="177"/>
      <c r="FR195" s="177"/>
      <c r="FS195" s="177"/>
      <c r="FT195" s="177"/>
      <c r="FU195" s="177"/>
      <c r="FV195" s="177"/>
      <c r="FW195" s="177"/>
      <c r="FX195" s="177"/>
      <c r="FY195" s="177"/>
      <c r="FZ195" s="177"/>
      <c r="GA195" s="177"/>
      <c r="GB195" s="177"/>
      <c r="GC195" s="177"/>
      <c r="GD195" s="177"/>
      <c r="GE195" s="177"/>
      <c r="GF195" s="177"/>
      <c r="GG195" s="177"/>
      <c r="GH195" s="177"/>
      <c r="GI195" s="177"/>
      <c r="GJ195" s="177"/>
      <c r="GK195" s="177"/>
      <c r="GL195" s="177"/>
      <c r="GM195" s="177"/>
      <c r="GN195" s="177"/>
      <c r="GO195" s="177"/>
      <c r="GP195" s="177"/>
      <c r="GQ195" s="177"/>
      <c r="GR195" s="177"/>
      <c r="GS195" s="177"/>
      <c r="GT195" s="177"/>
      <c r="GU195" s="177"/>
      <c r="GV195" s="177"/>
      <c r="GW195" s="177"/>
      <c r="GX195" s="177"/>
      <c r="GY195" s="177"/>
      <c r="GZ195" s="177"/>
      <c r="HA195" s="177"/>
      <c r="HB195" s="177"/>
      <c r="HC195" s="177"/>
      <c r="HD195" s="177"/>
      <c r="HE195" s="177"/>
      <c r="HF195" s="177"/>
      <c r="HG195" s="177"/>
      <c r="HH195" s="177"/>
      <c r="HI195" s="177"/>
      <c r="HJ195" s="177"/>
      <c r="HK195" s="177"/>
      <c r="HL195" s="177"/>
      <c r="HM195" s="177"/>
      <c r="HN195" s="177"/>
      <c r="HO195" s="177"/>
      <c r="HP195" s="177"/>
      <c r="HQ195" s="177"/>
      <c r="HR195" s="177"/>
      <c r="HS195" s="177"/>
      <c r="HT195" s="177"/>
      <c r="HU195" s="177"/>
      <c r="HV195" s="177"/>
      <c r="HW195" s="177"/>
      <c r="HX195" s="177"/>
      <c r="HY195" s="177"/>
      <c r="HZ195" s="177"/>
      <c r="IA195" s="177"/>
      <c r="IB195" s="177"/>
      <c r="IC195" s="177"/>
      <c r="ID195" s="177"/>
      <c r="IE195" s="177"/>
      <c r="IF195" s="177"/>
      <c r="IG195" s="177"/>
      <c r="IH195" s="177"/>
      <c r="II195" s="177"/>
      <c r="IJ195" s="177"/>
      <c r="IK195" s="177"/>
      <c r="IL195" s="177"/>
      <c r="IM195" s="177"/>
      <c r="IN195" s="177"/>
      <c r="IO195" s="177"/>
      <c r="IP195" s="177"/>
      <c r="IQ195" s="177"/>
      <c r="IR195" s="177"/>
      <c r="IS195" s="177"/>
      <c r="IT195" s="177"/>
      <c r="IU195" s="177"/>
      <c r="IV195" s="177"/>
    </row>
    <row r="196" spans="1:256" s="362" customFormat="1" ht="18.75" x14ac:dyDescent="0.45">
      <c r="A196" s="385"/>
      <c r="B196" s="181"/>
      <c r="C196" s="60"/>
      <c r="D196" s="81"/>
      <c r="E196" s="181"/>
      <c r="F196" s="177"/>
      <c r="G196" s="178"/>
      <c r="H196" s="158"/>
      <c r="I196" s="158"/>
      <c r="J196" s="83">
        <v>29</v>
      </c>
      <c r="K196" s="383" t="s">
        <v>364</v>
      </c>
      <c r="L196" s="321" t="s">
        <v>305</v>
      </c>
      <c r="M196" s="471"/>
      <c r="N196" s="401"/>
      <c r="O196" s="401"/>
      <c r="P196" s="472"/>
      <c r="Q196" s="469">
        <v>17000</v>
      </c>
      <c r="R196" s="473"/>
      <c r="S196" s="164">
        <f t="shared" si="6"/>
        <v>17000</v>
      </c>
      <c r="T196" s="435" t="s">
        <v>365</v>
      </c>
      <c r="U196" s="435" t="s">
        <v>240</v>
      </c>
      <c r="V196" s="361"/>
      <c r="W196" s="74"/>
      <c r="X196" s="74"/>
      <c r="Y196" s="43"/>
      <c r="Z196" s="74"/>
      <c r="AA196" s="11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  <c r="DL196" s="177"/>
      <c r="DM196" s="177"/>
      <c r="DN196" s="177"/>
      <c r="DO196" s="177"/>
      <c r="DP196" s="177"/>
      <c r="DQ196" s="177"/>
      <c r="DR196" s="177"/>
      <c r="DS196" s="177"/>
      <c r="DT196" s="177"/>
      <c r="DU196" s="177"/>
      <c r="DV196" s="177"/>
      <c r="DW196" s="177"/>
      <c r="DX196" s="177"/>
      <c r="DY196" s="177"/>
      <c r="DZ196" s="177"/>
      <c r="EA196" s="177"/>
      <c r="EB196" s="177"/>
      <c r="EC196" s="177"/>
      <c r="ED196" s="177"/>
      <c r="EE196" s="177"/>
      <c r="EF196" s="177"/>
      <c r="EG196" s="177"/>
      <c r="EH196" s="177"/>
      <c r="EI196" s="177"/>
      <c r="EJ196" s="177"/>
      <c r="EK196" s="177"/>
      <c r="EL196" s="177"/>
      <c r="EM196" s="177"/>
      <c r="EN196" s="177"/>
      <c r="EO196" s="177"/>
      <c r="EP196" s="177"/>
      <c r="EQ196" s="177"/>
      <c r="ER196" s="177"/>
      <c r="ES196" s="177"/>
      <c r="ET196" s="177"/>
      <c r="EU196" s="177"/>
      <c r="EV196" s="177"/>
      <c r="EW196" s="177"/>
      <c r="EX196" s="177"/>
      <c r="EY196" s="177"/>
      <c r="EZ196" s="177"/>
      <c r="FA196" s="177"/>
      <c r="FB196" s="177"/>
      <c r="FC196" s="177"/>
      <c r="FD196" s="177"/>
      <c r="FE196" s="177"/>
      <c r="FF196" s="177"/>
      <c r="FG196" s="177"/>
      <c r="FH196" s="177"/>
      <c r="FI196" s="177"/>
      <c r="FJ196" s="177"/>
      <c r="FK196" s="177"/>
      <c r="FL196" s="177"/>
      <c r="FM196" s="177"/>
      <c r="FN196" s="177"/>
      <c r="FO196" s="177"/>
      <c r="FP196" s="177"/>
      <c r="FQ196" s="177"/>
      <c r="FR196" s="177"/>
      <c r="FS196" s="177"/>
      <c r="FT196" s="177"/>
      <c r="FU196" s="177"/>
      <c r="FV196" s="177"/>
      <c r="FW196" s="177"/>
      <c r="FX196" s="177"/>
      <c r="FY196" s="177"/>
      <c r="FZ196" s="177"/>
      <c r="GA196" s="177"/>
      <c r="GB196" s="177"/>
      <c r="GC196" s="177"/>
      <c r="GD196" s="177"/>
      <c r="GE196" s="177"/>
      <c r="GF196" s="177"/>
      <c r="GG196" s="177"/>
      <c r="GH196" s="177"/>
      <c r="GI196" s="177"/>
      <c r="GJ196" s="177"/>
      <c r="GK196" s="177"/>
      <c r="GL196" s="177"/>
      <c r="GM196" s="177"/>
      <c r="GN196" s="177"/>
      <c r="GO196" s="177"/>
      <c r="GP196" s="177"/>
      <c r="GQ196" s="177"/>
      <c r="GR196" s="177"/>
      <c r="GS196" s="177"/>
      <c r="GT196" s="177"/>
      <c r="GU196" s="177"/>
      <c r="GV196" s="177"/>
      <c r="GW196" s="177"/>
      <c r="GX196" s="177"/>
      <c r="GY196" s="177"/>
      <c r="GZ196" s="177"/>
      <c r="HA196" s="177"/>
      <c r="HB196" s="177"/>
      <c r="HC196" s="177"/>
      <c r="HD196" s="177"/>
      <c r="HE196" s="177"/>
      <c r="HF196" s="177"/>
      <c r="HG196" s="177"/>
      <c r="HH196" s="177"/>
      <c r="HI196" s="177"/>
      <c r="HJ196" s="177"/>
      <c r="HK196" s="177"/>
      <c r="HL196" s="177"/>
      <c r="HM196" s="177"/>
      <c r="HN196" s="177"/>
      <c r="HO196" s="177"/>
      <c r="HP196" s="177"/>
      <c r="HQ196" s="177"/>
      <c r="HR196" s="177"/>
      <c r="HS196" s="177"/>
      <c r="HT196" s="177"/>
      <c r="HU196" s="177"/>
      <c r="HV196" s="177"/>
      <c r="HW196" s="177"/>
      <c r="HX196" s="177"/>
      <c r="HY196" s="177"/>
      <c r="HZ196" s="177"/>
      <c r="IA196" s="177"/>
      <c r="IB196" s="177"/>
      <c r="IC196" s="177"/>
      <c r="ID196" s="177"/>
      <c r="IE196" s="177"/>
      <c r="IF196" s="177"/>
      <c r="IG196" s="177"/>
      <c r="IH196" s="177"/>
      <c r="II196" s="177"/>
      <c r="IJ196" s="177"/>
      <c r="IK196" s="177"/>
      <c r="IL196" s="177"/>
      <c r="IM196" s="177"/>
      <c r="IN196" s="177"/>
      <c r="IO196" s="177"/>
      <c r="IP196" s="177"/>
      <c r="IQ196" s="177"/>
      <c r="IR196" s="177"/>
      <c r="IS196" s="177"/>
      <c r="IT196" s="177"/>
      <c r="IU196" s="177"/>
      <c r="IV196" s="177"/>
    </row>
    <row r="197" spans="1:256" s="362" customFormat="1" ht="18.75" x14ac:dyDescent="0.45">
      <c r="A197" s="385"/>
      <c r="B197" s="181"/>
      <c r="C197" s="60"/>
      <c r="D197" s="81"/>
      <c r="E197" s="181"/>
      <c r="F197" s="177"/>
      <c r="G197" s="178"/>
      <c r="H197" s="158"/>
      <c r="I197" s="158"/>
      <c r="J197" s="83">
        <v>30</v>
      </c>
      <c r="K197" s="470" t="s">
        <v>366</v>
      </c>
      <c r="L197" s="321" t="s">
        <v>315</v>
      </c>
      <c r="M197" s="448"/>
      <c r="N197" s="185"/>
      <c r="O197" s="185"/>
      <c r="P197" s="86"/>
      <c r="Q197" s="469">
        <v>50000</v>
      </c>
      <c r="R197" s="450"/>
      <c r="S197" s="164">
        <f t="shared" si="6"/>
        <v>50000</v>
      </c>
      <c r="T197" s="435" t="s">
        <v>367</v>
      </c>
      <c r="U197" s="435" t="s">
        <v>240</v>
      </c>
      <c r="V197" s="361"/>
      <c r="W197" s="74"/>
      <c r="X197" s="74"/>
      <c r="Y197" s="43"/>
      <c r="Z197" s="74"/>
      <c r="AA197" s="11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7"/>
      <c r="BW197" s="177"/>
      <c r="BX197" s="177"/>
      <c r="BY197" s="177"/>
      <c r="BZ197" s="177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  <c r="DL197" s="177"/>
      <c r="DM197" s="177"/>
      <c r="DN197" s="177"/>
      <c r="DO197" s="177"/>
      <c r="DP197" s="177"/>
      <c r="DQ197" s="177"/>
      <c r="DR197" s="177"/>
      <c r="DS197" s="177"/>
      <c r="DT197" s="177"/>
      <c r="DU197" s="177"/>
      <c r="DV197" s="177"/>
      <c r="DW197" s="177"/>
      <c r="DX197" s="177"/>
      <c r="DY197" s="177"/>
      <c r="DZ197" s="177"/>
      <c r="EA197" s="177"/>
      <c r="EB197" s="177"/>
      <c r="EC197" s="177"/>
      <c r="ED197" s="177"/>
      <c r="EE197" s="177"/>
      <c r="EF197" s="177"/>
      <c r="EG197" s="177"/>
      <c r="EH197" s="177"/>
      <c r="EI197" s="177"/>
      <c r="EJ197" s="177"/>
      <c r="EK197" s="177"/>
      <c r="EL197" s="177"/>
      <c r="EM197" s="177"/>
      <c r="EN197" s="177"/>
      <c r="EO197" s="177"/>
      <c r="EP197" s="177"/>
      <c r="EQ197" s="177"/>
      <c r="ER197" s="177"/>
      <c r="ES197" s="177"/>
      <c r="ET197" s="177"/>
      <c r="EU197" s="177"/>
      <c r="EV197" s="177"/>
      <c r="EW197" s="177"/>
      <c r="EX197" s="177"/>
      <c r="EY197" s="177"/>
      <c r="EZ197" s="177"/>
      <c r="FA197" s="177"/>
      <c r="FB197" s="177"/>
      <c r="FC197" s="177"/>
      <c r="FD197" s="177"/>
      <c r="FE197" s="177"/>
      <c r="FF197" s="177"/>
      <c r="FG197" s="177"/>
      <c r="FH197" s="177"/>
      <c r="FI197" s="177"/>
      <c r="FJ197" s="177"/>
      <c r="FK197" s="177"/>
      <c r="FL197" s="177"/>
      <c r="FM197" s="177"/>
      <c r="FN197" s="177"/>
      <c r="FO197" s="177"/>
      <c r="FP197" s="177"/>
      <c r="FQ197" s="177"/>
      <c r="FR197" s="177"/>
      <c r="FS197" s="177"/>
      <c r="FT197" s="177"/>
      <c r="FU197" s="177"/>
      <c r="FV197" s="177"/>
      <c r="FW197" s="177"/>
      <c r="FX197" s="177"/>
      <c r="FY197" s="177"/>
      <c r="FZ197" s="177"/>
      <c r="GA197" s="177"/>
      <c r="GB197" s="177"/>
      <c r="GC197" s="177"/>
      <c r="GD197" s="177"/>
      <c r="GE197" s="177"/>
      <c r="GF197" s="177"/>
      <c r="GG197" s="177"/>
      <c r="GH197" s="177"/>
      <c r="GI197" s="177"/>
      <c r="GJ197" s="177"/>
      <c r="GK197" s="177"/>
      <c r="GL197" s="177"/>
      <c r="GM197" s="177"/>
      <c r="GN197" s="177"/>
      <c r="GO197" s="177"/>
      <c r="GP197" s="177"/>
      <c r="GQ197" s="177"/>
      <c r="GR197" s="177"/>
      <c r="GS197" s="177"/>
      <c r="GT197" s="177"/>
      <c r="GU197" s="177"/>
      <c r="GV197" s="177"/>
      <c r="GW197" s="177"/>
      <c r="GX197" s="177"/>
      <c r="GY197" s="177"/>
      <c r="GZ197" s="177"/>
      <c r="HA197" s="177"/>
      <c r="HB197" s="177"/>
      <c r="HC197" s="177"/>
      <c r="HD197" s="177"/>
      <c r="HE197" s="177"/>
      <c r="HF197" s="177"/>
      <c r="HG197" s="177"/>
      <c r="HH197" s="177"/>
      <c r="HI197" s="177"/>
      <c r="HJ197" s="177"/>
      <c r="HK197" s="177"/>
      <c r="HL197" s="177"/>
      <c r="HM197" s="177"/>
      <c r="HN197" s="177"/>
      <c r="HO197" s="177"/>
      <c r="HP197" s="177"/>
      <c r="HQ197" s="177"/>
      <c r="HR197" s="177"/>
      <c r="HS197" s="177"/>
      <c r="HT197" s="177"/>
      <c r="HU197" s="177"/>
      <c r="HV197" s="177"/>
      <c r="HW197" s="177"/>
      <c r="HX197" s="177"/>
      <c r="HY197" s="177"/>
      <c r="HZ197" s="177"/>
      <c r="IA197" s="177"/>
      <c r="IB197" s="177"/>
      <c r="IC197" s="177"/>
      <c r="ID197" s="177"/>
      <c r="IE197" s="177"/>
      <c r="IF197" s="177"/>
      <c r="IG197" s="177"/>
      <c r="IH197" s="177"/>
      <c r="II197" s="177"/>
      <c r="IJ197" s="177"/>
      <c r="IK197" s="177"/>
      <c r="IL197" s="177"/>
      <c r="IM197" s="177"/>
      <c r="IN197" s="177"/>
      <c r="IO197" s="177"/>
      <c r="IP197" s="177"/>
      <c r="IQ197" s="177"/>
      <c r="IR197" s="177"/>
      <c r="IS197" s="177"/>
      <c r="IT197" s="177"/>
      <c r="IU197" s="177"/>
      <c r="IV197" s="177"/>
    </row>
    <row r="198" spans="1:256" s="362" customFormat="1" ht="18.75" x14ac:dyDescent="0.45">
      <c r="A198" s="385"/>
      <c r="B198" s="181"/>
      <c r="C198" s="60"/>
      <c r="D198" s="81"/>
      <c r="E198" s="181"/>
      <c r="F198" s="177"/>
      <c r="G198" s="178"/>
      <c r="H198" s="158"/>
      <c r="I198" s="158"/>
      <c r="J198" s="83">
        <v>31</v>
      </c>
      <c r="K198" s="470" t="s">
        <v>368</v>
      </c>
      <c r="L198" s="321" t="s">
        <v>305</v>
      </c>
      <c r="M198" s="185"/>
      <c r="N198" s="185"/>
      <c r="O198" s="185"/>
      <c r="P198" s="86"/>
      <c r="Q198" s="469">
        <v>30000</v>
      </c>
      <c r="R198" s="450"/>
      <c r="S198" s="164">
        <f t="shared" si="6"/>
        <v>30000</v>
      </c>
      <c r="T198" s="435" t="s">
        <v>239</v>
      </c>
      <c r="U198" s="435" t="s">
        <v>240</v>
      </c>
      <c r="V198" s="361"/>
      <c r="W198" s="74"/>
      <c r="X198" s="74"/>
      <c r="Y198" s="43"/>
      <c r="Z198" s="74"/>
      <c r="AA198" s="11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177"/>
      <c r="CE198" s="177"/>
      <c r="CF198" s="177"/>
      <c r="CG198" s="177"/>
      <c r="CH198" s="177"/>
      <c r="CI198" s="177"/>
      <c r="CJ198" s="177"/>
      <c r="CK198" s="177"/>
      <c r="CL198" s="177"/>
      <c r="CM198" s="177"/>
      <c r="CN198" s="177"/>
      <c r="CO198" s="177"/>
      <c r="CP198" s="177"/>
      <c r="CQ198" s="177"/>
      <c r="CR198" s="177"/>
      <c r="CS198" s="177"/>
      <c r="CT198" s="177"/>
      <c r="CU198" s="177"/>
      <c r="CV198" s="177"/>
      <c r="CW198" s="177"/>
      <c r="CX198" s="177"/>
      <c r="CY198" s="177"/>
      <c r="CZ198" s="177"/>
      <c r="DA198" s="177"/>
      <c r="DB198" s="177"/>
      <c r="DC198" s="177"/>
      <c r="DD198" s="177"/>
      <c r="DE198" s="177"/>
      <c r="DF198" s="177"/>
      <c r="DG198" s="177"/>
      <c r="DH198" s="177"/>
      <c r="DI198" s="177"/>
      <c r="DJ198" s="177"/>
      <c r="DK198" s="177"/>
      <c r="DL198" s="177"/>
      <c r="DM198" s="177"/>
      <c r="DN198" s="177"/>
      <c r="DO198" s="177"/>
      <c r="DP198" s="177"/>
      <c r="DQ198" s="177"/>
      <c r="DR198" s="177"/>
      <c r="DS198" s="177"/>
      <c r="DT198" s="177"/>
      <c r="DU198" s="177"/>
      <c r="DV198" s="177"/>
      <c r="DW198" s="177"/>
      <c r="DX198" s="177"/>
      <c r="DY198" s="177"/>
      <c r="DZ198" s="177"/>
      <c r="EA198" s="177"/>
      <c r="EB198" s="177"/>
      <c r="EC198" s="177"/>
      <c r="ED198" s="177"/>
      <c r="EE198" s="177"/>
      <c r="EF198" s="177"/>
      <c r="EG198" s="177"/>
      <c r="EH198" s="177"/>
      <c r="EI198" s="177"/>
      <c r="EJ198" s="177"/>
      <c r="EK198" s="177"/>
      <c r="EL198" s="177"/>
      <c r="EM198" s="177"/>
      <c r="EN198" s="177"/>
      <c r="EO198" s="177"/>
      <c r="EP198" s="177"/>
      <c r="EQ198" s="177"/>
      <c r="ER198" s="177"/>
      <c r="ES198" s="177"/>
      <c r="ET198" s="177"/>
      <c r="EU198" s="177"/>
      <c r="EV198" s="177"/>
      <c r="EW198" s="177"/>
      <c r="EX198" s="177"/>
      <c r="EY198" s="177"/>
      <c r="EZ198" s="177"/>
      <c r="FA198" s="177"/>
      <c r="FB198" s="177"/>
      <c r="FC198" s="177"/>
      <c r="FD198" s="177"/>
      <c r="FE198" s="177"/>
      <c r="FF198" s="177"/>
      <c r="FG198" s="177"/>
      <c r="FH198" s="177"/>
      <c r="FI198" s="177"/>
      <c r="FJ198" s="177"/>
      <c r="FK198" s="177"/>
      <c r="FL198" s="177"/>
      <c r="FM198" s="177"/>
      <c r="FN198" s="177"/>
      <c r="FO198" s="177"/>
      <c r="FP198" s="177"/>
      <c r="FQ198" s="177"/>
      <c r="FR198" s="177"/>
      <c r="FS198" s="177"/>
      <c r="FT198" s="177"/>
      <c r="FU198" s="177"/>
      <c r="FV198" s="177"/>
      <c r="FW198" s="177"/>
      <c r="FX198" s="177"/>
      <c r="FY198" s="177"/>
      <c r="FZ198" s="177"/>
      <c r="GA198" s="177"/>
      <c r="GB198" s="177"/>
      <c r="GC198" s="177"/>
      <c r="GD198" s="177"/>
      <c r="GE198" s="177"/>
      <c r="GF198" s="177"/>
      <c r="GG198" s="177"/>
      <c r="GH198" s="177"/>
      <c r="GI198" s="177"/>
      <c r="GJ198" s="177"/>
      <c r="GK198" s="177"/>
      <c r="GL198" s="177"/>
      <c r="GM198" s="177"/>
      <c r="GN198" s="177"/>
      <c r="GO198" s="177"/>
      <c r="GP198" s="177"/>
      <c r="GQ198" s="177"/>
      <c r="GR198" s="177"/>
      <c r="GS198" s="177"/>
      <c r="GT198" s="177"/>
      <c r="GU198" s="177"/>
      <c r="GV198" s="177"/>
      <c r="GW198" s="177"/>
      <c r="GX198" s="177"/>
      <c r="GY198" s="177"/>
      <c r="GZ198" s="177"/>
      <c r="HA198" s="177"/>
      <c r="HB198" s="177"/>
      <c r="HC198" s="177"/>
      <c r="HD198" s="177"/>
      <c r="HE198" s="177"/>
      <c r="HF198" s="177"/>
      <c r="HG198" s="177"/>
      <c r="HH198" s="177"/>
      <c r="HI198" s="177"/>
      <c r="HJ198" s="177"/>
      <c r="HK198" s="177"/>
      <c r="HL198" s="177"/>
      <c r="HM198" s="177"/>
      <c r="HN198" s="177"/>
      <c r="HO198" s="177"/>
      <c r="HP198" s="177"/>
      <c r="HQ198" s="177"/>
      <c r="HR198" s="177"/>
      <c r="HS198" s="177"/>
      <c r="HT198" s="177"/>
      <c r="HU198" s="177"/>
      <c r="HV198" s="177"/>
      <c r="HW198" s="177"/>
      <c r="HX198" s="177"/>
      <c r="HY198" s="177"/>
      <c r="HZ198" s="177"/>
      <c r="IA198" s="177"/>
      <c r="IB198" s="177"/>
      <c r="IC198" s="177"/>
      <c r="ID198" s="177"/>
      <c r="IE198" s="177"/>
      <c r="IF198" s="177"/>
      <c r="IG198" s="177"/>
      <c r="IH198" s="177"/>
      <c r="II198" s="177"/>
      <c r="IJ198" s="177"/>
      <c r="IK198" s="177"/>
      <c r="IL198" s="177"/>
      <c r="IM198" s="177"/>
      <c r="IN198" s="177"/>
      <c r="IO198" s="177"/>
      <c r="IP198" s="177"/>
      <c r="IQ198" s="177"/>
      <c r="IR198" s="177"/>
      <c r="IS198" s="177"/>
      <c r="IT198" s="177"/>
      <c r="IU198" s="177"/>
      <c r="IV198" s="177"/>
    </row>
    <row r="199" spans="1:256" s="362" customFormat="1" ht="18.75" x14ac:dyDescent="0.45">
      <c r="A199" s="385"/>
      <c r="B199" s="181"/>
      <c r="C199" s="60"/>
      <c r="D199" s="81"/>
      <c r="E199" s="181"/>
      <c r="F199" s="177"/>
      <c r="G199" s="178"/>
      <c r="H199" s="158"/>
      <c r="I199" s="158"/>
      <c r="J199" s="83">
        <v>32</v>
      </c>
      <c r="K199" s="470" t="s">
        <v>369</v>
      </c>
      <c r="L199" s="321" t="s">
        <v>305</v>
      </c>
      <c r="M199" s="185"/>
      <c r="N199" s="185"/>
      <c r="O199" s="185"/>
      <c r="P199" s="86"/>
      <c r="Q199" s="469">
        <v>30000</v>
      </c>
      <c r="R199" s="450"/>
      <c r="S199" s="164">
        <f t="shared" si="6"/>
        <v>30000</v>
      </c>
      <c r="T199" s="435" t="s">
        <v>239</v>
      </c>
      <c r="U199" s="435" t="s">
        <v>240</v>
      </c>
      <c r="V199" s="361"/>
      <c r="W199" s="74"/>
      <c r="X199" s="74"/>
      <c r="Y199" s="43"/>
      <c r="Z199" s="74"/>
      <c r="AA199" s="117"/>
      <c r="AB199" s="177"/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  <c r="BV199" s="177"/>
      <c r="BW199" s="177"/>
      <c r="BX199" s="177"/>
      <c r="BY199" s="177"/>
      <c r="BZ199" s="177"/>
      <c r="CA199" s="177"/>
      <c r="CB199" s="177"/>
      <c r="CC199" s="177"/>
      <c r="CD199" s="177"/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  <c r="DL199" s="177"/>
      <c r="DM199" s="177"/>
      <c r="DN199" s="177"/>
      <c r="DO199" s="177"/>
      <c r="DP199" s="177"/>
      <c r="DQ199" s="177"/>
      <c r="DR199" s="177"/>
      <c r="DS199" s="177"/>
      <c r="DT199" s="177"/>
      <c r="DU199" s="177"/>
      <c r="DV199" s="177"/>
      <c r="DW199" s="177"/>
      <c r="DX199" s="177"/>
      <c r="DY199" s="177"/>
      <c r="DZ199" s="177"/>
      <c r="EA199" s="177"/>
      <c r="EB199" s="177"/>
      <c r="EC199" s="177"/>
      <c r="ED199" s="177"/>
      <c r="EE199" s="177"/>
      <c r="EF199" s="177"/>
      <c r="EG199" s="177"/>
      <c r="EH199" s="177"/>
      <c r="EI199" s="177"/>
      <c r="EJ199" s="177"/>
      <c r="EK199" s="177"/>
      <c r="EL199" s="177"/>
      <c r="EM199" s="177"/>
      <c r="EN199" s="177"/>
      <c r="EO199" s="177"/>
      <c r="EP199" s="177"/>
      <c r="EQ199" s="177"/>
      <c r="ER199" s="177"/>
      <c r="ES199" s="177"/>
      <c r="ET199" s="177"/>
      <c r="EU199" s="177"/>
      <c r="EV199" s="177"/>
      <c r="EW199" s="177"/>
      <c r="EX199" s="177"/>
      <c r="EY199" s="177"/>
      <c r="EZ199" s="177"/>
      <c r="FA199" s="177"/>
      <c r="FB199" s="177"/>
      <c r="FC199" s="177"/>
      <c r="FD199" s="177"/>
      <c r="FE199" s="177"/>
      <c r="FF199" s="177"/>
      <c r="FG199" s="177"/>
      <c r="FH199" s="177"/>
      <c r="FI199" s="177"/>
      <c r="FJ199" s="177"/>
      <c r="FK199" s="177"/>
      <c r="FL199" s="177"/>
      <c r="FM199" s="177"/>
      <c r="FN199" s="177"/>
      <c r="FO199" s="177"/>
      <c r="FP199" s="177"/>
      <c r="FQ199" s="177"/>
      <c r="FR199" s="177"/>
      <c r="FS199" s="177"/>
      <c r="FT199" s="177"/>
      <c r="FU199" s="177"/>
      <c r="FV199" s="177"/>
      <c r="FW199" s="177"/>
      <c r="FX199" s="177"/>
      <c r="FY199" s="177"/>
      <c r="FZ199" s="177"/>
      <c r="GA199" s="177"/>
      <c r="GB199" s="177"/>
      <c r="GC199" s="177"/>
      <c r="GD199" s="177"/>
      <c r="GE199" s="177"/>
      <c r="GF199" s="177"/>
      <c r="GG199" s="177"/>
      <c r="GH199" s="177"/>
      <c r="GI199" s="177"/>
      <c r="GJ199" s="177"/>
      <c r="GK199" s="177"/>
      <c r="GL199" s="177"/>
      <c r="GM199" s="177"/>
      <c r="GN199" s="177"/>
      <c r="GO199" s="177"/>
      <c r="GP199" s="177"/>
      <c r="GQ199" s="177"/>
      <c r="GR199" s="177"/>
      <c r="GS199" s="177"/>
      <c r="GT199" s="177"/>
      <c r="GU199" s="177"/>
      <c r="GV199" s="177"/>
      <c r="GW199" s="177"/>
      <c r="GX199" s="177"/>
      <c r="GY199" s="177"/>
      <c r="GZ199" s="177"/>
      <c r="HA199" s="177"/>
      <c r="HB199" s="177"/>
      <c r="HC199" s="177"/>
      <c r="HD199" s="177"/>
      <c r="HE199" s="177"/>
      <c r="HF199" s="177"/>
      <c r="HG199" s="177"/>
      <c r="HH199" s="177"/>
      <c r="HI199" s="177"/>
      <c r="HJ199" s="177"/>
      <c r="HK199" s="177"/>
      <c r="HL199" s="177"/>
      <c r="HM199" s="177"/>
      <c r="HN199" s="177"/>
      <c r="HO199" s="177"/>
      <c r="HP199" s="177"/>
      <c r="HQ199" s="177"/>
      <c r="HR199" s="177"/>
      <c r="HS199" s="177"/>
      <c r="HT199" s="177"/>
      <c r="HU199" s="177"/>
      <c r="HV199" s="177"/>
      <c r="HW199" s="177"/>
      <c r="HX199" s="177"/>
      <c r="HY199" s="177"/>
      <c r="HZ199" s="177"/>
      <c r="IA199" s="177"/>
      <c r="IB199" s="177"/>
      <c r="IC199" s="177"/>
      <c r="ID199" s="177"/>
      <c r="IE199" s="177"/>
      <c r="IF199" s="177"/>
      <c r="IG199" s="177"/>
      <c r="IH199" s="177"/>
      <c r="II199" s="177"/>
      <c r="IJ199" s="177"/>
      <c r="IK199" s="177"/>
      <c r="IL199" s="177"/>
      <c r="IM199" s="177"/>
      <c r="IN199" s="177"/>
      <c r="IO199" s="177"/>
      <c r="IP199" s="177"/>
      <c r="IQ199" s="177"/>
      <c r="IR199" s="177"/>
      <c r="IS199" s="177"/>
      <c r="IT199" s="177"/>
      <c r="IU199" s="177"/>
      <c r="IV199" s="177"/>
    </row>
    <row r="200" spans="1:256" s="362" customFormat="1" ht="18.75" x14ac:dyDescent="0.45">
      <c r="A200" s="385"/>
      <c r="B200" s="181"/>
      <c r="C200" s="60"/>
      <c r="D200" s="81"/>
      <c r="E200" s="181"/>
      <c r="F200" s="177"/>
      <c r="G200" s="178"/>
      <c r="H200" s="158"/>
      <c r="I200" s="158"/>
      <c r="J200" s="83">
        <v>33</v>
      </c>
      <c r="K200" s="470" t="s">
        <v>370</v>
      </c>
      <c r="L200" s="451" t="s">
        <v>309</v>
      </c>
      <c r="M200" s="185"/>
      <c r="N200" s="185"/>
      <c r="O200" s="185"/>
      <c r="P200" s="86"/>
      <c r="Q200" s="469">
        <v>20000</v>
      </c>
      <c r="R200" s="450"/>
      <c r="S200" s="164">
        <f t="shared" si="6"/>
        <v>20000</v>
      </c>
      <c r="T200" s="435" t="s">
        <v>371</v>
      </c>
      <c r="U200" s="435" t="s">
        <v>240</v>
      </c>
      <c r="V200" s="361"/>
      <c r="W200" s="74"/>
      <c r="X200" s="74"/>
      <c r="Y200" s="43"/>
      <c r="Z200" s="74"/>
      <c r="AA200" s="11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  <c r="DL200" s="177"/>
      <c r="DM200" s="177"/>
      <c r="DN200" s="177"/>
      <c r="DO200" s="177"/>
      <c r="DP200" s="177"/>
      <c r="DQ200" s="177"/>
      <c r="DR200" s="177"/>
      <c r="DS200" s="177"/>
      <c r="DT200" s="177"/>
      <c r="DU200" s="177"/>
      <c r="DV200" s="177"/>
      <c r="DW200" s="177"/>
      <c r="DX200" s="177"/>
      <c r="DY200" s="177"/>
      <c r="DZ200" s="177"/>
      <c r="EA200" s="177"/>
      <c r="EB200" s="177"/>
      <c r="EC200" s="177"/>
      <c r="ED200" s="177"/>
      <c r="EE200" s="177"/>
      <c r="EF200" s="177"/>
      <c r="EG200" s="177"/>
      <c r="EH200" s="177"/>
      <c r="EI200" s="177"/>
      <c r="EJ200" s="177"/>
      <c r="EK200" s="177"/>
      <c r="EL200" s="177"/>
      <c r="EM200" s="177"/>
      <c r="EN200" s="177"/>
      <c r="EO200" s="177"/>
      <c r="EP200" s="177"/>
      <c r="EQ200" s="177"/>
      <c r="ER200" s="177"/>
      <c r="ES200" s="177"/>
      <c r="ET200" s="177"/>
      <c r="EU200" s="177"/>
      <c r="EV200" s="177"/>
      <c r="EW200" s="177"/>
      <c r="EX200" s="177"/>
      <c r="EY200" s="177"/>
      <c r="EZ200" s="177"/>
      <c r="FA200" s="177"/>
      <c r="FB200" s="177"/>
      <c r="FC200" s="177"/>
      <c r="FD200" s="177"/>
      <c r="FE200" s="177"/>
      <c r="FF200" s="177"/>
      <c r="FG200" s="177"/>
      <c r="FH200" s="177"/>
      <c r="FI200" s="177"/>
      <c r="FJ200" s="177"/>
      <c r="FK200" s="177"/>
      <c r="FL200" s="177"/>
      <c r="FM200" s="177"/>
      <c r="FN200" s="177"/>
      <c r="FO200" s="177"/>
      <c r="FP200" s="177"/>
      <c r="FQ200" s="177"/>
      <c r="FR200" s="177"/>
      <c r="FS200" s="177"/>
      <c r="FT200" s="177"/>
      <c r="FU200" s="177"/>
      <c r="FV200" s="177"/>
      <c r="FW200" s="177"/>
      <c r="FX200" s="177"/>
      <c r="FY200" s="177"/>
      <c r="FZ200" s="177"/>
      <c r="GA200" s="177"/>
      <c r="GB200" s="177"/>
      <c r="GC200" s="177"/>
      <c r="GD200" s="177"/>
      <c r="GE200" s="177"/>
      <c r="GF200" s="177"/>
      <c r="GG200" s="177"/>
      <c r="GH200" s="177"/>
      <c r="GI200" s="177"/>
      <c r="GJ200" s="177"/>
      <c r="GK200" s="177"/>
      <c r="GL200" s="177"/>
      <c r="GM200" s="177"/>
      <c r="GN200" s="177"/>
      <c r="GO200" s="177"/>
      <c r="GP200" s="177"/>
      <c r="GQ200" s="177"/>
      <c r="GR200" s="177"/>
      <c r="GS200" s="177"/>
      <c r="GT200" s="177"/>
      <c r="GU200" s="177"/>
      <c r="GV200" s="177"/>
      <c r="GW200" s="177"/>
      <c r="GX200" s="177"/>
      <c r="GY200" s="177"/>
      <c r="GZ200" s="177"/>
      <c r="HA200" s="177"/>
      <c r="HB200" s="177"/>
      <c r="HC200" s="177"/>
      <c r="HD200" s="177"/>
      <c r="HE200" s="177"/>
      <c r="HF200" s="177"/>
      <c r="HG200" s="177"/>
      <c r="HH200" s="177"/>
      <c r="HI200" s="177"/>
      <c r="HJ200" s="177"/>
      <c r="HK200" s="177"/>
      <c r="HL200" s="177"/>
      <c r="HM200" s="177"/>
      <c r="HN200" s="177"/>
      <c r="HO200" s="177"/>
      <c r="HP200" s="177"/>
      <c r="HQ200" s="177"/>
      <c r="HR200" s="177"/>
      <c r="HS200" s="177"/>
      <c r="HT200" s="177"/>
      <c r="HU200" s="177"/>
      <c r="HV200" s="177"/>
      <c r="HW200" s="177"/>
      <c r="HX200" s="177"/>
      <c r="HY200" s="177"/>
      <c r="HZ200" s="177"/>
      <c r="IA200" s="177"/>
      <c r="IB200" s="177"/>
      <c r="IC200" s="177"/>
      <c r="ID200" s="177"/>
      <c r="IE200" s="177"/>
      <c r="IF200" s="177"/>
      <c r="IG200" s="177"/>
      <c r="IH200" s="177"/>
      <c r="II200" s="177"/>
      <c r="IJ200" s="177"/>
      <c r="IK200" s="177"/>
      <c r="IL200" s="177"/>
      <c r="IM200" s="177"/>
      <c r="IN200" s="177"/>
      <c r="IO200" s="177"/>
      <c r="IP200" s="177"/>
      <c r="IQ200" s="177"/>
      <c r="IR200" s="177"/>
      <c r="IS200" s="177"/>
      <c r="IT200" s="177"/>
      <c r="IU200" s="177"/>
      <c r="IV200" s="177"/>
    </row>
    <row r="201" spans="1:256" s="362" customFormat="1" ht="18.75" x14ac:dyDescent="0.45">
      <c r="A201" s="385"/>
      <c r="B201" s="181"/>
      <c r="C201" s="60"/>
      <c r="D201" s="81"/>
      <c r="E201" s="181"/>
      <c r="F201" s="177"/>
      <c r="G201" s="178"/>
      <c r="H201" s="158"/>
      <c r="I201" s="158"/>
      <c r="J201" s="83">
        <v>34</v>
      </c>
      <c r="K201" s="470" t="s">
        <v>372</v>
      </c>
      <c r="L201" s="321" t="s">
        <v>315</v>
      </c>
      <c r="M201" s="185"/>
      <c r="N201" s="185"/>
      <c r="O201" s="185"/>
      <c r="P201" s="86"/>
      <c r="Q201" s="469">
        <v>20000</v>
      </c>
      <c r="R201" s="450"/>
      <c r="S201" s="164">
        <f t="shared" si="6"/>
        <v>20000</v>
      </c>
      <c r="T201" s="435" t="s">
        <v>373</v>
      </c>
      <c r="U201" s="435" t="s">
        <v>240</v>
      </c>
      <c r="V201" s="361"/>
      <c r="W201" s="74"/>
      <c r="X201" s="74"/>
      <c r="Y201" s="43"/>
      <c r="Z201" s="74"/>
      <c r="AA201" s="11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77"/>
      <c r="DX201" s="177"/>
      <c r="DY201" s="177"/>
      <c r="DZ201" s="177"/>
      <c r="EA201" s="177"/>
      <c r="EB201" s="177"/>
      <c r="EC201" s="177"/>
      <c r="ED201" s="177"/>
      <c r="EE201" s="177"/>
      <c r="EF201" s="177"/>
      <c r="EG201" s="177"/>
      <c r="EH201" s="177"/>
      <c r="EI201" s="177"/>
      <c r="EJ201" s="177"/>
      <c r="EK201" s="177"/>
      <c r="EL201" s="177"/>
      <c r="EM201" s="177"/>
      <c r="EN201" s="177"/>
      <c r="EO201" s="177"/>
      <c r="EP201" s="177"/>
      <c r="EQ201" s="177"/>
      <c r="ER201" s="177"/>
      <c r="ES201" s="177"/>
      <c r="ET201" s="177"/>
      <c r="EU201" s="177"/>
      <c r="EV201" s="177"/>
      <c r="EW201" s="177"/>
      <c r="EX201" s="177"/>
      <c r="EY201" s="177"/>
      <c r="EZ201" s="177"/>
      <c r="FA201" s="177"/>
      <c r="FB201" s="177"/>
      <c r="FC201" s="177"/>
      <c r="FD201" s="177"/>
      <c r="FE201" s="177"/>
      <c r="FF201" s="177"/>
      <c r="FG201" s="177"/>
      <c r="FH201" s="177"/>
      <c r="FI201" s="177"/>
      <c r="FJ201" s="177"/>
      <c r="FK201" s="177"/>
      <c r="FL201" s="177"/>
      <c r="FM201" s="177"/>
      <c r="FN201" s="177"/>
      <c r="FO201" s="177"/>
      <c r="FP201" s="177"/>
      <c r="FQ201" s="177"/>
      <c r="FR201" s="177"/>
      <c r="FS201" s="177"/>
      <c r="FT201" s="177"/>
      <c r="FU201" s="177"/>
      <c r="FV201" s="177"/>
      <c r="FW201" s="177"/>
      <c r="FX201" s="177"/>
      <c r="FY201" s="177"/>
      <c r="FZ201" s="177"/>
      <c r="GA201" s="177"/>
      <c r="GB201" s="177"/>
      <c r="GC201" s="177"/>
      <c r="GD201" s="177"/>
      <c r="GE201" s="177"/>
      <c r="GF201" s="177"/>
      <c r="GG201" s="177"/>
      <c r="GH201" s="177"/>
      <c r="GI201" s="177"/>
      <c r="GJ201" s="177"/>
      <c r="GK201" s="177"/>
      <c r="GL201" s="177"/>
      <c r="GM201" s="177"/>
      <c r="GN201" s="177"/>
      <c r="GO201" s="177"/>
      <c r="GP201" s="177"/>
      <c r="GQ201" s="177"/>
      <c r="GR201" s="177"/>
      <c r="GS201" s="177"/>
      <c r="GT201" s="177"/>
      <c r="GU201" s="177"/>
      <c r="GV201" s="177"/>
      <c r="GW201" s="177"/>
      <c r="GX201" s="177"/>
      <c r="GY201" s="177"/>
      <c r="GZ201" s="177"/>
      <c r="HA201" s="177"/>
      <c r="HB201" s="177"/>
      <c r="HC201" s="177"/>
      <c r="HD201" s="177"/>
      <c r="HE201" s="177"/>
      <c r="HF201" s="177"/>
      <c r="HG201" s="177"/>
      <c r="HH201" s="177"/>
      <c r="HI201" s="177"/>
      <c r="HJ201" s="177"/>
      <c r="HK201" s="177"/>
      <c r="HL201" s="177"/>
      <c r="HM201" s="177"/>
      <c r="HN201" s="177"/>
      <c r="HO201" s="177"/>
      <c r="HP201" s="177"/>
      <c r="HQ201" s="177"/>
      <c r="HR201" s="177"/>
      <c r="HS201" s="177"/>
      <c r="HT201" s="177"/>
      <c r="HU201" s="177"/>
      <c r="HV201" s="177"/>
      <c r="HW201" s="177"/>
      <c r="HX201" s="177"/>
      <c r="HY201" s="177"/>
      <c r="HZ201" s="177"/>
      <c r="IA201" s="177"/>
      <c r="IB201" s="177"/>
      <c r="IC201" s="177"/>
      <c r="ID201" s="177"/>
      <c r="IE201" s="177"/>
      <c r="IF201" s="177"/>
      <c r="IG201" s="177"/>
      <c r="IH201" s="177"/>
      <c r="II201" s="177"/>
      <c r="IJ201" s="177"/>
      <c r="IK201" s="177"/>
      <c r="IL201" s="177"/>
      <c r="IM201" s="177"/>
      <c r="IN201" s="177"/>
      <c r="IO201" s="177"/>
      <c r="IP201" s="177"/>
      <c r="IQ201" s="177"/>
      <c r="IR201" s="177"/>
      <c r="IS201" s="177"/>
      <c r="IT201" s="177"/>
      <c r="IU201" s="177"/>
      <c r="IV201" s="177"/>
    </row>
    <row r="202" spans="1:256" s="362" customFormat="1" ht="18.75" x14ac:dyDescent="0.45">
      <c r="A202" s="385"/>
      <c r="B202" s="181"/>
      <c r="C202" s="60"/>
      <c r="D202" s="81"/>
      <c r="E202" s="181"/>
      <c r="F202" s="177"/>
      <c r="G202" s="178"/>
      <c r="H202" s="158"/>
      <c r="I202" s="158"/>
      <c r="J202" s="83">
        <v>35</v>
      </c>
      <c r="K202" s="470" t="s">
        <v>374</v>
      </c>
      <c r="L202" s="321" t="s">
        <v>305</v>
      </c>
      <c r="M202" s="185"/>
      <c r="N202" s="185"/>
      <c r="O202" s="185"/>
      <c r="P202" s="86"/>
      <c r="Q202" s="469">
        <v>13000</v>
      </c>
      <c r="R202" s="450"/>
      <c r="S202" s="164">
        <f t="shared" si="6"/>
        <v>13000</v>
      </c>
      <c r="T202" s="435" t="s">
        <v>363</v>
      </c>
      <c r="U202" s="435" t="s">
        <v>240</v>
      </c>
      <c r="V202" s="361"/>
      <c r="W202" s="74"/>
      <c r="X202" s="74"/>
      <c r="Y202" s="43"/>
      <c r="Z202" s="74"/>
      <c r="AA202" s="11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  <c r="DL202" s="177"/>
      <c r="DM202" s="177"/>
      <c r="DN202" s="177"/>
      <c r="DO202" s="177"/>
      <c r="DP202" s="177"/>
      <c r="DQ202" s="177"/>
      <c r="DR202" s="177"/>
      <c r="DS202" s="177"/>
      <c r="DT202" s="177"/>
      <c r="DU202" s="177"/>
      <c r="DV202" s="177"/>
      <c r="DW202" s="177"/>
      <c r="DX202" s="177"/>
      <c r="DY202" s="177"/>
      <c r="DZ202" s="177"/>
      <c r="EA202" s="177"/>
      <c r="EB202" s="177"/>
      <c r="EC202" s="177"/>
      <c r="ED202" s="177"/>
      <c r="EE202" s="177"/>
      <c r="EF202" s="177"/>
      <c r="EG202" s="177"/>
      <c r="EH202" s="177"/>
      <c r="EI202" s="177"/>
      <c r="EJ202" s="177"/>
      <c r="EK202" s="177"/>
      <c r="EL202" s="177"/>
      <c r="EM202" s="177"/>
      <c r="EN202" s="177"/>
      <c r="EO202" s="177"/>
      <c r="EP202" s="177"/>
      <c r="EQ202" s="177"/>
      <c r="ER202" s="177"/>
      <c r="ES202" s="177"/>
      <c r="ET202" s="177"/>
      <c r="EU202" s="177"/>
      <c r="EV202" s="177"/>
      <c r="EW202" s="177"/>
      <c r="EX202" s="177"/>
      <c r="EY202" s="177"/>
      <c r="EZ202" s="177"/>
      <c r="FA202" s="177"/>
      <c r="FB202" s="177"/>
      <c r="FC202" s="177"/>
      <c r="FD202" s="177"/>
      <c r="FE202" s="177"/>
      <c r="FF202" s="177"/>
      <c r="FG202" s="177"/>
      <c r="FH202" s="177"/>
      <c r="FI202" s="177"/>
      <c r="FJ202" s="177"/>
      <c r="FK202" s="177"/>
      <c r="FL202" s="177"/>
      <c r="FM202" s="177"/>
      <c r="FN202" s="177"/>
      <c r="FO202" s="177"/>
      <c r="FP202" s="177"/>
      <c r="FQ202" s="177"/>
      <c r="FR202" s="177"/>
      <c r="FS202" s="177"/>
      <c r="FT202" s="177"/>
      <c r="FU202" s="177"/>
      <c r="FV202" s="177"/>
      <c r="FW202" s="177"/>
      <c r="FX202" s="177"/>
      <c r="FY202" s="177"/>
      <c r="FZ202" s="177"/>
      <c r="GA202" s="177"/>
      <c r="GB202" s="177"/>
      <c r="GC202" s="177"/>
      <c r="GD202" s="177"/>
      <c r="GE202" s="177"/>
      <c r="GF202" s="177"/>
      <c r="GG202" s="177"/>
      <c r="GH202" s="177"/>
      <c r="GI202" s="177"/>
      <c r="GJ202" s="177"/>
      <c r="GK202" s="177"/>
      <c r="GL202" s="177"/>
      <c r="GM202" s="177"/>
      <c r="GN202" s="177"/>
      <c r="GO202" s="177"/>
      <c r="GP202" s="177"/>
      <c r="GQ202" s="177"/>
      <c r="GR202" s="177"/>
      <c r="GS202" s="177"/>
      <c r="GT202" s="177"/>
      <c r="GU202" s="177"/>
      <c r="GV202" s="177"/>
      <c r="GW202" s="177"/>
      <c r="GX202" s="177"/>
      <c r="GY202" s="177"/>
      <c r="GZ202" s="177"/>
      <c r="HA202" s="177"/>
      <c r="HB202" s="177"/>
      <c r="HC202" s="177"/>
      <c r="HD202" s="177"/>
      <c r="HE202" s="177"/>
      <c r="HF202" s="177"/>
      <c r="HG202" s="177"/>
      <c r="HH202" s="177"/>
      <c r="HI202" s="177"/>
      <c r="HJ202" s="177"/>
      <c r="HK202" s="177"/>
      <c r="HL202" s="177"/>
      <c r="HM202" s="177"/>
      <c r="HN202" s="177"/>
      <c r="HO202" s="177"/>
      <c r="HP202" s="177"/>
      <c r="HQ202" s="177"/>
      <c r="HR202" s="177"/>
      <c r="HS202" s="177"/>
      <c r="HT202" s="177"/>
      <c r="HU202" s="177"/>
      <c r="HV202" s="177"/>
      <c r="HW202" s="177"/>
      <c r="HX202" s="177"/>
      <c r="HY202" s="177"/>
      <c r="HZ202" s="177"/>
      <c r="IA202" s="177"/>
      <c r="IB202" s="177"/>
      <c r="IC202" s="177"/>
      <c r="ID202" s="177"/>
      <c r="IE202" s="177"/>
      <c r="IF202" s="177"/>
      <c r="IG202" s="177"/>
      <c r="IH202" s="177"/>
      <c r="II202" s="177"/>
      <c r="IJ202" s="177"/>
      <c r="IK202" s="177"/>
      <c r="IL202" s="177"/>
      <c r="IM202" s="177"/>
      <c r="IN202" s="177"/>
      <c r="IO202" s="177"/>
      <c r="IP202" s="177"/>
      <c r="IQ202" s="177"/>
      <c r="IR202" s="177"/>
      <c r="IS202" s="177"/>
      <c r="IT202" s="177"/>
      <c r="IU202" s="177"/>
      <c r="IV202" s="177"/>
    </row>
    <row r="203" spans="1:256" s="362" customFormat="1" ht="18.75" x14ac:dyDescent="0.45">
      <c r="A203" s="385"/>
      <c r="B203" s="181"/>
      <c r="C203" s="60"/>
      <c r="D203" s="81"/>
      <c r="E203" s="181"/>
      <c r="F203" s="177"/>
      <c r="G203" s="178"/>
      <c r="H203" s="158"/>
      <c r="I203" s="158"/>
      <c r="J203" s="83">
        <v>36</v>
      </c>
      <c r="K203" s="366" t="s">
        <v>375</v>
      </c>
      <c r="L203" s="321" t="s">
        <v>305</v>
      </c>
      <c r="M203" s="185"/>
      <c r="N203" s="185"/>
      <c r="O203" s="185"/>
      <c r="P203" s="86"/>
      <c r="Q203" s="474">
        <v>160000</v>
      </c>
      <c r="R203" s="450"/>
      <c r="S203" s="164">
        <f t="shared" si="6"/>
        <v>160000</v>
      </c>
      <c r="T203" s="180" t="s">
        <v>376</v>
      </c>
      <c r="U203" s="180" t="s">
        <v>249</v>
      </c>
      <c r="V203" s="361"/>
      <c r="W203" s="74"/>
      <c r="X203" s="74"/>
      <c r="Y203" s="43"/>
      <c r="Z203" s="74"/>
      <c r="AA203" s="11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/>
      <c r="FE203" s="177"/>
      <c r="FF203" s="177"/>
      <c r="FG203" s="177"/>
      <c r="FH203" s="177"/>
      <c r="FI203" s="177"/>
      <c r="FJ203" s="177"/>
      <c r="FK203" s="177"/>
      <c r="FL203" s="177"/>
      <c r="FM203" s="177"/>
      <c r="FN203" s="177"/>
      <c r="FO203" s="177"/>
      <c r="FP203" s="177"/>
      <c r="FQ203" s="177"/>
      <c r="FR203" s="177"/>
      <c r="FS203" s="177"/>
      <c r="FT203" s="177"/>
      <c r="FU203" s="177"/>
      <c r="FV203" s="177"/>
      <c r="FW203" s="177"/>
      <c r="FX203" s="177"/>
      <c r="FY203" s="177"/>
      <c r="FZ203" s="177"/>
      <c r="GA203" s="177"/>
      <c r="GB203" s="177"/>
      <c r="GC203" s="177"/>
      <c r="GD203" s="177"/>
      <c r="GE203" s="177"/>
      <c r="GF203" s="177"/>
      <c r="GG203" s="177"/>
      <c r="GH203" s="177"/>
      <c r="GI203" s="177"/>
      <c r="GJ203" s="177"/>
      <c r="GK203" s="177"/>
      <c r="GL203" s="177"/>
      <c r="GM203" s="177"/>
      <c r="GN203" s="177"/>
      <c r="GO203" s="177"/>
      <c r="GP203" s="177"/>
      <c r="GQ203" s="177"/>
      <c r="GR203" s="177"/>
      <c r="GS203" s="177"/>
      <c r="GT203" s="177"/>
      <c r="GU203" s="177"/>
      <c r="GV203" s="177"/>
      <c r="GW203" s="177"/>
      <c r="GX203" s="177"/>
      <c r="GY203" s="177"/>
      <c r="GZ203" s="177"/>
      <c r="HA203" s="177"/>
      <c r="HB203" s="177"/>
      <c r="HC203" s="177"/>
      <c r="HD203" s="177"/>
      <c r="HE203" s="177"/>
      <c r="HF203" s="177"/>
      <c r="HG203" s="177"/>
      <c r="HH203" s="177"/>
      <c r="HI203" s="177"/>
      <c r="HJ203" s="177"/>
      <c r="HK203" s="177"/>
      <c r="HL203" s="177"/>
      <c r="HM203" s="177"/>
      <c r="HN203" s="177"/>
      <c r="HO203" s="177"/>
      <c r="HP203" s="177"/>
      <c r="HQ203" s="177"/>
      <c r="HR203" s="177"/>
      <c r="HS203" s="177"/>
      <c r="HT203" s="177"/>
      <c r="HU203" s="177"/>
      <c r="HV203" s="177"/>
      <c r="HW203" s="177"/>
      <c r="HX203" s="177"/>
      <c r="HY203" s="177"/>
      <c r="HZ203" s="177"/>
      <c r="IA203" s="177"/>
      <c r="IB203" s="177"/>
      <c r="IC203" s="177"/>
      <c r="ID203" s="177"/>
      <c r="IE203" s="177"/>
      <c r="IF203" s="177"/>
      <c r="IG203" s="177"/>
      <c r="IH203" s="177"/>
      <c r="II203" s="177"/>
      <c r="IJ203" s="177"/>
      <c r="IK203" s="177"/>
      <c r="IL203" s="177"/>
      <c r="IM203" s="177"/>
      <c r="IN203" s="177"/>
      <c r="IO203" s="177"/>
      <c r="IP203" s="177"/>
      <c r="IQ203" s="177"/>
      <c r="IR203" s="177"/>
      <c r="IS203" s="177"/>
      <c r="IT203" s="177"/>
      <c r="IU203" s="177"/>
      <c r="IV203" s="177"/>
    </row>
    <row r="204" spans="1:256" s="362" customFormat="1" ht="18.75" x14ac:dyDescent="0.45">
      <c r="A204" s="385"/>
      <c r="B204" s="181"/>
      <c r="C204" s="60"/>
      <c r="D204" s="81"/>
      <c r="E204" s="181"/>
      <c r="F204" s="177"/>
      <c r="G204" s="178"/>
      <c r="H204" s="158"/>
      <c r="I204" s="158"/>
      <c r="J204" s="83">
        <v>37</v>
      </c>
      <c r="K204" s="366" t="s">
        <v>377</v>
      </c>
      <c r="L204" s="321" t="s">
        <v>315</v>
      </c>
      <c r="M204" s="185"/>
      <c r="N204" s="185"/>
      <c r="O204" s="185"/>
      <c r="P204" s="86"/>
      <c r="Q204" s="474">
        <v>70000</v>
      </c>
      <c r="R204" s="450"/>
      <c r="S204" s="164">
        <f t="shared" si="6"/>
        <v>70000</v>
      </c>
      <c r="T204" s="180" t="s">
        <v>378</v>
      </c>
      <c r="U204" s="180" t="s">
        <v>249</v>
      </c>
      <c r="V204" s="361"/>
      <c r="W204" s="74"/>
      <c r="X204" s="74"/>
      <c r="Y204" s="43"/>
      <c r="Z204" s="74"/>
      <c r="AA204" s="11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/>
      <c r="FE204" s="177"/>
      <c r="FF204" s="177"/>
      <c r="FG204" s="177"/>
      <c r="FH204" s="177"/>
      <c r="FI204" s="177"/>
      <c r="FJ204" s="177"/>
      <c r="FK204" s="177"/>
      <c r="FL204" s="177"/>
      <c r="FM204" s="177"/>
      <c r="FN204" s="177"/>
      <c r="FO204" s="177"/>
      <c r="FP204" s="177"/>
      <c r="FQ204" s="177"/>
      <c r="FR204" s="177"/>
      <c r="FS204" s="177"/>
      <c r="FT204" s="177"/>
      <c r="FU204" s="177"/>
      <c r="FV204" s="177"/>
      <c r="FW204" s="177"/>
      <c r="FX204" s="177"/>
      <c r="FY204" s="177"/>
      <c r="FZ204" s="177"/>
      <c r="GA204" s="177"/>
      <c r="GB204" s="177"/>
      <c r="GC204" s="177"/>
      <c r="GD204" s="177"/>
      <c r="GE204" s="177"/>
      <c r="GF204" s="177"/>
      <c r="GG204" s="177"/>
      <c r="GH204" s="177"/>
      <c r="GI204" s="177"/>
      <c r="GJ204" s="177"/>
      <c r="GK204" s="177"/>
      <c r="GL204" s="177"/>
      <c r="GM204" s="177"/>
      <c r="GN204" s="177"/>
      <c r="GO204" s="177"/>
      <c r="GP204" s="177"/>
      <c r="GQ204" s="177"/>
      <c r="GR204" s="177"/>
      <c r="GS204" s="177"/>
      <c r="GT204" s="177"/>
      <c r="GU204" s="177"/>
      <c r="GV204" s="177"/>
      <c r="GW204" s="177"/>
      <c r="GX204" s="177"/>
      <c r="GY204" s="177"/>
      <c r="GZ204" s="177"/>
      <c r="HA204" s="177"/>
      <c r="HB204" s="177"/>
      <c r="HC204" s="177"/>
      <c r="HD204" s="177"/>
      <c r="HE204" s="177"/>
      <c r="HF204" s="177"/>
      <c r="HG204" s="177"/>
      <c r="HH204" s="177"/>
      <c r="HI204" s="177"/>
      <c r="HJ204" s="177"/>
      <c r="HK204" s="177"/>
      <c r="HL204" s="177"/>
      <c r="HM204" s="177"/>
      <c r="HN204" s="177"/>
      <c r="HO204" s="177"/>
      <c r="HP204" s="177"/>
      <c r="HQ204" s="177"/>
      <c r="HR204" s="177"/>
      <c r="HS204" s="177"/>
      <c r="HT204" s="177"/>
      <c r="HU204" s="177"/>
      <c r="HV204" s="177"/>
      <c r="HW204" s="177"/>
      <c r="HX204" s="177"/>
      <c r="HY204" s="177"/>
      <c r="HZ204" s="177"/>
      <c r="IA204" s="177"/>
      <c r="IB204" s="177"/>
      <c r="IC204" s="177"/>
      <c r="ID204" s="177"/>
      <c r="IE204" s="177"/>
      <c r="IF204" s="177"/>
      <c r="IG204" s="177"/>
      <c r="IH204" s="177"/>
      <c r="II204" s="177"/>
      <c r="IJ204" s="177"/>
      <c r="IK204" s="177"/>
      <c r="IL204" s="177"/>
      <c r="IM204" s="177"/>
      <c r="IN204" s="177"/>
      <c r="IO204" s="177"/>
      <c r="IP204" s="177"/>
      <c r="IQ204" s="177"/>
      <c r="IR204" s="177"/>
      <c r="IS204" s="177"/>
      <c r="IT204" s="177"/>
      <c r="IU204" s="177"/>
      <c r="IV204" s="177"/>
    </row>
    <row r="205" spans="1:256" s="362" customFormat="1" ht="18.75" x14ac:dyDescent="0.45">
      <c r="A205" s="385"/>
      <c r="B205" s="181"/>
      <c r="C205" s="60"/>
      <c r="D205" s="81"/>
      <c r="E205" s="181"/>
      <c r="F205" s="177"/>
      <c r="G205" s="178"/>
      <c r="H205" s="158"/>
      <c r="I205" s="158"/>
      <c r="J205" s="83">
        <v>38</v>
      </c>
      <c r="K205" s="366" t="s">
        <v>379</v>
      </c>
      <c r="L205" s="321" t="s">
        <v>309</v>
      </c>
      <c r="M205" s="185"/>
      <c r="N205" s="185"/>
      <c r="O205" s="185"/>
      <c r="P205" s="86"/>
      <c r="Q205" s="474">
        <v>140000</v>
      </c>
      <c r="R205" s="450"/>
      <c r="S205" s="164">
        <f t="shared" si="6"/>
        <v>140000</v>
      </c>
      <c r="T205" s="180" t="s">
        <v>380</v>
      </c>
      <c r="U205" s="180" t="s">
        <v>249</v>
      </c>
      <c r="V205" s="361"/>
      <c r="W205" s="74"/>
      <c r="X205" s="74"/>
      <c r="Y205" s="43"/>
      <c r="Z205" s="74"/>
      <c r="AA205" s="11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77"/>
      <c r="DX205" s="177"/>
      <c r="DY205" s="177"/>
      <c r="DZ205" s="177"/>
      <c r="EA205" s="177"/>
      <c r="EB205" s="177"/>
      <c r="EC205" s="177"/>
      <c r="ED205" s="177"/>
      <c r="EE205" s="177"/>
      <c r="EF205" s="177"/>
      <c r="EG205" s="177"/>
      <c r="EH205" s="177"/>
      <c r="EI205" s="177"/>
      <c r="EJ205" s="177"/>
      <c r="EK205" s="177"/>
      <c r="EL205" s="177"/>
      <c r="EM205" s="177"/>
      <c r="EN205" s="177"/>
      <c r="EO205" s="177"/>
      <c r="EP205" s="177"/>
      <c r="EQ205" s="177"/>
      <c r="ER205" s="177"/>
      <c r="ES205" s="177"/>
      <c r="ET205" s="177"/>
      <c r="EU205" s="177"/>
      <c r="EV205" s="177"/>
      <c r="EW205" s="177"/>
      <c r="EX205" s="177"/>
      <c r="EY205" s="177"/>
      <c r="EZ205" s="177"/>
      <c r="FA205" s="177"/>
      <c r="FB205" s="177"/>
      <c r="FC205" s="177"/>
      <c r="FD205" s="177"/>
      <c r="FE205" s="177"/>
      <c r="FF205" s="177"/>
      <c r="FG205" s="177"/>
      <c r="FH205" s="177"/>
      <c r="FI205" s="177"/>
      <c r="FJ205" s="177"/>
      <c r="FK205" s="177"/>
      <c r="FL205" s="177"/>
      <c r="FM205" s="177"/>
      <c r="FN205" s="177"/>
      <c r="FO205" s="177"/>
      <c r="FP205" s="177"/>
      <c r="FQ205" s="177"/>
      <c r="FR205" s="177"/>
      <c r="FS205" s="177"/>
      <c r="FT205" s="177"/>
      <c r="FU205" s="177"/>
      <c r="FV205" s="177"/>
      <c r="FW205" s="177"/>
      <c r="FX205" s="177"/>
      <c r="FY205" s="177"/>
      <c r="FZ205" s="177"/>
      <c r="GA205" s="177"/>
      <c r="GB205" s="177"/>
      <c r="GC205" s="177"/>
      <c r="GD205" s="177"/>
      <c r="GE205" s="177"/>
      <c r="GF205" s="177"/>
      <c r="GG205" s="177"/>
      <c r="GH205" s="177"/>
      <c r="GI205" s="177"/>
      <c r="GJ205" s="177"/>
      <c r="GK205" s="177"/>
      <c r="GL205" s="177"/>
      <c r="GM205" s="177"/>
      <c r="GN205" s="177"/>
      <c r="GO205" s="177"/>
      <c r="GP205" s="177"/>
      <c r="GQ205" s="177"/>
      <c r="GR205" s="177"/>
      <c r="GS205" s="177"/>
      <c r="GT205" s="177"/>
      <c r="GU205" s="177"/>
      <c r="GV205" s="177"/>
      <c r="GW205" s="177"/>
      <c r="GX205" s="177"/>
      <c r="GY205" s="177"/>
      <c r="GZ205" s="177"/>
      <c r="HA205" s="177"/>
      <c r="HB205" s="177"/>
      <c r="HC205" s="177"/>
      <c r="HD205" s="177"/>
      <c r="HE205" s="177"/>
      <c r="HF205" s="177"/>
      <c r="HG205" s="177"/>
      <c r="HH205" s="177"/>
      <c r="HI205" s="177"/>
      <c r="HJ205" s="177"/>
      <c r="HK205" s="177"/>
      <c r="HL205" s="177"/>
      <c r="HM205" s="177"/>
      <c r="HN205" s="177"/>
      <c r="HO205" s="177"/>
      <c r="HP205" s="177"/>
      <c r="HQ205" s="177"/>
      <c r="HR205" s="177"/>
      <c r="HS205" s="177"/>
      <c r="HT205" s="177"/>
      <c r="HU205" s="177"/>
      <c r="HV205" s="177"/>
      <c r="HW205" s="177"/>
      <c r="HX205" s="177"/>
      <c r="HY205" s="177"/>
      <c r="HZ205" s="177"/>
      <c r="IA205" s="177"/>
      <c r="IB205" s="177"/>
      <c r="IC205" s="177"/>
      <c r="ID205" s="177"/>
      <c r="IE205" s="177"/>
      <c r="IF205" s="177"/>
      <c r="IG205" s="177"/>
      <c r="IH205" s="177"/>
      <c r="II205" s="177"/>
      <c r="IJ205" s="177"/>
      <c r="IK205" s="177"/>
      <c r="IL205" s="177"/>
      <c r="IM205" s="177"/>
      <c r="IN205" s="177"/>
      <c r="IO205" s="177"/>
      <c r="IP205" s="177"/>
      <c r="IQ205" s="177"/>
      <c r="IR205" s="177"/>
      <c r="IS205" s="177"/>
      <c r="IT205" s="177"/>
      <c r="IU205" s="177"/>
      <c r="IV205" s="177"/>
    </row>
    <row r="206" spans="1:256" s="362" customFormat="1" ht="18.75" x14ac:dyDescent="0.45">
      <c r="A206" s="385"/>
      <c r="B206" s="181"/>
      <c r="C206" s="60"/>
      <c r="D206" s="81"/>
      <c r="E206" s="181"/>
      <c r="F206" s="177"/>
      <c r="G206" s="178"/>
      <c r="H206" s="158"/>
      <c r="I206" s="158"/>
      <c r="J206" s="83">
        <v>39</v>
      </c>
      <c r="K206" s="366" t="s">
        <v>381</v>
      </c>
      <c r="L206" s="321" t="s">
        <v>305</v>
      </c>
      <c r="M206" s="185"/>
      <c r="N206" s="185"/>
      <c r="O206" s="185"/>
      <c r="P206" s="86"/>
      <c r="Q206" s="474">
        <v>160000</v>
      </c>
      <c r="R206" s="450"/>
      <c r="S206" s="164">
        <f t="shared" si="6"/>
        <v>160000</v>
      </c>
      <c r="T206" s="180" t="s">
        <v>382</v>
      </c>
      <c r="U206" s="180" t="s">
        <v>249</v>
      </c>
      <c r="V206" s="361"/>
      <c r="W206" s="74"/>
      <c r="X206" s="74"/>
      <c r="Y206" s="43"/>
      <c r="Z206" s="74"/>
      <c r="AA206" s="11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  <c r="BV206" s="177"/>
      <c r="BW206" s="177"/>
      <c r="BX206" s="177"/>
      <c r="BY206" s="177"/>
      <c r="BZ206" s="177"/>
      <c r="CA206" s="177"/>
      <c r="CB206" s="177"/>
      <c r="CC206" s="177"/>
      <c r="CD206" s="177"/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  <c r="DL206" s="177"/>
      <c r="DM206" s="177"/>
      <c r="DN206" s="177"/>
      <c r="DO206" s="177"/>
      <c r="DP206" s="177"/>
      <c r="DQ206" s="177"/>
      <c r="DR206" s="177"/>
      <c r="DS206" s="177"/>
      <c r="DT206" s="177"/>
      <c r="DU206" s="177"/>
      <c r="DV206" s="177"/>
      <c r="DW206" s="177"/>
      <c r="DX206" s="177"/>
      <c r="DY206" s="177"/>
      <c r="DZ206" s="177"/>
      <c r="EA206" s="177"/>
      <c r="EB206" s="177"/>
      <c r="EC206" s="177"/>
      <c r="ED206" s="177"/>
      <c r="EE206" s="177"/>
      <c r="EF206" s="177"/>
      <c r="EG206" s="177"/>
      <c r="EH206" s="177"/>
      <c r="EI206" s="177"/>
      <c r="EJ206" s="177"/>
      <c r="EK206" s="177"/>
      <c r="EL206" s="177"/>
      <c r="EM206" s="177"/>
      <c r="EN206" s="177"/>
      <c r="EO206" s="177"/>
      <c r="EP206" s="177"/>
      <c r="EQ206" s="177"/>
      <c r="ER206" s="177"/>
      <c r="ES206" s="177"/>
      <c r="ET206" s="177"/>
      <c r="EU206" s="177"/>
      <c r="EV206" s="177"/>
      <c r="EW206" s="177"/>
      <c r="EX206" s="177"/>
      <c r="EY206" s="177"/>
      <c r="EZ206" s="177"/>
      <c r="FA206" s="177"/>
      <c r="FB206" s="177"/>
      <c r="FC206" s="177"/>
      <c r="FD206" s="177"/>
      <c r="FE206" s="177"/>
      <c r="FF206" s="177"/>
      <c r="FG206" s="177"/>
      <c r="FH206" s="177"/>
      <c r="FI206" s="177"/>
      <c r="FJ206" s="177"/>
      <c r="FK206" s="177"/>
      <c r="FL206" s="177"/>
      <c r="FM206" s="177"/>
      <c r="FN206" s="177"/>
      <c r="FO206" s="177"/>
      <c r="FP206" s="177"/>
      <c r="FQ206" s="177"/>
      <c r="FR206" s="177"/>
      <c r="FS206" s="177"/>
      <c r="FT206" s="177"/>
      <c r="FU206" s="177"/>
      <c r="FV206" s="177"/>
      <c r="FW206" s="177"/>
      <c r="FX206" s="177"/>
      <c r="FY206" s="177"/>
      <c r="FZ206" s="177"/>
      <c r="GA206" s="177"/>
      <c r="GB206" s="177"/>
      <c r="GC206" s="177"/>
      <c r="GD206" s="177"/>
      <c r="GE206" s="177"/>
      <c r="GF206" s="177"/>
      <c r="GG206" s="177"/>
      <c r="GH206" s="177"/>
      <c r="GI206" s="177"/>
      <c r="GJ206" s="177"/>
      <c r="GK206" s="177"/>
      <c r="GL206" s="177"/>
      <c r="GM206" s="177"/>
      <c r="GN206" s="177"/>
      <c r="GO206" s="177"/>
      <c r="GP206" s="177"/>
      <c r="GQ206" s="177"/>
      <c r="GR206" s="177"/>
      <c r="GS206" s="177"/>
      <c r="GT206" s="177"/>
      <c r="GU206" s="177"/>
      <c r="GV206" s="177"/>
      <c r="GW206" s="177"/>
      <c r="GX206" s="177"/>
      <c r="GY206" s="177"/>
      <c r="GZ206" s="177"/>
      <c r="HA206" s="177"/>
      <c r="HB206" s="177"/>
      <c r="HC206" s="177"/>
      <c r="HD206" s="177"/>
      <c r="HE206" s="177"/>
      <c r="HF206" s="177"/>
      <c r="HG206" s="177"/>
      <c r="HH206" s="177"/>
      <c r="HI206" s="177"/>
      <c r="HJ206" s="177"/>
      <c r="HK206" s="177"/>
      <c r="HL206" s="177"/>
      <c r="HM206" s="177"/>
      <c r="HN206" s="177"/>
      <c r="HO206" s="177"/>
      <c r="HP206" s="177"/>
      <c r="HQ206" s="177"/>
      <c r="HR206" s="177"/>
      <c r="HS206" s="177"/>
      <c r="HT206" s="177"/>
      <c r="HU206" s="177"/>
      <c r="HV206" s="177"/>
      <c r="HW206" s="177"/>
      <c r="HX206" s="177"/>
      <c r="HY206" s="177"/>
      <c r="HZ206" s="177"/>
      <c r="IA206" s="177"/>
      <c r="IB206" s="177"/>
      <c r="IC206" s="177"/>
      <c r="ID206" s="177"/>
      <c r="IE206" s="177"/>
      <c r="IF206" s="177"/>
      <c r="IG206" s="177"/>
      <c r="IH206" s="177"/>
      <c r="II206" s="177"/>
      <c r="IJ206" s="177"/>
      <c r="IK206" s="177"/>
      <c r="IL206" s="177"/>
      <c r="IM206" s="177"/>
      <c r="IN206" s="177"/>
      <c r="IO206" s="177"/>
      <c r="IP206" s="177"/>
      <c r="IQ206" s="177"/>
      <c r="IR206" s="177"/>
      <c r="IS206" s="177"/>
      <c r="IT206" s="177"/>
      <c r="IU206" s="177"/>
      <c r="IV206" s="177"/>
    </row>
    <row r="207" spans="1:256" s="362" customFormat="1" ht="18.75" x14ac:dyDescent="0.45">
      <c r="A207" s="385"/>
      <c r="B207" s="181"/>
      <c r="C207" s="60"/>
      <c r="D207" s="81"/>
      <c r="E207" s="181"/>
      <c r="F207" s="177"/>
      <c r="G207" s="178"/>
      <c r="H207" s="158"/>
      <c r="I207" s="158"/>
      <c r="J207" s="83">
        <v>40</v>
      </c>
      <c r="K207" s="366" t="s">
        <v>383</v>
      </c>
      <c r="L207" s="321" t="s">
        <v>315</v>
      </c>
      <c r="M207" s="185"/>
      <c r="N207" s="185"/>
      <c r="O207" s="185"/>
      <c r="P207" s="86"/>
      <c r="Q207" s="474">
        <v>80000</v>
      </c>
      <c r="R207" s="450"/>
      <c r="S207" s="164">
        <f t="shared" si="6"/>
        <v>80000</v>
      </c>
      <c r="T207" s="180" t="s">
        <v>384</v>
      </c>
      <c r="U207" s="180" t="s">
        <v>249</v>
      </c>
      <c r="V207" s="361"/>
      <c r="W207" s="74"/>
      <c r="X207" s="74"/>
      <c r="Y207" s="43"/>
      <c r="Z207" s="74"/>
      <c r="AA207" s="11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77"/>
      <c r="DX207" s="177"/>
      <c r="DY207" s="177"/>
      <c r="DZ207" s="177"/>
      <c r="EA207" s="177"/>
      <c r="EB207" s="177"/>
      <c r="EC207" s="177"/>
      <c r="ED207" s="177"/>
      <c r="EE207" s="177"/>
      <c r="EF207" s="177"/>
      <c r="EG207" s="177"/>
      <c r="EH207" s="177"/>
      <c r="EI207" s="177"/>
      <c r="EJ207" s="177"/>
      <c r="EK207" s="177"/>
      <c r="EL207" s="177"/>
      <c r="EM207" s="177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7"/>
      <c r="FM207" s="177"/>
      <c r="FN207" s="177"/>
      <c r="FO207" s="177"/>
      <c r="FP207" s="177"/>
      <c r="FQ207" s="177"/>
      <c r="FR207" s="177"/>
      <c r="FS207" s="177"/>
      <c r="FT207" s="177"/>
      <c r="FU207" s="177"/>
      <c r="FV207" s="177"/>
      <c r="FW207" s="177"/>
      <c r="FX207" s="177"/>
      <c r="FY207" s="177"/>
      <c r="FZ207" s="177"/>
      <c r="GA207" s="177"/>
      <c r="GB207" s="177"/>
      <c r="GC207" s="177"/>
      <c r="GD207" s="177"/>
      <c r="GE207" s="177"/>
      <c r="GF207" s="177"/>
      <c r="GG207" s="177"/>
      <c r="GH207" s="177"/>
      <c r="GI207" s="177"/>
      <c r="GJ207" s="177"/>
      <c r="GK207" s="177"/>
      <c r="GL207" s="177"/>
      <c r="GM207" s="177"/>
      <c r="GN207" s="177"/>
      <c r="GO207" s="177"/>
      <c r="GP207" s="177"/>
      <c r="GQ207" s="177"/>
      <c r="GR207" s="177"/>
      <c r="GS207" s="177"/>
      <c r="GT207" s="177"/>
      <c r="GU207" s="177"/>
      <c r="GV207" s="177"/>
      <c r="GW207" s="177"/>
      <c r="GX207" s="177"/>
      <c r="GY207" s="177"/>
      <c r="GZ207" s="177"/>
      <c r="HA207" s="177"/>
      <c r="HB207" s="177"/>
      <c r="HC207" s="177"/>
      <c r="HD207" s="177"/>
      <c r="HE207" s="177"/>
      <c r="HF207" s="177"/>
      <c r="HG207" s="177"/>
      <c r="HH207" s="177"/>
      <c r="HI207" s="177"/>
      <c r="HJ207" s="177"/>
      <c r="HK207" s="177"/>
      <c r="HL207" s="177"/>
      <c r="HM207" s="177"/>
      <c r="HN207" s="177"/>
      <c r="HO207" s="177"/>
      <c r="HP207" s="177"/>
      <c r="HQ207" s="177"/>
      <c r="HR207" s="177"/>
      <c r="HS207" s="177"/>
      <c r="HT207" s="177"/>
      <c r="HU207" s="177"/>
      <c r="HV207" s="177"/>
      <c r="HW207" s="177"/>
      <c r="HX207" s="177"/>
      <c r="HY207" s="177"/>
      <c r="HZ207" s="177"/>
      <c r="IA207" s="177"/>
      <c r="IB207" s="177"/>
      <c r="IC207" s="177"/>
      <c r="ID207" s="177"/>
      <c r="IE207" s="177"/>
      <c r="IF207" s="177"/>
      <c r="IG207" s="177"/>
      <c r="IH207" s="177"/>
      <c r="II207" s="177"/>
      <c r="IJ207" s="177"/>
      <c r="IK207" s="177"/>
      <c r="IL207" s="177"/>
      <c r="IM207" s="177"/>
      <c r="IN207" s="177"/>
      <c r="IO207" s="177"/>
      <c r="IP207" s="177"/>
      <c r="IQ207" s="177"/>
      <c r="IR207" s="177"/>
      <c r="IS207" s="177"/>
      <c r="IT207" s="177"/>
      <c r="IU207" s="177"/>
      <c r="IV207" s="177"/>
    </row>
    <row r="208" spans="1:256" s="362" customFormat="1" ht="18.75" x14ac:dyDescent="0.45">
      <c r="A208" s="385"/>
      <c r="B208" s="181"/>
      <c r="C208" s="60"/>
      <c r="D208" s="81"/>
      <c r="E208" s="181"/>
      <c r="F208" s="177"/>
      <c r="G208" s="178"/>
      <c r="H208" s="158"/>
      <c r="I208" s="158"/>
      <c r="J208" s="83">
        <v>41</v>
      </c>
      <c r="K208" s="366" t="s">
        <v>385</v>
      </c>
      <c r="L208" s="321" t="s">
        <v>315</v>
      </c>
      <c r="M208" s="185"/>
      <c r="N208" s="185"/>
      <c r="O208" s="185"/>
      <c r="P208" s="86"/>
      <c r="Q208" s="474">
        <v>60000</v>
      </c>
      <c r="R208" s="450"/>
      <c r="S208" s="164">
        <f t="shared" si="6"/>
        <v>60000</v>
      </c>
      <c r="T208" s="180" t="s">
        <v>386</v>
      </c>
      <c r="U208" s="180" t="s">
        <v>249</v>
      </c>
      <c r="V208" s="361"/>
      <c r="W208" s="74"/>
      <c r="X208" s="74"/>
      <c r="Y208" s="43"/>
      <c r="Z208" s="74"/>
      <c r="AA208" s="11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77"/>
      <c r="DX208" s="177"/>
      <c r="DY208" s="177"/>
      <c r="DZ208" s="177"/>
      <c r="EA208" s="177"/>
      <c r="EB208" s="177"/>
      <c r="EC208" s="177"/>
      <c r="ED208" s="177"/>
      <c r="EE208" s="177"/>
      <c r="EF208" s="177"/>
      <c r="EG208" s="177"/>
      <c r="EH208" s="177"/>
      <c r="EI208" s="177"/>
      <c r="EJ208" s="177"/>
      <c r="EK208" s="177"/>
      <c r="EL208" s="177"/>
      <c r="EM208" s="177"/>
      <c r="EN208" s="177"/>
      <c r="EO208" s="177"/>
      <c r="EP208" s="177"/>
      <c r="EQ208" s="177"/>
      <c r="ER208" s="177"/>
      <c r="ES208" s="177"/>
      <c r="ET208" s="177"/>
      <c r="EU208" s="177"/>
      <c r="EV208" s="177"/>
      <c r="EW208" s="177"/>
      <c r="EX208" s="177"/>
      <c r="EY208" s="177"/>
      <c r="EZ208" s="177"/>
      <c r="FA208" s="177"/>
      <c r="FB208" s="177"/>
      <c r="FC208" s="177"/>
      <c r="FD208" s="177"/>
      <c r="FE208" s="177"/>
      <c r="FF208" s="177"/>
      <c r="FG208" s="177"/>
      <c r="FH208" s="177"/>
      <c r="FI208" s="177"/>
      <c r="FJ208" s="177"/>
      <c r="FK208" s="177"/>
      <c r="FL208" s="177"/>
      <c r="FM208" s="177"/>
      <c r="FN208" s="177"/>
      <c r="FO208" s="177"/>
      <c r="FP208" s="177"/>
      <c r="FQ208" s="177"/>
      <c r="FR208" s="177"/>
      <c r="FS208" s="177"/>
      <c r="FT208" s="177"/>
      <c r="FU208" s="177"/>
      <c r="FV208" s="177"/>
      <c r="FW208" s="177"/>
      <c r="FX208" s="177"/>
      <c r="FY208" s="177"/>
      <c r="FZ208" s="177"/>
      <c r="GA208" s="177"/>
      <c r="GB208" s="177"/>
      <c r="GC208" s="177"/>
      <c r="GD208" s="177"/>
      <c r="GE208" s="177"/>
      <c r="GF208" s="177"/>
      <c r="GG208" s="177"/>
      <c r="GH208" s="177"/>
      <c r="GI208" s="177"/>
      <c r="GJ208" s="177"/>
      <c r="GK208" s="177"/>
      <c r="GL208" s="177"/>
      <c r="GM208" s="177"/>
      <c r="GN208" s="177"/>
      <c r="GO208" s="177"/>
      <c r="GP208" s="177"/>
      <c r="GQ208" s="177"/>
      <c r="GR208" s="177"/>
      <c r="GS208" s="177"/>
      <c r="GT208" s="177"/>
      <c r="GU208" s="177"/>
      <c r="GV208" s="177"/>
      <c r="GW208" s="177"/>
      <c r="GX208" s="177"/>
      <c r="GY208" s="177"/>
      <c r="GZ208" s="177"/>
      <c r="HA208" s="177"/>
      <c r="HB208" s="177"/>
      <c r="HC208" s="177"/>
      <c r="HD208" s="177"/>
      <c r="HE208" s="177"/>
      <c r="HF208" s="177"/>
      <c r="HG208" s="177"/>
      <c r="HH208" s="177"/>
      <c r="HI208" s="177"/>
      <c r="HJ208" s="177"/>
      <c r="HK208" s="177"/>
      <c r="HL208" s="177"/>
      <c r="HM208" s="177"/>
      <c r="HN208" s="177"/>
      <c r="HO208" s="177"/>
      <c r="HP208" s="177"/>
      <c r="HQ208" s="177"/>
      <c r="HR208" s="177"/>
      <c r="HS208" s="177"/>
      <c r="HT208" s="177"/>
      <c r="HU208" s="177"/>
      <c r="HV208" s="177"/>
      <c r="HW208" s="177"/>
      <c r="HX208" s="177"/>
      <c r="HY208" s="177"/>
      <c r="HZ208" s="177"/>
      <c r="IA208" s="177"/>
      <c r="IB208" s="177"/>
      <c r="IC208" s="177"/>
      <c r="ID208" s="177"/>
      <c r="IE208" s="177"/>
      <c r="IF208" s="177"/>
      <c r="IG208" s="177"/>
      <c r="IH208" s="177"/>
      <c r="II208" s="177"/>
      <c r="IJ208" s="177"/>
      <c r="IK208" s="177"/>
      <c r="IL208" s="177"/>
      <c r="IM208" s="177"/>
      <c r="IN208" s="177"/>
      <c r="IO208" s="177"/>
      <c r="IP208" s="177"/>
      <c r="IQ208" s="177"/>
      <c r="IR208" s="177"/>
      <c r="IS208" s="177"/>
      <c r="IT208" s="177"/>
      <c r="IU208" s="177"/>
      <c r="IV208" s="177"/>
    </row>
    <row r="209" spans="1:256" s="362" customFormat="1" ht="18.75" x14ac:dyDescent="0.45">
      <c r="A209" s="385"/>
      <c r="B209" s="181"/>
      <c r="C209" s="60"/>
      <c r="D209" s="81"/>
      <c r="E209" s="181"/>
      <c r="F209" s="177"/>
      <c r="G209" s="178"/>
      <c r="H209" s="158"/>
      <c r="I209" s="158"/>
      <c r="J209" s="83">
        <v>42</v>
      </c>
      <c r="K209" s="366" t="s">
        <v>387</v>
      </c>
      <c r="L209" s="321" t="s">
        <v>309</v>
      </c>
      <c r="M209" s="185"/>
      <c r="N209" s="185"/>
      <c r="O209" s="185"/>
      <c r="P209" s="86"/>
      <c r="Q209" s="474">
        <v>90000</v>
      </c>
      <c r="R209" s="450"/>
      <c r="S209" s="164">
        <f t="shared" si="6"/>
        <v>90000</v>
      </c>
      <c r="T209" s="180" t="s">
        <v>248</v>
      </c>
      <c r="U209" s="180" t="s">
        <v>249</v>
      </c>
      <c r="V209" s="361"/>
      <c r="W209" s="74"/>
      <c r="X209" s="74"/>
      <c r="Y209" s="43"/>
      <c r="Z209" s="74"/>
      <c r="AA209" s="11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177"/>
      <c r="BT209" s="177"/>
      <c r="BU209" s="177"/>
      <c r="BV209" s="177"/>
      <c r="BW209" s="177"/>
      <c r="BX209" s="177"/>
      <c r="BY209" s="177"/>
      <c r="BZ209" s="177"/>
      <c r="CA209" s="177"/>
      <c r="CB209" s="177"/>
      <c r="CC209" s="177"/>
      <c r="CD209" s="177"/>
      <c r="CE209" s="177"/>
      <c r="CF209" s="177"/>
      <c r="CG209" s="177"/>
      <c r="CH209" s="177"/>
      <c r="CI209" s="177"/>
      <c r="CJ209" s="177"/>
      <c r="CK209" s="177"/>
      <c r="CL209" s="177"/>
      <c r="CM209" s="177"/>
      <c r="CN209" s="177"/>
      <c r="CO209" s="177"/>
      <c r="CP209" s="177"/>
      <c r="CQ209" s="177"/>
      <c r="CR209" s="177"/>
      <c r="CS209" s="177"/>
      <c r="CT209" s="177"/>
      <c r="CU209" s="177"/>
      <c r="CV209" s="177"/>
      <c r="CW209" s="177"/>
      <c r="CX209" s="177"/>
      <c r="CY209" s="177"/>
      <c r="CZ209" s="177"/>
      <c r="DA209" s="177"/>
      <c r="DB209" s="177"/>
      <c r="DC209" s="177"/>
      <c r="DD209" s="177"/>
      <c r="DE209" s="177"/>
      <c r="DF209" s="177"/>
      <c r="DG209" s="177"/>
      <c r="DH209" s="177"/>
      <c r="DI209" s="177"/>
      <c r="DJ209" s="177"/>
      <c r="DK209" s="177"/>
      <c r="DL209" s="177"/>
      <c r="DM209" s="177"/>
      <c r="DN209" s="177"/>
      <c r="DO209" s="177"/>
      <c r="DP209" s="177"/>
      <c r="DQ209" s="177"/>
      <c r="DR209" s="177"/>
      <c r="DS209" s="177"/>
      <c r="DT209" s="177"/>
      <c r="DU209" s="177"/>
      <c r="DV209" s="177"/>
      <c r="DW209" s="177"/>
      <c r="DX209" s="177"/>
      <c r="DY209" s="177"/>
      <c r="DZ209" s="177"/>
      <c r="EA209" s="177"/>
      <c r="EB209" s="177"/>
      <c r="EC209" s="177"/>
      <c r="ED209" s="177"/>
      <c r="EE209" s="177"/>
      <c r="EF209" s="177"/>
      <c r="EG209" s="177"/>
      <c r="EH209" s="177"/>
      <c r="EI209" s="177"/>
      <c r="EJ209" s="177"/>
      <c r="EK209" s="177"/>
      <c r="EL209" s="177"/>
      <c r="EM209" s="177"/>
      <c r="EN209" s="177"/>
      <c r="EO209" s="177"/>
      <c r="EP209" s="177"/>
      <c r="EQ209" s="177"/>
      <c r="ER209" s="177"/>
      <c r="ES209" s="177"/>
      <c r="ET209" s="177"/>
      <c r="EU209" s="177"/>
      <c r="EV209" s="177"/>
      <c r="EW209" s="177"/>
      <c r="EX209" s="177"/>
      <c r="EY209" s="177"/>
      <c r="EZ209" s="177"/>
      <c r="FA209" s="177"/>
      <c r="FB209" s="177"/>
      <c r="FC209" s="177"/>
      <c r="FD209" s="177"/>
      <c r="FE209" s="177"/>
      <c r="FF209" s="177"/>
      <c r="FG209" s="177"/>
      <c r="FH209" s="177"/>
      <c r="FI209" s="177"/>
      <c r="FJ209" s="177"/>
      <c r="FK209" s="177"/>
      <c r="FL209" s="177"/>
      <c r="FM209" s="177"/>
      <c r="FN209" s="177"/>
      <c r="FO209" s="177"/>
      <c r="FP209" s="177"/>
      <c r="FQ209" s="177"/>
      <c r="FR209" s="177"/>
      <c r="FS209" s="177"/>
      <c r="FT209" s="177"/>
      <c r="FU209" s="177"/>
      <c r="FV209" s="177"/>
      <c r="FW209" s="177"/>
      <c r="FX209" s="177"/>
      <c r="FY209" s="177"/>
      <c r="FZ209" s="177"/>
      <c r="GA209" s="177"/>
      <c r="GB209" s="177"/>
      <c r="GC209" s="177"/>
      <c r="GD209" s="177"/>
      <c r="GE209" s="177"/>
      <c r="GF209" s="177"/>
      <c r="GG209" s="177"/>
      <c r="GH209" s="177"/>
      <c r="GI209" s="177"/>
      <c r="GJ209" s="177"/>
      <c r="GK209" s="177"/>
      <c r="GL209" s="177"/>
      <c r="GM209" s="177"/>
      <c r="GN209" s="177"/>
      <c r="GO209" s="177"/>
      <c r="GP209" s="177"/>
      <c r="GQ209" s="177"/>
      <c r="GR209" s="177"/>
      <c r="GS209" s="177"/>
      <c r="GT209" s="177"/>
      <c r="GU209" s="177"/>
      <c r="GV209" s="177"/>
      <c r="GW209" s="177"/>
      <c r="GX209" s="177"/>
      <c r="GY209" s="177"/>
      <c r="GZ209" s="177"/>
      <c r="HA209" s="177"/>
      <c r="HB209" s="177"/>
      <c r="HC209" s="177"/>
      <c r="HD209" s="177"/>
      <c r="HE209" s="177"/>
      <c r="HF209" s="177"/>
      <c r="HG209" s="177"/>
      <c r="HH209" s="177"/>
      <c r="HI209" s="177"/>
      <c r="HJ209" s="177"/>
      <c r="HK209" s="177"/>
      <c r="HL209" s="177"/>
      <c r="HM209" s="177"/>
      <c r="HN209" s="177"/>
      <c r="HO209" s="177"/>
      <c r="HP209" s="177"/>
      <c r="HQ209" s="177"/>
      <c r="HR209" s="177"/>
      <c r="HS209" s="177"/>
      <c r="HT209" s="177"/>
      <c r="HU209" s="177"/>
      <c r="HV209" s="177"/>
      <c r="HW209" s="177"/>
      <c r="HX209" s="177"/>
      <c r="HY209" s="177"/>
      <c r="HZ209" s="177"/>
      <c r="IA209" s="177"/>
      <c r="IB209" s="177"/>
      <c r="IC209" s="177"/>
      <c r="ID209" s="177"/>
      <c r="IE209" s="177"/>
      <c r="IF209" s="177"/>
      <c r="IG209" s="177"/>
      <c r="IH209" s="177"/>
      <c r="II209" s="177"/>
      <c r="IJ209" s="177"/>
      <c r="IK209" s="177"/>
      <c r="IL209" s="177"/>
      <c r="IM209" s="177"/>
      <c r="IN209" s="177"/>
      <c r="IO209" s="177"/>
      <c r="IP209" s="177"/>
      <c r="IQ209" s="177"/>
      <c r="IR209" s="177"/>
      <c r="IS209" s="177"/>
      <c r="IT209" s="177"/>
      <c r="IU209" s="177"/>
      <c r="IV209" s="177"/>
    </row>
    <row r="210" spans="1:256" s="362" customFormat="1" ht="18.75" x14ac:dyDescent="0.45">
      <c r="A210" s="385"/>
      <c r="B210" s="181"/>
      <c r="C210" s="60"/>
      <c r="D210" s="81"/>
      <c r="E210" s="181"/>
      <c r="F210" s="177"/>
      <c r="G210" s="178"/>
      <c r="H210" s="158"/>
      <c r="I210" s="158"/>
      <c r="J210" s="83">
        <v>43</v>
      </c>
      <c r="K210" s="162" t="s">
        <v>388</v>
      </c>
      <c r="L210" s="321" t="s">
        <v>315</v>
      </c>
      <c r="M210" s="68"/>
      <c r="N210" s="68"/>
      <c r="O210" s="68"/>
      <c r="P210" s="68"/>
      <c r="Q210" s="370">
        <v>60000</v>
      </c>
      <c r="R210" s="475"/>
      <c r="S210" s="164">
        <f t="shared" si="6"/>
        <v>60000</v>
      </c>
      <c r="T210" s="188" t="s">
        <v>386</v>
      </c>
      <c r="U210" s="188" t="s">
        <v>249</v>
      </c>
      <c r="V210" s="361"/>
      <c r="W210" s="74"/>
      <c r="X210" s="74"/>
      <c r="Y210" s="43"/>
      <c r="Z210" s="74"/>
      <c r="AA210" s="11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  <c r="DL210" s="177"/>
      <c r="DM210" s="177"/>
      <c r="DN210" s="177"/>
      <c r="DO210" s="177"/>
      <c r="DP210" s="177"/>
      <c r="DQ210" s="177"/>
      <c r="DR210" s="177"/>
      <c r="DS210" s="177"/>
      <c r="DT210" s="177"/>
      <c r="DU210" s="177"/>
      <c r="DV210" s="177"/>
      <c r="DW210" s="177"/>
      <c r="DX210" s="177"/>
      <c r="DY210" s="177"/>
      <c r="DZ210" s="177"/>
      <c r="EA210" s="177"/>
      <c r="EB210" s="177"/>
      <c r="EC210" s="177"/>
      <c r="ED210" s="177"/>
      <c r="EE210" s="177"/>
      <c r="EF210" s="177"/>
      <c r="EG210" s="177"/>
      <c r="EH210" s="177"/>
      <c r="EI210" s="177"/>
      <c r="EJ210" s="177"/>
      <c r="EK210" s="177"/>
      <c r="EL210" s="177"/>
      <c r="EM210" s="177"/>
      <c r="EN210" s="177"/>
      <c r="EO210" s="177"/>
      <c r="EP210" s="177"/>
      <c r="EQ210" s="177"/>
      <c r="ER210" s="177"/>
      <c r="ES210" s="177"/>
      <c r="ET210" s="177"/>
      <c r="EU210" s="177"/>
      <c r="EV210" s="177"/>
      <c r="EW210" s="177"/>
      <c r="EX210" s="177"/>
      <c r="EY210" s="177"/>
      <c r="EZ210" s="177"/>
      <c r="FA210" s="177"/>
      <c r="FB210" s="177"/>
      <c r="FC210" s="177"/>
      <c r="FD210" s="177"/>
      <c r="FE210" s="177"/>
      <c r="FF210" s="177"/>
      <c r="FG210" s="177"/>
      <c r="FH210" s="177"/>
      <c r="FI210" s="177"/>
      <c r="FJ210" s="177"/>
      <c r="FK210" s="177"/>
      <c r="FL210" s="177"/>
      <c r="FM210" s="177"/>
      <c r="FN210" s="177"/>
      <c r="FO210" s="177"/>
      <c r="FP210" s="177"/>
      <c r="FQ210" s="177"/>
      <c r="FR210" s="177"/>
      <c r="FS210" s="177"/>
      <c r="FT210" s="177"/>
      <c r="FU210" s="177"/>
      <c r="FV210" s="177"/>
      <c r="FW210" s="177"/>
      <c r="FX210" s="177"/>
      <c r="FY210" s="177"/>
      <c r="FZ210" s="177"/>
      <c r="GA210" s="177"/>
      <c r="GB210" s="177"/>
      <c r="GC210" s="177"/>
      <c r="GD210" s="177"/>
      <c r="GE210" s="177"/>
      <c r="GF210" s="177"/>
      <c r="GG210" s="177"/>
      <c r="GH210" s="177"/>
      <c r="GI210" s="177"/>
      <c r="GJ210" s="177"/>
      <c r="GK210" s="177"/>
      <c r="GL210" s="177"/>
      <c r="GM210" s="177"/>
      <c r="GN210" s="177"/>
      <c r="GO210" s="177"/>
      <c r="GP210" s="177"/>
      <c r="GQ210" s="177"/>
      <c r="GR210" s="177"/>
      <c r="GS210" s="177"/>
      <c r="GT210" s="177"/>
      <c r="GU210" s="177"/>
      <c r="GV210" s="177"/>
      <c r="GW210" s="177"/>
      <c r="GX210" s="177"/>
      <c r="GY210" s="177"/>
      <c r="GZ210" s="177"/>
      <c r="HA210" s="177"/>
      <c r="HB210" s="177"/>
      <c r="HC210" s="177"/>
      <c r="HD210" s="177"/>
      <c r="HE210" s="177"/>
      <c r="HF210" s="177"/>
      <c r="HG210" s="177"/>
      <c r="HH210" s="177"/>
      <c r="HI210" s="177"/>
      <c r="HJ210" s="177"/>
      <c r="HK210" s="177"/>
      <c r="HL210" s="177"/>
      <c r="HM210" s="177"/>
      <c r="HN210" s="177"/>
      <c r="HO210" s="177"/>
      <c r="HP210" s="177"/>
      <c r="HQ210" s="177"/>
      <c r="HR210" s="177"/>
      <c r="HS210" s="177"/>
      <c r="HT210" s="177"/>
      <c r="HU210" s="177"/>
      <c r="HV210" s="177"/>
      <c r="HW210" s="177"/>
      <c r="HX210" s="177"/>
      <c r="HY210" s="177"/>
      <c r="HZ210" s="177"/>
      <c r="IA210" s="177"/>
      <c r="IB210" s="177"/>
      <c r="IC210" s="177"/>
      <c r="ID210" s="177"/>
      <c r="IE210" s="177"/>
      <c r="IF210" s="177"/>
      <c r="IG210" s="177"/>
      <c r="IH210" s="177"/>
      <c r="II210" s="177"/>
      <c r="IJ210" s="177"/>
      <c r="IK210" s="177"/>
      <c r="IL210" s="177"/>
      <c r="IM210" s="177"/>
      <c r="IN210" s="177"/>
      <c r="IO210" s="177"/>
      <c r="IP210" s="177"/>
      <c r="IQ210" s="177"/>
      <c r="IR210" s="177"/>
      <c r="IS210" s="177"/>
      <c r="IT210" s="177"/>
      <c r="IU210" s="177"/>
      <c r="IV210" s="177"/>
    </row>
    <row r="211" spans="1:256" s="362" customFormat="1" ht="18.75" x14ac:dyDescent="0.45">
      <c r="A211" s="385"/>
      <c r="B211" s="181"/>
      <c r="C211" s="60"/>
      <c r="D211" s="81"/>
      <c r="E211" s="181"/>
      <c r="F211" s="177"/>
      <c r="G211" s="178"/>
      <c r="H211" s="158"/>
      <c r="I211" s="158"/>
      <c r="J211" s="83">
        <v>44</v>
      </c>
      <c r="K211" s="162" t="s">
        <v>389</v>
      </c>
      <c r="L211" s="321" t="s">
        <v>315</v>
      </c>
      <c r="M211" s="68"/>
      <c r="N211" s="68"/>
      <c r="O211" s="68"/>
      <c r="P211" s="68"/>
      <c r="Q211" s="370">
        <v>80000</v>
      </c>
      <c r="R211" s="475"/>
      <c r="S211" s="164">
        <f t="shared" si="6"/>
        <v>80000</v>
      </c>
      <c r="T211" s="188" t="s">
        <v>390</v>
      </c>
      <c r="U211" s="188" t="s">
        <v>249</v>
      </c>
      <c r="V211" s="361"/>
      <c r="W211" s="74"/>
      <c r="X211" s="74"/>
      <c r="Y211" s="43"/>
      <c r="Z211" s="74"/>
      <c r="AA211" s="11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  <c r="DL211" s="177"/>
      <c r="DM211" s="177"/>
      <c r="DN211" s="177"/>
      <c r="DO211" s="177"/>
      <c r="DP211" s="177"/>
      <c r="DQ211" s="177"/>
      <c r="DR211" s="177"/>
      <c r="DS211" s="177"/>
      <c r="DT211" s="177"/>
      <c r="DU211" s="177"/>
      <c r="DV211" s="177"/>
      <c r="DW211" s="177"/>
      <c r="DX211" s="177"/>
      <c r="DY211" s="177"/>
      <c r="DZ211" s="177"/>
      <c r="EA211" s="177"/>
      <c r="EB211" s="177"/>
      <c r="EC211" s="177"/>
      <c r="ED211" s="177"/>
      <c r="EE211" s="177"/>
      <c r="EF211" s="177"/>
      <c r="EG211" s="177"/>
      <c r="EH211" s="177"/>
      <c r="EI211" s="177"/>
      <c r="EJ211" s="177"/>
      <c r="EK211" s="177"/>
      <c r="EL211" s="177"/>
      <c r="EM211" s="177"/>
      <c r="EN211" s="177"/>
      <c r="EO211" s="177"/>
      <c r="EP211" s="177"/>
      <c r="EQ211" s="177"/>
      <c r="ER211" s="177"/>
      <c r="ES211" s="177"/>
      <c r="ET211" s="177"/>
      <c r="EU211" s="177"/>
      <c r="EV211" s="177"/>
      <c r="EW211" s="177"/>
      <c r="EX211" s="177"/>
      <c r="EY211" s="177"/>
      <c r="EZ211" s="177"/>
      <c r="FA211" s="177"/>
      <c r="FB211" s="177"/>
      <c r="FC211" s="177"/>
      <c r="FD211" s="177"/>
      <c r="FE211" s="177"/>
      <c r="FF211" s="177"/>
      <c r="FG211" s="177"/>
      <c r="FH211" s="177"/>
      <c r="FI211" s="177"/>
      <c r="FJ211" s="177"/>
      <c r="FK211" s="177"/>
      <c r="FL211" s="177"/>
      <c r="FM211" s="177"/>
      <c r="FN211" s="177"/>
      <c r="FO211" s="177"/>
      <c r="FP211" s="177"/>
      <c r="FQ211" s="177"/>
      <c r="FR211" s="177"/>
      <c r="FS211" s="177"/>
      <c r="FT211" s="177"/>
      <c r="FU211" s="177"/>
      <c r="FV211" s="177"/>
      <c r="FW211" s="177"/>
      <c r="FX211" s="177"/>
      <c r="FY211" s="177"/>
      <c r="FZ211" s="177"/>
      <c r="GA211" s="177"/>
      <c r="GB211" s="177"/>
      <c r="GC211" s="177"/>
      <c r="GD211" s="177"/>
      <c r="GE211" s="177"/>
      <c r="GF211" s="177"/>
      <c r="GG211" s="177"/>
      <c r="GH211" s="177"/>
      <c r="GI211" s="177"/>
      <c r="GJ211" s="177"/>
      <c r="GK211" s="177"/>
      <c r="GL211" s="177"/>
      <c r="GM211" s="177"/>
      <c r="GN211" s="177"/>
      <c r="GO211" s="177"/>
      <c r="GP211" s="177"/>
      <c r="GQ211" s="177"/>
      <c r="GR211" s="177"/>
      <c r="GS211" s="177"/>
      <c r="GT211" s="177"/>
      <c r="GU211" s="177"/>
      <c r="GV211" s="177"/>
      <c r="GW211" s="177"/>
      <c r="GX211" s="177"/>
      <c r="GY211" s="177"/>
      <c r="GZ211" s="177"/>
      <c r="HA211" s="177"/>
      <c r="HB211" s="177"/>
      <c r="HC211" s="177"/>
      <c r="HD211" s="177"/>
      <c r="HE211" s="177"/>
      <c r="HF211" s="177"/>
      <c r="HG211" s="177"/>
      <c r="HH211" s="177"/>
      <c r="HI211" s="177"/>
      <c r="HJ211" s="177"/>
      <c r="HK211" s="177"/>
      <c r="HL211" s="177"/>
      <c r="HM211" s="177"/>
      <c r="HN211" s="177"/>
      <c r="HO211" s="177"/>
      <c r="HP211" s="177"/>
      <c r="HQ211" s="177"/>
      <c r="HR211" s="177"/>
      <c r="HS211" s="177"/>
      <c r="HT211" s="177"/>
      <c r="HU211" s="177"/>
      <c r="HV211" s="177"/>
      <c r="HW211" s="177"/>
      <c r="HX211" s="177"/>
      <c r="HY211" s="177"/>
      <c r="HZ211" s="177"/>
      <c r="IA211" s="177"/>
      <c r="IB211" s="177"/>
      <c r="IC211" s="177"/>
      <c r="ID211" s="177"/>
      <c r="IE211" s="177"/>
      <c r="IF211" s="177"/>
      <c r="IG211" s="177"/>
      <c r="IH211" s="177"/>
      <c r="II211" s="177"/>
      <c r="IJ211" s="177"/>
      <c r="IK211" s="177"/>
      <c r="IL211" s="177"/>
      <c r="IM211" s="177"/>
      <c r="IN211" s="177"/>
      <c r="IO211" s="177"/>
      <c r="IP211" s="177"/>
      <c r="IQ211" s="177"/>
      <c r="IR211" s="177"/>
      <c r="IS211" s="177"/>
      <c r="IT211" s="177"/>
      <c r="IU211" s="177"/>
      <c r="IV211" s="177"/>
    </row>
    <row r="212" spans="1:256" s="362" customFormat="1" ht="18.75" x14ac:dyDescent="0.45">
      <c r="A212" s="385"/>
      <c r="B212" s="181"/>
      <c r="C212" s="60"/>
      <c r="D212" s="81"/>
      <c r="E212" s="181"/>
      <c r="F212" s="177"/>
      <c r="G212" s="178"/>
      <c r="H212" s="158"/>
      <c r="I212" s="158"/>
      <c r="J212" s="83">
        <v>45</v>
      </c>
      <c r="K212" s="176" t="s">
        <v>391</v>
      </c>
      <c r="L212" s="321" t="s">
        <v>315</v>
      </c>
      <c r="M212" s="185"/>
      <c r="N212" s="185"/>
      <c r="O212" s="185"/>
      <c r="P212" s="86"/>
      <c r="Q212" s="474">
        <v>110000</v>
      </c>
      <c r="R212" s="450"/>
      <c r="S212" s="164">
        <f t="shared" si="6"/>
        <v>110000</v>
      </c>
      <c r="T212" s="194" t="s">
        <v>255</v>
      </c>
      <c r="U212" s="194" t="s">
        <v>97</v>
      </c>
      <c r="V212" s="361"/>
      <c r="W212" s="74"/>
      <c r="X212" s="74"/>
      <c r="Y212" s="43"/>
      <c r="Z212" s="74"/>
      <c r="AA212" s="11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77"/>
      <c r="DX212" s="177"/>
      <c r="DY212" s="177"/>
      <c r="DZ212" s="177"/>
      <c r="EA212" s="177"/>
      <c r="EB212" s="177"/>
      <c r="EC212" s="177"/>
      <c r="ED212" s="177"/>
      <c r="EE212" s="177"/>
      <c r="EF212" s="177"/>
      <c r="EG212" s="177"/>
      <c r="EH212" s="177"/>
      <c r="EI212" s="177"/>
      <c r="EJ212" s="177"/>
      <c r="EK212" s="177"/>
      <c r="EL212" s="177"/>
      <c r="EM212" s="177"/>
      <c r="EN212" s="177"/>
      <c r="EO212" s="177"/>
      <c r="EP212" s="177"/>
      <c r="EQ212" s="177"/>
      <c r="ER212" s="177"/>
      <c r="ES212" s="177"/>
      <c r="ET212" s="177"/>
      <c r="EU212" s="177"/>
      <c r="EV212" s="177"/>
      <c r="EW212" s="177"/>
      <c r="EX212" s="177"/>
      <c r="EY212" s="177"/>
      <c r="EZ212" s="177"/>
      <c r="FA212" s="177"/>
      <c r="FB212" s="177"/>
      <c r="FC212" s="177"/>
      <c r="FD212" s="177"/>
      <c r="FE212" s="177"/>
      <c r="FF212" s="177"/>
      <c r="FG212" s="177"/>
      <c r="FH212" s="177"/>
      <c r="FI212" s="177"/>
      <c r="FJ212" s="177"/>
      <c r="FK212" s="177"/>
      <c r="FL212" s="177"/>
      <c r="FM212" s="177"/>
      <c r="FN212" s="177"/>
      <c r="FO212" s="177"/>
      <c r="FP212" s="177"/>
      <c r="FQ212" s="177"/>
      <c r="FR212" s="177"/>
      <c r="FS212" s="177"/>
      <c r="FT212" s="177"/>
      <c r="FU212" s="177"/>
      <c r="FV212" s="177"/>
      <c r="FW212" s="177"/>
      <c r="FX212" s="177"/>
      <c r="FY212" s="177"/>
      <c r="FZ212" s="177"/>
      <c r="GA212" s="177"/>
      <c r="GB212" s="177"/>
      <c r="GC212" s="177"/>
      <c r="GD212" s="177"/>
      <c r="GE212" s="177"/>
      <c r="GF212" s="177"/>
      <c r="GG212" s="177"/>
      <c r="GH212" s="177"/>
      <c r="GI212" s="177"/>
      <c r="GJ212" s="177"/>
      <c r="GK212" s="177"/>
      <c r="GL212" s="177"/>
      <c r="GM212" s="177"/>
      <c r="GN212" s="177"/>
      <c r="GO212" s="177"/>
      <c r="GP212" s="177"/>
      <c r="GQ212" s="177"/>
      <c r="GR212" s="177"/>
      <c r="GS212" s="177"/>
      <c r="GT212" s="177"/>
      <c r="GU212" s="177"/>
      <c r="GV212" s="177"/>
      <c r="GW212" s="177"/>
      <c r="GX212" s="177"/>
      <c r="GY212" s="177"/>
      <c r="GZ212" s="177"/>
      <c r="HA212" s="177"/>
      <c r="HB212" s="177"/>
      <c r="HC212" s="177"/>
      <c r="HD212" s="177"/>
      <c r="HE212" s="177"/>
      <c r="HF212" s="177"/>
      <c r="HG212" s="177"/>
      <c r="HH212" s="177"/>
      <c r="HI212" s="177"/>
      <c r="HJ212" s="177"/>
      <c r="HK212" s="177"/>
      <c r="HL212" s="177"/>
      <c r="HM212" s="177"/>
      <c r="HN212" s="177"/>
      <c r="HO212" s="177"/>
      <c r="HP212" s="177"/>
      <c r="HQ212" s="177"/>
      <c r="HR212" s="177"/>
      <c r="HS212" s="177"/>
      <c r="HT212" s="177"/>
      <c r="HU212" s="177"/>
      <c r="HV212" s="177"/>
      <c r="HW212" s="177"/>
      <c r="HX212" s="177"/>
      <c r="HY212" s="177"/>
      <c r="HZ212" s="177"/>
      <c r="IA212" s="177"/>
      <c r="IB212" s="177"/>
      <c r="IC212" s="177"/>
      <c r="ID212" s="177"/>
      <c r="IE212" s="177"/>
      <c r="IF212" s="177"/>
      <c r="IG212" s="177"/>
      <c r="IH212" s="177"/>
      <c r="II212" s="177"/>
      <c r="IJ212" s="177"/>
      <c r="IK212" s="177"/>
      <c r="IL212" s="177"/>
      <c r="IM212" s="177"/>
      <c r="IN212" s="177"/>
      <c r="IO212" s="177"/>
      <c r="IP212" s="177"/>
      <c r="IQ212" s="177"/>
      <c r="IR212" s="177"/>
      <c r="IS212" s="177"/>
      <c r="IT212" s="177"/>
      <c r="IU212" s="177"/>
      <c r="IV212" s="177"/>
    </row>
    <row r="213" spans="1:256" s="362" customFormat="1" ht="18.75" x14ac:dyDescent="0.45">
      <c r="A213" s="385"/>
      <c r="B213" s="181"/>
      <c r="C213" s="60"/>
      <c r="D213" s="81"/>
      <c r="E213" s="181"/>
      <c r="F213" s="177"/>
      <c r="G213" s="178"/>
      <c r="H213" s="158"/>
      <c r="I213" s="158"/>
      <c r="J213" s="83">
        <v>46</v>
      </c>
      <c r="K213" s="183" t="s">
        <v>392</v>
      </c>
      <c r="L213" s="321" t="s">
        <v>309</v>
      </c>
      <c r="M213" s="185"/>
      <c r="N213" s="185"/>
      <c r="O213" s="185"/>
      <c r="P213" s="86"/>
      <c r="Q213" s="474">
        <v>30000</v>
      </c>
      <c r="R213" s="450"/>
      <c r="S213" s="164">
        <f t="shared" si="6"/>
        <v>30000</v>
      </c>
      <c r="T213" s="194" t="s">
        <v>393</v>
      </c>
      <c r="U213" s="194" t="s">
        <v>97</v>
      </c>
      <c r="V213" s="361"/>
      <c r="W213" s="74"/>
      <c r="X213" s="74"/>
      <c r="Y213" s="43"/>
      <c r="Z213" s="74"/>
      <c r="AA213" s="11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  <c r="BV213" s="177"/>
      <c r="BW213" s="177"/>
      <c r="BX213" s="177"/>
      <c r="BY213" s="177"/>
      <c r="BZ213" s="177"/>
      <c r="CA213" s="177"/>
      <c r="CB213" s="177"/>
      <c r="CC213" s="177"/>
      <c r="CD213" s="177"/>
      <c r="CE213" s="177"/>
      <c r="CF213" s="177"/>
      <c r="CG213" s="177"/>
      <c r="CH213" s="177"/>
      <c r="CI213" s="177"/>
      <c r="CJ213" s="177"/>
      <c r="CK213" s="177"/>
      <c r="CL213" s="177"/>
      <c r="CM213" s="177"/>
      <c r="CN213" s="177"/>
      <c r="CO213" s="177"/>
      <c r="CP213" s="177"/>
      <c r="CQ213" s="177"/>
      <c r="CR213" s="177"/>
      <c r="CS213" s="177"/>
      <c r="CT213" s="177"/>
      <c r="CU213" s="177"/>
      <c r="CV213" s="177"/>
      <c r="CW213" s="177"/>
      <c r="CX213" s="177"/>
      <c r="CY213" s="177"/>
      <c r="CZ213" s="177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  <c r="DL213" s="177"/>
      <c r="DM213" s="177"/>
      <c r="DN213" s="177"/>
      <c r="DO213" s="177"/>
      <c r="DP213" s="177"/>
      <c r="DQ213" s="177"/>
      <c r="DR213" s="177"/>
      <c r="DS213" s="177"/>
      <c r="DT213" s="177"/>
      <c r="DU213" s="177"/>
      <c r="DV213" s="177"/>
      <c r="DW213" s="177"/>
      <c r="DX213" s="177"/>
      <c r="DY213" s="177"/>
      <c r="DZ213" s="177"/>
      <c r="EA213" s="177"/>
      <c r="EB213" s="177"/>
      <c r="EC213" s="177"/>
      <c r="ED213" s="177"/>
      <c r="EE213" s="177"/>
      <c r="EF213" s="177"/>
      <c r="EG213" s="177"/>
      <c r="EH213" s="177"/>
      <c r="EI213" s="177"/>
      <c r="EJ213" s="177"/>
      <c r="EK213" s="177"/>
      <c r="EL213" s="177"/>
      <c r="EM213" s="177"/>
      <c r="EN213" s="177"/>
      <c r="EO213" s="177"/>
      <c r="EP213" s="177"/>
      <c r="EQ213" s="177"/>
      <c r="ER213" s="177"/>
      <c r="ES213" s="177"/>
      <c r="ET213" s="177"/>
      <c r="EU213" s="177"/>
      <c r="EV213" s="177"/>
      <c r="EW213" s="177"/>
      <c r="EX213" s="177"/>
      <c r="EY213" s="177"/>
      <c r="EZ213" s="177"/>
      <c r="FA213" s="177"/>
      <c r="FB213" s="177"/>
      <c r="FC213" s="177"/>
      <c r="FD213" s="177"/>
      <c r="FE213" s="177"/>
      <c r="FF213" s="177"/>
      <c r="FG213" s="177"/>
      <c r="FH213" s="177"/>
      <c r="FI213" s="177"/>
      <c r="FJ213" s="177"/>
      <c r="FK213" s="177"/>
      <c r="FL213" s="177"/>
      <c r="FM213" s="177"/>
      <c r="FN213" s="177"/>
      <c r="FO213" s="177"/>
      <c r="FP213" s="177"/>
      <c r="FQ213" s="177"/>
      <c r="FR213" s="177"/>
      <c r="FS213" s="177"/>
      <c r="FT213" s="177"/>
      <c r="FU213" s="177"/>
      <c r="FV213" s="177"/>
      <c r="FW213" s="177"/>
      <c r="FX213" s="177"/>
      <c r="FY213" s="177"/>
      <c r="FZ213" s="177"/>
      <c r="GA213" s="177"/>
      <c r="GB213" s="177"/>
      <c r="GC213" s="177"/>
      <c r="GD213" s="177"/>
      <c r="GE213" s="177"/>
      <c r="GF213" s="177"/>
      <c r="GG213" s="177"/>
      <c r="GH213" s="177"/>
      <c r="GI213" s="177"/>
      <c r="GJ213" s="177"/>
      <c r="GK213" s="177"/>
      <c r="GL213" s="177"/>
      <c r="GM213" s="177"/>
      <c r="GN213" s="177"/>
      <c r="GO213" s="177"/>
      <c r="GP213" s="177"/>
      <c r="GQ213" s="177"/>
      <c r="GR213" s="177"/>
      <c r="GS213" s="177"/>
      <c r="GT213" s="177"/>
      <c r="GU213" s="177"/>
      <c r="GV213" s="177"/>
      <c r="GW213" s="177"/>
      <c r="GX213" s="177"/>
      <c r="GY213" s="177"/>
      <c r="GZ213" s="177"/>
      <c r="HA213" s="177"/>
      <c r="HB213" s="177"/>
      <c r="HC213" s="177"/>
      <c r="HD213" s="177"/>
      <c r="HE213" s="177"/>
      <c r="HF213" s="177"/>
      <c r="HG213" s="177"/>
      <c r="HH213" s="177"/>
      <c r="HI213" s="177"/>
      <c r="HJ213" s="177"/>
      <c r="HK213" s="177"/>
      <c r="HL213" s="177"/>
      <c r="HM213" s="177"/>
      <c r="HN213" s="177"/>
      <c r="HO213" s="177"/>
      <c r="HP213" s="177"/>
      <c r="HQ213" s="177"/>
      <c r="HR213" s="177"/>
      <c r="HS213" s="177"/>
      <c r="HT213" s="177"/>
      <c r="HU213" s="177"/>
      <c r="HV213" s="177"/>
      <c r="HW213" s="177"/>
      <c r="HX213" s="177"/>
      <c r="HY213" s="177"/>
      <c r="HZ213" s="177"/>
      <c r="IA213" s="177"/>
      <c r="IB213" s="177"/>
      <c r="IC213" s="177"/>
      <c r="ID213" s="177"/>
      <c r="IE213" s="177"/>
      <c r="IF213" s="177"/>
      <c r="IG213" s="177"/>
      <c r="IH213" s="177"/>
      <c r="II213" s="177"/>
      <c r="IJ213" s="177"/>
      <c r="IK213" s="177"/>
      <c r="IL213" s="177"/>
      <c r="IM213" s="177"/>
      <c r="IN213" s="177"/>
      <c r="IO213" s="177"/>
      <c r="IP213" s="177"/>
      <c r="IQ213" s="177"/>
      <c r="IR213" s="177"/>
      <c r="IS213" s="177"/>
      <c r="IT213" s="177"/>
      <c r="IU213" s="177"/>
      <c r="IV213" s="177"/>
    </row>
    <row r="214" spans="1:256" s="362" customFormat="1" ht="18.75" x14ac:dyDescent="0.45">
      <c r="A214" s="385"/>
      <c r="B214" s="181"/>
      <c r="C214" s="60"/>
      <c r="D214" s="81"/>
      <c r="E214" s="181"/>
      <c r="F214" s="177"/>
      <c r="G214" s="178"/>
      <c r="H214" s="158"/>
      <c r="I214" s="158"/>
      <c r="J214" s="83">
        <v>47</v>
      </c>
      <c r="K214" s="476" t="s">
        <v>394</v>
      </c>
      <c r="L214" s="321" t="s">
        <v>305</v>
      </c>
      <c r="M214" s="477"/>
      <c r="N214" s="311"/>
      <c r="O214" s="311"/>
      <c r="P214" s="311"/>
      <c r="Q214" s="477">
        <v>110000</v>
      </c>
      <c r="R214" s="478"/>
      <c r="S214" s="164">
        <f t="shared" si="6"/>
        <v>110000</v>
      </c>
      <c r="T214" s="194" t="s">
        <v>255</v>
      </c>
      <c r="U214" s="194" t="s">
        <v>97</v>
      </c>
      <c r="V214" s="361"/>
      <c r="W214" s="74"/>
      <c r="X214" s="74"/>
      <c r="Y214" s="43"/>
      <c r="Z214" s="74"/>
      <c r="AA214" s="11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7"/>
      <c r="BY214" s="177"/>
      <c r="BZ214" s="177"/>
      <c r="CA214" s="177"/>
      <c r="CB214" s="177"/>
      <c r="CC214" s="177"/>
      <c r="CD214" s="177"/>
      <c r="CE214" s="177"/>
      <c r="CF214" s="177"/>
      <c r="CG214" s="177"/>
      <c r="CH214" s="177"/>
      <c r="CI214" s="177"/>
      <c r="CJ214" s="177"/>
      <c r="CK214" s="177"/>
      <c r="CL214" s="177"/>
      <c r="CM214" s="177"/>
      <c r="CN214" s="177"/>
      <c r="CO214" s="177"/>
      <c r="CP214" s="177"/>
      <c r="CQ214" s="177"/>
      <c r="CR214" s="177"/>
      <c r="CS214" s="177"/>
      <c r="CT214" s="177"/>
      <c r="CU214" s="177"/>
      <c r="CV214" s="177"/>
      <c r="CW214" s="177"/>
      <c r="CX214" s="177"/>
      <c r="CY214" s="177"/>
      <c r="CZ214" s="177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  <c r="DL214" s="177"/>
      <c r="DM214" s="177"/>
      <c r="DN214" s="177"/>
      <c r="DO214" s="177"/>
      <c r="DP214" s="177"/>
      <c r="DQ214" s="177"/>
      <c r="DR214" s="177"/>
      <c r="DS214" s="177"/>
      <c r="DT214" s="177"/>
      <c r="DU214" s="177"/>
      <c r="DV214" s="177"/>
      <c r="DW214" s="177"/>
      <c r="DX214" s="177"/>
      <c r="DY214" s="177"/>
      <c r="DZ214" s="177"/>
      <c r="EA214" s="177"/>
      <c r="EB214" s="177"/>
      <c r="EC214" s="177"/>
      <c r="ED214" s="177"/>
      <c r="EE214" s="177"/>
      <c r="EF214" s="177"/>
      <c r="EG214" s="177"/>
      <c r="EH214" s="177"/>
      <c r="EI214" s="177"/>
      <c r="EJ214" s="177"/>
      <c r="EK214" s="177"/>
      <c r="EL214" s="177"/>
      <c r="EM214" s="177"/>
      <c r="EN214" s="177"/>
      <c r="EO214" s="177"/>
      <c r="EP214" s="177"/>
      <c r="EQ214" s="177"/>
      <c r="ER214" s="177"/>
      <c r="ES214" s="177"/>
      <c r="ET214" s="177"/>
      <c r="EU214" s="177"/>
      <c r="EV214" s="177"/>
      <c r="EW214" s="177"/>
      <c r="EX214" s="177"/>
      <c r="EY214" s="177"/>
      <c r="EZ214" s="177"/>
      <c r="FA214" s="177"/>
      <c r="FB214" s="177"/>
      <c r="FC214" s="177"/>
      <c r="FD214" s="177"/>
      <c r="FE214" s="177"/>
      <c r="FF214" s="177"/>
      <c r="FG214" s="177"/>
      <c r="FH214" s="177"/>
      <c r="FI214" s="177"/>
      <c r="FJ214" s="177"/>
      <c r="FK214" s="177"/>
      <c r="FL214" s="177"/>
      <c r="FM214" s="177"/>
      <c r="FN214" s="177"/>
      <c r="FO214" s="177"/>
      <c r="FP214" s="177"/>
      <c r="FQ214" s="177"/>
      <c r="FR214" s="177"/>
      <c r="FS214" s="177"/>
      <c r="FT214" s="177"/>
      <c r="FU214" s="177"/>
      <c r="FV214" s="177"/>
      <c r="FW214" s="177"/>
      <c r="FX214" s="177"/>
      <c r="FY214" s="177"/>
      <c r="FZ214" s="177"/>
      <c r="GA214" s="177"/>
      <c r="GB214" s="177"/>
      <c r="GC214" s="177"/>
      <c r="GD214" s="177"/>
      <c r="GE214" s="177"/>
      <c r="GF214" s="177"/>
      <c r="GG214" s="177"/>
      <c r="GH214" s="177"/>
      <c r="GI214" s="177"/>
      <c r="GJ214" s="177"/>
      <c r="GK214" s="177"/>
      <c r="GL214" s="177"/>
      <c r="GM214" s="177"/>
      <c r="GN214" s="177"/>
      <c r="GO214" s="177"/>
      <c r="GP214" s="177"/>
      <c r="GQ214" s="177"/>
      <c r="GR214" s="177"/>
      <c r="GS214" s="177"/>
      <c r="GT214" s="177"/>
      <c r="GU214" s="177"/>
      <c r="GV214" s="177"/>
      <c r="GW214" s="177"/>
      <c r="GX214" s="177"/>
      <c r="GY214" s="177"/>
      <c r="GZ214" s="177"/>
      <c r="HA214" s="177"/>
      <c r="HB214" s="177"/>
      <c r="HC214" s="177"/>
      <c r="HD214" s="177"/>
      <c r="HE214" s="177"/>
      <c r="HF214" s="177"/>
      <c r="HG214" s="177"/>
      <c r="HH214" s="177"/>
      <c r="HI214" s="177"/>
      <c r="HJ214" s="177"/>
      <c r="HK214" s="177"/>
      <c r="HL214" s="177"/>
      <c r="HM214" s="177"/>
      <c r="HN214" s="177"/>
      <c r="HO214" s="177"/>
      <c r="HP214" s="177"/>
      <c r="HQ214" s="177"/>
      <c r="HR214" s="177"/>
      <c r="HS214" s="177"/>
      <c r="HT214" s="177"/>
      <c r="HU214" s="177"/>
      <c r="HV214" s="177"/>
      <c r="HW214" s="177"/>
      <c r="HX214" s="177"/>
      <c r="HY214" s="177"/>
      <c r="HZ214" s="177"/>
      <c r="IA214" s="177"/>
      <c r="IB214" s="177"/>
      <c r="IC214" s="177"/>
      <c r="ID214" s="177"/>
      <c r="IE214" s="177"/>
      <c r="IF214" s="177"/>
      <c r="IG214" s="177"/>
      <c r="IH214" s="177"/>
      <c r="II214" s="177"/>
      <c r="IJ214" s="177"/>
      <c r="IK214" s="177"/>
      <c r="IL214" s="177"/>
      <c r="IM214" s="177"/>
      <c r="IN214" s="177"/>
      <c r="IO214" s="177"/>
      <c r="IP214" s="177"/>
      <c r="IQ214" s="177"/>
      <c r="IR214" s="177"/>
      <c r="IS214" s="177"/>
      <c r="IT214" s="177"/>
      <c r="IU214" s="177"/>
      <c r="IV214" s="177"/>
    </row>
    <row r="215" spans="1:256" s="362" customFormat="1" ht="18.75" x14ac:dyDescent="0.45">
      <c r="A215" s="385"/>
      <c r="B215" s="181"/>
      <c r="C215" s="60"/>
      <c r="D215" s="81"/>
      <c r="E215" s="181"/>
      <c r="F215" s="177"/>
      <c r="G215" s="178"/>
      <c r="H215" s="158"/>
      <c r="I215" s="158"/>
      <c r="J215" s="83">
        <v>48</v>
      </c>
      <c r="K215" s="371" t="s">
        <v>395</v>
      </c>
      <c r="L215" s="479" t="s">
        <v>309</v>
      </c>
      <c r="M215" s="103"/>
      <c r="N215" s="103"/>
      <c r="O215" s="103"/>
      <c r="P215" s="87"/>
      <c r="Q215" s="452">
        <v>60000</v>
      </c>
      <c r="R215" s="179"/>
      <c r="S215" s="164">
        <f t="shared" si="6"/>
        <v>60000</v>
      </c>
      <c r="T215" s="194" t="s">
        <v>396</v>
      </c>
      <c r="U215" s="194" t="s">
        <v>261</v>
      </c>
      <c r="V215" s="361"/>
      <c r="W215" s="74"/>
      <c r="X215" s="74"/>
      <c r="Y215" s="43"/>
      <c r="Z215" s="74"/>
      <c r="AA215" s="11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177"/>
      <c r="BT215" s="177"/>
      <c r="BU215" s="177"/>
      <c r="BV215" s="177"/>
      <c r="BW215" s="177"/>
      <c r="BX215" s="177"/>
      <c r="BY215" s="177"/>
      <c r="BZ215" s="177"/>
      <c r="CA215" s="177"/>
      <c r="CB215" s="177"/>
      <c r="CC215" s="177"/>
      <c r="CD215" s="177"/>
      <c r="CE215" s="177"/>
      <c r="CF215" s="177"/>
      <c r="CG215" s="177"/>
      <c r="CH215" s="177"/>
      <c r="CI215" s="177"/>
      <c r="CJ215" s="177"/>
      <c r="CK215" s="177"/>
      <c r="CL215" s="177"/>
      <c r="CM215" s="177"/>
      <c r="CN215" s="177"/>
      <c r="CO215" s="177"/>
      <c r="CP215" s="177"/>
      <c r="CQ215" s="177"/>
      <c r="CR215" s="177"/>
      <c r="CS215" s="177"/>
      <c r="CT215" s="177"/>
      <c r="CU215" s="177"/>
      <c r="CV215" s="177"/>
      <c r="CW215" s="177"/>
      <c r="CX215" s="177"/>
      <c r="CY215" s="177"/>
      <c r="CZ215" s="177"/>
      <c r="DA215" s="177"/>
      <c r="DB215" s="177"/>
      <c r="DC215" s="177"/>
      <c r="DD215" s="177"/>
      <c r="DE215" s="177"/>
      <c r="DF215" s="177"/>
      <c r="DG215" s="177"/>
      <c r="DH215" s="177"/>
      <c r="DI215" s="177"/>
      <c r="DJ215" s="177"/>
      <c r="DK215" s="177"/>
      <c r="DL215" s="177"/>
      <c r="DM215" s="177"/>
      <c r="DN215" s="177"/>
      <c r="DO215" s="177"/>
      <c r="DP215" s="177"/>
      <c r="DQ215" s="177"/>
      <c r="DR215" s="177"/>
      <c r="DS215" s="177"/>
      <c r="DT215" s="177"/>
      <c r="DU215" s="177"/>
      <c r="DV215" s="177"/>
      <c r="DW215" s="177"/>
      <c r="DX215" s="177"/>
      <c r="DY215" s="177"/>
      <c r="DZ215" s="177"/>
      <c r="EA215" s="177"/>
      <c r="EB215" s="177"/>
      <c r="EC215" s="177"/>
      <c r="ED215" s="177"/>
      <c r="EE215" s="177"/>
      <c r="EF215" s="177"/>
      <c r="EG215" s="177"/>
      <c r="EH215" s="177"/>
      <c r="EI215" s="177"/>
      <c r="EJ215" s="177"/>
      <c r="EK215" s="177"/>
      <c r="EL215" s="177"/>
      <c r="EM215" s="177"/>
      <c r="EN215" s="177"/>
      <c r="EO215" s="177"/>
      <c r="EP215" s="177"/>
      <c r="EQ215" s="177"/>
      <c r="ER215" s="177"/>
      <c r="ES215" s="177"/>
      <c r="ET215" s="177"/>
      <c r="EU215" s="177"/>
      <c r="EV215" s="177"/>
      <c r="EW215" s="177"/>
      <c r="EX215" s="177"/>
      <c r="EY215" s="177"/>
      <c r="EZ215" s="177"/>
      <c r="FA215" s="177"/>
      <c r="FB215" s="177"/>
      <c r="FC215" s="177"/>
      <c r="FD215" s="177"/>
      <c r="FE215" s="177"/>
      <c r="FF215" s="177"/>
      <c r="FG215" s="177"/>
      <c r="FH215" s="177"/>
      <c r="FI215" s="177"/>
      <c r="FJ215" s="177"/>
      <c r="FK215" s="177"/>
      <c r="FL215" s="177"/>
      <c r="FM215" s="177"/>
      <c r="FN215" s="177"/>
      <c r="FO215" s="177"/>
      <c r="FP215" s="177"/>
      <c r="FQ215" s="177"/>
      <c r="FR215" s="177"/>
      <c r="FS215" s="177"/>
      <c r="FT215" s="177"/>
      <c r="FU215" s="177"/>
      <c r="FV215" s="177"/>
      <c r="FW215" s="177"/>
      <c r="FX215" s="177"/>
      <c r="FY215" s="177"/>
      <c r="FZ215" s="177"/>
      <c r="GA215" s="177"/>
      <c r="GB215" s="177"/>
      <c r="GC215" s="177"/>
      <c r="GD215" s="177"/>
      <c r="GE215" s="177"/>
      <c r="GF215" s="177"/>
      <c r="GG215" s="177"/>
      <c r="GH215" s="177"/>
      <c r="GI215" s="177"/>
      <c r="GJ215" s="177"/>
      <c r="GK215" s="177"/>
      <c r="GL215" s="177"/>
      <c r="GM215" s="177"/>
      <c r="GN215" s="177"/>
      <c r="GO215" s="177"/>
      <c r="GP215" s="177"/>
      <c r="GQ215" s="177"/>
      <c r="GR215" s="177"/>
      <c r="GS215" s="177"/>
      <c r="GT215" s="177"/>
      <c r="GU215" s="177"/>
      <c r="GV215" s="177"/>
      <c r="GW215" s="177"/>
      <c r="GX215" s="177"/>
      <c r="GY215" s="177"/>
      <c r="GZ215" s="177"/>
      <c r="HA215" s="177"/>
      <c r="HB215" s="177"/>
      <c r="HC215" s="177"/>
      <c r="HD215" s="177"/>
      <c r="HE215" s="177"/>
      <c r="HF215" s="177"/>
      <c r="HG215" s="177"/>
      <c r="HH215" s="177"/>
      <c r="HI215" s="177"/>
      <c r="HJ215" s="177"/>
      <c r="HK215" s="177"/>
      <c r="HL215" s="177"/>
      <c r="HM215" s="177"/>
      <c r="HN215" s="177"/>
      <c r="HO215" s="177"/>
      <c r="HP215" s="177"/>
      <c r="HQ215" s="177"/>
      <c r="HR215" s="177"/>
      <c r="HS215" s="177"/>
      <c r="HT215" s="177"/>
      <c r="HU215" s="177"/>
      <c r="HV215" s="177"/>
      <c r="HW215" s="177"/>
      <c r="HX215" s="177"/>
      <c r="HY215" s="177"/>
      <c r="HZ215" s="177"/>
      <c r="IA215" s="177"/>
      <c r="IB215" s="177"/>
      <c r="IC215" s="177"/>
      <c r="ID215" s="177"/>
      <c r="IE215" s="177"/>
      <c r="IF215" s="177"/>
      <c r="IG215" s="177"/>
      <c r="IH215" s="177"/>
      <c r="II215" s="177"/>
      <c r="IJ215" s="177"/>
      <c r="IK215" s="177"/>
      <c r="IL215" s="177"/>
      <c r="IM215" s="177"/>
      <c r="IN215" s="177"/>
      <c r="IO215" s="177"/>
      <c r="IP215" s="177"/>
      <c r="IQ215" s="177"/>
      <c r="IR215" s="177"/>
      <c r="IS215" s="177"/>
      <c r="IT215" s="177"/>
      <c r="IU215" s="177"/>
      <c r="IV215" s="177"/>
    </row>
    <row r="216" spans="1:256" s="362" customFormat="1" ht="18.75" x14ac:dyDescent="0.45">
      <c r="A216" s="385"/>
      <c r="B216" s="181"/>
      <c r="C216" s="60"/>
      <c r="D216" s="81"/>
      <c r="E216" s="181"/>
      <c r="F216" s="177"/>
      <c r="G216" s="178"/>
      <c r="H216" s="158"/>
      <c r="I216" s="158"/>
      <c r="J216" s="83">
        <v>49</v>
      </c>
      <c r="K216" s="371" t="s">
        <v>397</v>
      </c>
      <c r="L216" s="480" t="s">
        <v>315</v>
      </c>
      <c r="M216" s="103"/>
      <c r="N216" s="103"/>
      <c r="O216" s="103"/>
      <c r="P216" s="87"/>
      <c r="Q216" s="481">
        <v>100000</v>
      </c>
      <c r="R216" s="179"/>
      <c r="S216" s="164">
        <f t="shared" si="6"/>
        <v>100000</v>
      </c>
      <c r="T216" s="194" t="s">
        <v>398</v>
      </c>
      <c r="U216" s="194" t="s">
        <v>261</v>
      </c>
      <c r="V216" s="361"/>
      <c r="W216" s="74"/>
      <c r="X216" s="74"/>
      <c r="Y216" s="43"/>
      <c r="Z216" s="74"/>
      <c r="AA216" s="11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77"/>
      <c r="DW216" s="177"/>
      <c r="DX216" s="177"/>
      <c r="DY216" s="177"/>
      <c r="DZ216" s="177"/>
      <c r="EA216" s="177"/>
      <c r="EB216" s="177"/>
      <c r="EC216" s="177"/>
      <c r="ED216" s="177"/>
      <c r="EE216" s="177"/>
      <c r="EF216" s="177"/>
      <c r="EG216" s="177"/>
      <c r="EH216" s="177"/>
      <c r="EI216" s="177"/>
      <c r="EJ216" s="177"/>
      <c r="EK216" s="177"/>
      <c r="EL216" s="177"/>
      <c r="EM216" s="177"/>
      <c r="EN216" s="177"/>
      <c r="EO216" s="177"/>
      <c r="EP216" s="177"/>
      <c r="EQ216" s="177"/>
      <c r="ER216" s="177"/>
      <c r="ES216" s="177"/>
      <c r="ET216" s="177"/>
      <c r="EU216" s="177"/>
      <c r="EV216" s="177"/>
      <c r="EW216" s="177"/>
      <c r="EX216" s="177"/>
      <c r="EY216" s="177"/>
      <c r="EZ216" s="177"/>
      <c r="FA216" s="177"/>
      <c r="FB216" s="177"/>
      <c r="FC216" s="177"/>
      <c r="FD216" s="177"/>
      <c r="FE216" s="177"/>
      <c r="FF216" s="177"/>
      <c r="FG216" s="177"/>
      <c r="FH216" s="177"/>
      <c r="FI216" s="177"/>
      <c r="FJ216" s="177"/>
      <c r="FK216" s="177"/>
      <c r="FL216" s="177"/>
      <c r="FM216" s="177"/>
      <c r="FN216" s="177"/>
      <c r="FO216" s="177"/>
      <c r="FP216" s="177"/>
      <c r="FQ216" s="177"/>
      <c r="FR216" s="177"/>
      <c r="FS216" s="177"/>
      <c r="FT216" s="177"/>
      <c r="FU216" s="177"/>
      <c r="FV216" s="177"/>
      <c r="FW216" s="177"/>
      <c r="FX216" s="177"/>
      <c r="FY216" s="177"/>
      <c r="FZ216" s="177"/>
      <c r="GA216" s="177"/>
      <c r="GB216" s="177"/>
      <c r="GC216" s="177"/>
      <c r="GD216" s="177"/>
      <c r="GE216" s="177"/>
      <c r="GF216" s="177"/>
      <c r="GG216" s="177"/>
      <c r="GH216" s="177"/>
      <c r="GI216" s="177"/>
      <c r="GJ216" s="177"/>
      <c r="GK216" s="177"/>
      <c r="GL216" s="177"/>
      <c r="GM216" s="177"/>
      <c r="GN216" s="177"/>
      <c r="GO216" s="177"/>
      <c r="GP216" s="177"/>
      <c r="GQ216" s="177"/>
      <c r="GR216" s="177"/>
      <c r="GS216" s="177"/>
      <c r="GT216" s="177"/>
      <c r="GU216" s="177"/>
      <c r="GV216" s="177"/>
      <c r="GW216" s="177"/>
      <c r="GX216" s="177"/>
      <c r="GY216" s="177"/>
      <c r="GZ216" s="177"/>
      <c r="HA216" s="177"/>
      <c r="HB216" s="177"/>
      <c r="HC216" s="177"/>
      <c r="HD216" s="177"/>
      <c r="HE216" s="177"/>
      <c r="HF216" s="177"/>
      <c r="HG216" s="177"/>
      <c r="HH216" s="177"/>
      <c r="HI216" s="177"/>
      <c r="HJ216" s="177"/>
      <c r="HK216" s="177"/>
      <c r="HL216" s="177"/>
      <c r="HM216" s="177"/>
      <c r="HN216" s="177"/>
      <c r="HO216" s="177"/>
      <c r="HP216" s="177"/>
      <c r="HQ216" s="177"/>
      <c r="HR216" s="177"/>
      <c r="HS216" s="177"/>
      <c r="HT216" s="177"/>
      <c r="HU216" s="177"/>
      <c r="HV216" s="177"/>
      <c r="HW216" s="177"/>
      <c r="HX216" s="177"/>
      <c r="HY216" s="177"/>
      <c r="HZ216" s="177"/>
      <c r="IA216" s="177"/>
      <c r="IB216" s="177"/>
      <c r="IC216" s="177"/>
      <c r="ID216" s="177"/>
      <c r="IE216" s="177"/>
      <c r="IF216" s="177"/>
      <c r="IG216" s="177"/>
      <c r="IH216" s="177"/>
      <c r="II216" s="177"/>
      <c r="IJ216" s="177"/>
      <c r="IK216" s="177"/>
      <c r="IL216" s="177"/>
      <c r="IM216" s="177"/>
      <c r="IN216" s="177"/>
      <c r="IO216" s="177"/>
      <c r="IP216" s="177"/>
      <c r="IQ216" s="177"/>
      <c r="IR216" s="177"/>
      <c r="IS216" s="177"/>
      <c r="IT216" s="177"/>
      <c r="IU216" s="177"/>
      <c r="IV216" s="177"/>
    </row>
    <row r="217" spans="1:256" s="362" customFormat="1" ht="18.75" x14ac:dyDescent="0.45">
      <c r="A217" s="385"/>
      <c r="B217" s="181"/>
      <c r="C217" s="60"/>
      <c r="D217" s="81"/>
      <c r="E217" s="181"/>
      <c r="F217" s="177"/>
      <c r="G217" s="178"/>
      <c r="H217" s="158"/>
      <c r="I217" s="158"/>
      <c r="J217" s="83">
        <v>50</v>
      </c>
      <c r="K217" s="371" t="s">
        <v>399</v>
      </c>
      <c r="L217" s="479" t="s">
        <v>305</v>
      </c>
      <c r="M217" s="299"/>
      <c r="N217" s="299"/>
      <c r="O217" s="299"/>
      <c r="P217" s="172"/>
      <c r="Q217" s="481">
        <v>40000</v>
      </c>
      <c r="R217" s="179"/>
      <c r="S217" s="164">
        <f t="shared" si="6"/>
        <v>40000</v>
      </c>
      <c r="T217" s="194" t="s">
        <v>400</v>
      </c>
      <c r="U217" s="194" t="s">
        <v>261</v>
      </c>
      <c r="V217" s="361"/>
      <c r="W217" s="74"/>
      <c r="X217" s="74"/>
      <c r="Y217" s="43"/>
      <c r="Z217" s="74"/>
      <c r="AA217" s="11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7"/>
      <c r="BW217" s="177"/>
      <c r="BX217" s="177"/>
      <c r="BY217" s="177"/>
      <c r="BZ217" s="177"/>
      <c r="CA217" s="177"/>
      <c r="CB217" s="177"/>
      <c r="CC217" s="177"/>
      <c r="CD217" s="177"/>
      <c r="CE217" s="177"/>
      <c r="CF217" s="177"/>
      <c r="CG217" s="177"/>
      <c r="CH217" s="177"/>
      <c r="CI217" s="177"/>
      <c r="CJ217" s="177"/>
      <c r="CK217" s="177"/>
      <c r="CL217" s="177"/>
      <c r="CM217" s="177"/>
      <c r="CN217" s="177"/>
      <c r="CO217" s="177"/>
      <c r="CP217" s="177"/>
      <c r="CQ217" s="177"/>
      <c r="CR217" s="177"/>
      <c r="CS217" s="177"/>
      <c r="CT217" s="177"/>
      <c r="CU217" s="177"/>
      <c r="CV217" s="177"/>
      <c r="CW217" s="177"/>
      <c r="CX217" s="177"/>
      <c r="CY217" s="177"/>
      <c r="CZ217" s="177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  <c r="DL217" s="177"/>
      <c r="DM217" s="177"/>
      <c r="DN217" s="177"/>
      <c r="DO217" s="177"/>
      <c r="DP217" s="177"/>
      <c r="DQ217" s="177"/>
      <c r="DR217" s="177"/>
      <c r="DS217" s="177"/>
      <c r="DT217" s="177"/>
      <c r="DU217" s="177"/>
      <c r="DV217" s="177"/>
      <c r="DW217" s="177"/>
      <c r="DX217" s="177"/>
      <c r="DY217" s="177"/>
      <c r="DZ217" s="177"/>
      <c r="EA217" s="177"/>
      <c r="EB217" s="177"/>
      <c r="EC217" s="177"/>
      <c r="ED217" s="177"/>
      <c r="EE217" s="177"/>
      <c r="EF217" s="177"/>
      <c r="EG217" s="177"/>
      <c r="EH217" s="177"/>
      <c r="EI217" s="177"/>
      <c r="EJ217" s="177"/>
      <c r="EK217" s="177"/>
      <c r="EL217" s="177"/>
      <c r="EM217" s="177"/>
      <c r="EN217" s="177"/>
      <c r="EO217" s="177"/>
      <c r="EP217" s="177"/>
      <c r="EQ217" s="177"/>
      <c r="ER217" s="177"/>
      <c r="ES217" s="177"/>
      <c r="ET217" s="177"/>
      <c r="EU217" s="177"/>
      <c r="EV217" s="177"/>
      <c r="EW217" s="177"/>
      <c r="EX217" s="177"/>
      <c r="EY217" s="177"/>
      <c r="EZ217" s="177"/>
      <c r="FA217" s="177"/>
      <c r="FB217" s="177"/>
      <c r="FC217" s="177"/>
      <c r="FD217" s="177"/>
      <c r="FE217" s="177"/>
      <c r="FF217" s="177"/>
      <c r="FG217" s="177"/>
      <c r="FH217" s="177"/>
      <c r="FI217" s="177"/>
      <c r="FJ217" s="177"/>
      <c r="FK217" s="177"/>
      <c r="FL217" s="177"/>
      <c r="FM217" s="177"/>
      <c r="FN217" s="177"/>
      <c r="FO217" s="177"/>
      <c r="FP217" s="177"/>
      <c r="FQ217" s="177"/>
      <c r="FR217" s="177"/>
      <c r="FS217" s="177"/>
      <c r="FT217" s="177"/>
      <c r="FU217" s="177"/>
      <c r="FV217" s="177"/>
      <c r="FW217" s="177"/>
      <c r="FX217" s="177"/>
      <c r="FY217" s="177"/>
      <c r="FZ217" s="177"/>
      <c r="GA217" s="177"/>
      <c r="GB217" s="177"/>
      <c r="GC217" s="177"/>
      <c r="GD217" s="177"/>
      <c r="GE217" s="177"/>
      <c r="GF217" s="177"/>
      <c r="GG217" s="177"/>
      <c r="GH217" s="177"/>
      <c r="GI217" s="177"/>
      <c r="GJ217" s="177"/>
      <c r="GK217" s="177"/>
      <c r="GL217" s="177"/>
      <c r="GM217" s="177"/>
      <c r="GN217" s="177"/>
      <c r="GO217" s="177"/>
      <c r="GP217" s="177"/>
      <c r="GQ217" s="177"/>
      <c r="GR217" s="177"/>
      <c r="GS217" s="177"/>
      <c r="GT217" s="177"/>
      <c r="GU217" s="177"/>
      <c r="GV217" s="177"/>
      <c r="GW217" s="177"/>
      <c r="GX217" s="177"/>
      <c r="GY217" s="177"/>
      <c r="GZ217" s="177"/>
      <c r="HA217" s="177"/>
      <c r="HB217" s="177"/>
      <c r="HC217" s="177"/>
      <c r="HD217" s="177"/>
      <c r="HE217" s="177"/>
      <c r="HF217" s="177"/>
      <c r="HG217" s="177"/>
      <c r="HH217" s="177"/>
      <c r="HI217" s="177"/>
      <c r="HJ217" s="177"/>
      <c r="HK217" s="177"/>
      <c r="HL217" s="177"/>
      <c r="HM217" s="177"/>
      <c r="HN217" s="177"/>
      <c r="HO217" s="177"/>
      <c r="HP217" s="177"/>
      <c r="HQ217" s="177"/>
      <c r="HR217" s="177"/>
      <c r="HS217" s="177"/>
      <c r="HT217" s="177"/>
      <c r="HU217" s="177"/>
      <c r="HV217" s="177"/>
      <c r="HW217" s="177"/>
      <c r="HX217" s="177"/>
      <c r="HY217" s="177"/>
      <c r="HZ217" s="177"/>
      <c r="IA217" s="177"/>
      <c r="IB217" s="177"/>
      <c r="IC217" s="177"/>
      <c r="ID217" s="177"/>
      <c r="IE217" s="177"/>
      <c r="IF217" s="177"/>
      <c r="IG217" s="177"/>
      <c r="IH217" s="177"/>
      <c r="II217" s="177"/>
      <c r="IJ217" s="177"/>
      <c r="IK217" s="177"/>
      <c r="IL217" s="177"/>
      <c r="IM217" s="177"/>
      <c r="IN217" s="177"/>
      <c r="IO217" s="177"/>
      <c r="IP217" s="177"/>
      <c r="IQ217" s="177"/>
      <c r="IR217" s="177"/>
      <c r="IS217" s="177"/>
      <c r="IT217" s="177"/>
      <c r="IU217" s="177"/>
      <c r="IV217" s="177"/>
    </row>
    <row r="218" spans="1:256" s="362" customFormat="1" ht="18.75" x14ac:dyDescent="0.45">
      <c r="A218" s="385"/>
      <c r="B218" s="181"/>
      <c r="C218" s="60"/>
      <c r="D218" s="81"/>
      <c r="E218" s="181"/>
      <c r="F218" s="177"/>
      <c r="G218" s="178"/>
      <c r="H218" s="158"/>
      <c r="I218" s="158"/>
      <c r="J218" s="83">
        <v>51</v>
      </c>
      <c r="K218" s="482" t="s">
        <v>401</v>
      </c>
      <c r="L218" s="477" t="s">
        <v>309</v>
      </c>
      <c r="M218" s="477"/>
      <c r="N218" s="311"/>
      <c r="O218" s="311"/>
      <c r="P218" s="311"/>
      <c r="Q218" s="477">
        <v>60000</v>
      </c>
      <c r="R218" s="478"/>
      <c r="S218" s="164">
        <f t="shared" si="6"/>
        <v>60000</v>
      </c>
      <c r="T218" s="403" t="s">
        <v>402</v>
      </c>
      <c r="U218" s="403" t="s">
        <v>33</v>
      </c>
      <c r="V218" s="361"/>
      <c r="W218" s="74"/>
      <c r="X218" s="74"/>
      <c r="Y218" s="43"/>
      <c r="Z218" s="74"/>
      <c r="AA218" s="11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77"/>
      <c r="DX218" s="177"/>
      <c r="DY218" s="177"/>
      <c r="DZ218" s="177"/>
      <c r="EA218" s="177"/>
      <c r="EB218" s="177"/>
      <c r="EC218" s="177"/>
      <c r="ED218" s="177"/>
      <c r="EE218" s="177"/>
      <c r="EF218" s="177"/>
      <c r="EG218" s="177"/>
      <c r="EH218" s="177"/>
      <c r="EI218" s="177"/>
      <c r="EJ218" s="177"/>
      <c r="EK218" s="177"/>
      <c r="EL218" s="177"/>
      <c r="EM218" s="177"/>
      <c r="EN218" s="177"/>
      <c r="EO218" s="177"/>
      <c r="EP218" s="177"/>
      <c r="EQ218" s="177"/>
      <c r="ER218" s="177"/>
      <c r="ES218" s="177"/>
      <c r="ET218" s="177"/>
      <c r="EU218" s="177"/>
      <c r="EV218" s="177"/>
      <c r="EW218" s="177"/>
      <c r="EX218" s="177"/>
      <c r="EY218" s="177"/>
      <c r="EZ218" s="177"/>
      <c r="FA218" s="177"/>
      <c r="FB218" s="177"/>
      <c r="FC218" s="177"/>
      <c r="FD218" s="177"/>
      <c r="FE218" s="177"/>
      <c r="FF218" s="177"/>
      <c r="FG218" s="177"/>
      <c r="FH218" s="177"/>
      <c r="FI218" s="177"/>
      <c r="FJ218" s="177"/>
      <c r="FK218" s="177"/>
      <c r="FL218" s="177"/>
      <c r="FM218" s="177"/>
      <c r="FN218" s="177"/>
      <c r="FO218" s="177"/>
      <c r="FP218" s="177"/>
      <c r="FQ218" s="177"/>
      <c r="FR218" s="177"/>
      <c r="FS218" s="177"/>
      <c r="FT218" s="177"/>
      <c r="FU218" s="177"/>
      <c r="FV218" s="177"/>
      <c r="FW218" s="177"/>
      <c r="FX218" s="177"/>
      <c r="FY218" s="177"/>
      <c r="FZ218" s="177"/>
      <c r="GA218" s="177"/>
      <c r="GB218" s="177"/>
      <c r="GC218" s="177"/>
      <c r="GD218" s="177"/>
      <c r="GE218" s="177"/>
      <c r="GF218" s="177"/>
      <c r="GG218" s="177"/>
      <c r="GH218" s="177"/>
      <c r="GI218" s="177"/>
      <c r="GJ218" s="177"/>
      <c r="GK218" s="177"/>
      <c r="GL218" s="177"/>
      <c r="GM218" s="177"/>
      <c r="GN218" s="177"/>
      <c r="GO218" s="177"/>
      <c r="GP218" s="177"/>
      <c r="GQ218" s="177"/>
      <c r="GR218" s="177"/>
      <c r="GS218" s="177"/>
      <c r="GT218" s="177"/>
      <c r="GU218" s="177"/>
      <c r="GV218" s="177"/>
      <c r="GW218" s="177"/>
      <c r="GX218" s="177"/>
      <c r="GY218" s="177"/>
      <c r="GZ218" s="177"/>
      <c r="HA218" s="177"/>
      <c r="HB218" s="177"/>
      <c r="HC218" s="177"/>
      <c r="HD218" s="177"/>
      <c r="HE218" s="177"/>
      <c r="HF218" s="177"/>
      <c r="HG218" s="177"/>
      <c r="HH218" s="177"/>
      <c r="HI218" s="177"/>
      <c r="HJ218" s="177"/>
      <c r="HK218" s="177"/>
      <c r="HL218" s="177"/>
      <c r="HM218" s="177"/>
      <c r="HN218" s="177"/>
      <c r="HO218" s="177"/>
      <c r="HP218" s="177"/>
      <c r="HQ218" s="177"/>
      <c r="HR218" s="177"/>
      <c r="HS218" s="177"/>
      <c r="HT218" s="177"/>
      <c r="HU218" s="177"/>
      <c r="HV218" s="177"/>
      <c r="HW218" s="177"/>
      <c r="HX218" s="177"/>
      <c r="HY218" s="177"/>
      <c r="HZ218" s="177"/>
      <c r="IA218" s="177"/>
      <c r="IB218" s="177"/>
      <c r="IC218" s="177"/>
      <c r="ID218" s="177"/>
      <c r="IE218" s="177"/>
      <c r="IF218" s="177"/>
      <c r="IG218" s="177"/>
      <c r="IH218" s="177"/>
      <c r="II218" s="177"/>
      <c r="IJ218" s="177"/>
      <c r="IK218" s="177"/>
      <c r="IL218" s="177"/>
      <c r="IM218" s="177"/>
      <c r="IN218" s="177"/>
      <c r="IO218" s="177"/>
      <c r="IP218" s="177"/>
      <c r="IQ218" s="177"/>
      <c r="IR218" s="177"/>
      <c r="IS218" s="177"/>
      <c r="IT218" s="177"/>
      <c r="IU218" s="177"/>
      <c r="IV218" s="177"/>
    </row>
    <row r="219" spans="1:256" s="362" customFormat="1" ht="18.75" x14ac:dyDescent="0.45">
      <c r="A219" s="385"/>
      <c r="B219" s="181"/>
      <c r="C219" s="60"/>
      <c r="D219" s="81"/>
      <c r="E219" s="181"/>
      <c r="F219" s="177"/>
      <c r="G219" s="178"/>
      <c r="H219" s="158"/>
      <c r="I219" s="158"/>
      <c r="J219" s="83">
        <v>52</v>
      </c>
      <c r="K219" s="483" t="s">
        <v>403</v>
      </c>
      <c r="L219" s="477" t="s">
        <v>315</v>
      </c>
      <c r="M219" s="477"/>
      <c r="N219" s="311"/>
      <c r="O219" s="311"/>
      <c r="P219" s="172"/>
      <c r="Q219" s="477">
        <v>100000</v>
      </c>
      <c r="R219" s="484"/>
      <c r="S219" s="164">
        <f t="shared" si="6"/>
        <v>100000</v>
      </c>
      <c r="T219" s="403" t="s">
        <v>404</v>
      </c>
      <c r="U219" s="403" t="s">
        <v>33</v>
      </c>
      <c r="V219" s="361"/>
      <c r="W219" s="74"/>
      <c r="X219" s="74"/>
      <c r="Y219" s="43"/>
      <c r="Z219" s="74"/>
      <c r="AA219" s="11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  <c r="BV219" s="177"/>
      <c r="BW219" s="177"/>
      <c r="BX219" s="177"/>
      <c r="BY219" s="177"/>
      <c r="BZ219" s="177"/>
      <c r="CA219" s="177"/>
      <c r="CB219" s="177"/>
      <c r="CC219" s="177"/>
      <c r="CD219" s="177"/>
      <c r="CE219" s="177"/>
      <c r="CF219" s="177"/>
      <c r="CG219" s="177"/>
      <c r="CH219" s="177"/>
      <c r="CI219" s="177"/>
      <c r="CJ219" s="177"/>
      <c r="CK219" s="177"/>
      <c r="CL219" s="177"/>
      <c r="CM219" s="177"/>
      <c r="CN219" s="177"/>
      <c r="CO219" s="177"/>
      <c r="CP219" s="177"/>
      <c r="CQ219" s="177"/>
      <c r="CR219" s="177"/>
      <c r="CS219" s="177"/>
      <c r="CT219" s="177"/>
      <c r="CU219" s="177"/>
      <c r="CV219" s="177"/>
      <c r="CW219" s="177"/>
      <c r="CX219" s="177"/>
      <c r="CY219" s="177"/>
      <c r="CZ219" s="177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  <c r="DL219" s="177"/>
      <c r="DM219" s="177"/>
      <c r="DN219" s="177"/>
      <c r="DO219" s="177"/>
      <c r="DP219" s="177"/>
      <c r="DQ219" s="177"/>
      <c r="DR219" s="177"/>
      <c r="DS219" s="177"/>
      <c r="DT219" s="177"/>
      <c r="DU219" s="177"/>
      <c r="DV219" s="177"/>
      <c r="DW219" s="177"/>
      <c r="DX219" s="177"/>
      <c r="DY219" s="177"/>
      <c r="DZ219" s="177"/>
      <c r="EA219" s="177"/>
      <c r="EB219" s="177"/>
      <c r="EC219" s="177"/>
      <c r="ED219" s="177"/>
      <c r="EE219" s="177"/>
      <c r="EF219" s="177"/>
      <c r="EG219" s="177"/>
      <c r="EH219" s="177"/>
      <c r="EI219" s="177"/>
      <c r="EJ219" s="177"/>
      <c r="EK219" s="177"/>
      <c r="EL219" s="177"/>
      <c r="EM219" s="177"/>
      <c r="EN219" s="177"/>
      <c r="EO219" s="177"/>
      <c r="EP219" s="177"/>
      <c r="EQ219" s="177"/>
      <c r="ER219" s="177"/>
      <c r="ES219" s="177"/>
      <c r="ET219" s="177"/>
      <c r="EU219" s="177"/>
      <c r="EV219" s="177"/>
      <c r="EW219" s="177"/>
      <c r="EX219" s="177"/>
      <c r="EY219" s="177"/>
      <c r="EZ219" s="177"/>
      <c r="FA219" s="177"/>
      <c r="FB219" s="177"/>
      <c r="FC219" s="177"/>
      <c r="FD219" s="177"/>
      <c r="FE219" s="177"/>
      <c r="FF219" s="177"/>
      <c r="FG219" s="177"/>
      <c r="FH219" s="177"/>
      <c r="FI219" s="177"/>
      <c r="FJ219" s="177"/>
      <c r="FK219" s="177"/>
      <c r="FL219" s="177"/>
      <c r="FM219" s="177"/>
      <c r="FN219" s="177"/>
      <c r="FO219" s="177"/>
      <c r="FP219" s="177"/>
      <c r="FQ219" s="177"/>
      <c r="FR219" s="177"/>
      <c r="FS219" s="177"/>
      <c r="FT219" s="177"/>
      <c r="FU219" s="177"/>
      <c r="FV219" s="177"/>
      <c r="FW219" s="177"/>
      <c r="FX219" s="177"/>
      <c r="FY219" s="177"/>
      <c r="FZ219" s="177"/>
      <c r="GA219" s="177"/>
      <c r="GB219" s="177"/>
      <c r="GC219" s="177"/>
      <c r="GD219" s="177"/>
      <c r="GE219" s="177"/>
      <c r="GF219" s="177"/>
      <c r="GG219" s="177"/>
      <c r="GH219" s="177"/>
      <c r="GI219" s="177"/>
      <c r="GJ219" s="177"/>
      <c r="GK219" s="177"/>
      <c r="GL219" s="177"/>
      <c r="GM219" s="177"/>
      <c r="GN219" s="177"/>
      <c r="GO219" s="177"/>
      <c r="GP219" s="177"/>
      <c r="GQ219" s="177"/>
      <c r="GR219" s="177"/>
      <c r="GS219" s="177"/>
      <c r="GT219" s="177"/>
      <c r="GU219" s="177"/>
      <c r="GV219" s="177"/>
      <c r="GW219" s="177"/>
      <c r="GX219" s="177"/>
      <c r="GY219" s="177"/>
      <c r="GZ219" s="177"/>
      <c r="HA219" s="177"/>
      <c r="HB219" s="177"/>
      <c r="HC219" s="177"/>
      <c r="HD219" s="177"/>
      <c r="HE219" s="177"/>
      <c r="HF219" s="177"/>
      <c r="HG219" s="177"/>
      <c r="HH219" s="177"/>
      <c r="HI219" s="177"/>
      <c r="HJ219" s="177"/>
      <c r="HK219" s="177"/>
      <c r="HL219" s="177"/>
      <c r="HM219" s="177"/>
      <c r="HN219" s="177"/>
      <c r="HO219" s="177"/>
      <c r="HP219" s="177"/>
      <c r="HQ219" s="177"/>
      <c r="HR219" s="177"/>
      <c r="HS219" s="177"/>
      <c r="HT219" s="177"/>
      <c r="HU219" s="177"/>
      <c r="HV219" s="177"/>
      <c r="HW219" s="177"/>
      <c r="HX219" s="177"/>
      <c r="HY219" s="177"/>
      <c r="HZ219" s="177"/>
      <c r="IA219" s="177"/>
      <c r="IB219" s="177"/>
      <c r="IC219" s="177"/>
      <c r="ID219" s="177"/>
      <c r="IE219" s="177"/>
      <c r="IF219" s="177"/>
      <c r="IG219" s="177"/>
      <c r="IH219" s="177"/>
      <c r="II219" s="177"/>
      <c r="IJ219" s="177"/>
      <c r="IK219" s="177"/>
      <c r="IL219" s="177"/>
      <c r="IM219" s="177"/>
      <c r="IN219" s="177"/>
      <c r="IO219" s="177"/>
      <c r="IP219" s="177"/>
      <c r="IQ219" s="177"/>
      <c r="IR219" s="177"/>
      <c r="IS219" s="177"/>
      <c r="IT219" s="177"/>
      <c r="IU219" s="177"/>
      <c r="IV219" s="177"/>
    </row>
    <row r="220" spans="1:256" s="362" customFormat="1" ht="18.75" x14ac:dyDescent="0.45">
      <c r="A220" s="385"/>
      <c r="B220" s="181"/>
      <c r="C220" s="60"/>
      <c r="D220" s="81"/>
      <c r="E220" s="181"/>
      <c r="F220" s="177"/>
      <c r="G220" s="178"/>
      <c r="H220" s="158"/>
      <c r="I220" s="158"/>
      <c r="J220" s="83">
        <v>53</v>
      </c>
      <c r="K220" s="447" t="s">
        <v>405</v>
      </c>
      <c r="L220" s="321" t="s">
        <v>315</v>
      </c>
      <c r="M220" s="448"/>
      <c r="N220" s="86"/>
      <c r="O220" s="86"/>
      <c r="P220" s="87"/>
      <c r="Q220" s="448">
        <v>40000</v>
      </c>
      <c r="R220" s="291"/>
      <c r="S220" s="164">
        <f t="shared" si="6"/>
        <v>40000</v>
      </c>
      <c r="T220" s="194" t="s">
        <v>406</v>
      </c>
      <c r="U220" s="194" t="s">
        <v>33</v>
      </c>
      <c r="V220" s="361"/>
      <c r="W220" s="74"/>
      <c r="X220" s="74"/>
      <c r="Y220" s="43"/>
      <c r="Z220" s="74"/>
      <c r="AA220" s="11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  <c r="DL220" s="177"/>
      <c r="DM220" s="177"/>
      <c r="DN220" s="177"/>
      <c r="DO220" s="177"/>
      <c r="DP220" s="177"/>
      <c r="DQ220" s="177"/>
      <c r="DR220" s="177"/>
      <c r="DS220" s="177"/>
      <c r="DT220" s="177"/>
      <c r="DU220" s="177"/>
      <c r="DV220" s="177"/>
      <c r="DW220" s="177"/>
      <c r="DX220" s="177"/>
      <c r="DY220" s="177"/>
      <c r="DZ220" s="177"/>
      <c r="EA220" s="177"/>
      <c r="EB220" s="177"/>
      <c r="EC220" s="177"/>
      <c r="ED220" s="177"/>
      <c r="EE220" s="177"/>
      <c r="EF220" s="177"/>
      <c r="EG220" s="177"/>
      <c r="EH220" s="177"/>
      <c r="EI220" s="177"/>
      <c r="EJ220" s="177"/>
      <c r="EK220" s="177"/>
      <c r="EL220" s="177"/>
      <c r="EM220" s="177"/>
      <c r="EN220" s="177"/>
      <c r="EO220" s="177"/>
      <c r="EP220" s="177"/>
      <c r="EQ220" s="177"/>
      <c r="ER220" s="177"/>
      <c r="ES220" s="177"/>
      <c r="ET220" s="177"/>
      <c r="EU220" s="177"/>
      <c r="EV220" s="177"/>
      <c r="EW220" s="177"/>
      <c r="EX220" s="177"/>
      <c r="EY220" s="177"/>
      <c r="EZ220" s="177"/>
      <c r="FA220" s="177"/>
      <c r="FB220" s="177"/>
      <c r="FC220" s="177"/>
      <c r="FD220" s="177"/>
      <c r="FE220" s="177"/>
      <c r="FF220" s="177"/>
      <c r="FG220" s="177"/>
      <c r="FH220" s="177"/>
      <c r="FI220" s="177"/>
      <c r="FJ220" s="177"/>
      <c r="FK220" s="177"/>
      <c r="FL220" s="177"/>
      <c r="FM220" s="177"/>
      <c r="FN220" s="177"/>
      <c r="FO220" s="177"/>
      <c r="FP220" s="177"/>
      <c r="FQ220" s="177"/>
      <c r="FR220" s="177"/>
      <c r="FS220" s="177"/>
      <c r="FT220" s="177"/>
      <c r="FU220" s="177"/>
      <c r="FV220" s="177"/>
      <c r="FW220" s="177"/>
      <c r="FX220" s="177"/>
      <c r="FY220" s="177"/>
      <c r="FZ220" s="177"/>
      <c r="GA220" s="177"/>
      <c r="GB220" s="177"/>
      <c r="GC220" s="177"/>
      <c r="GD220" s="177"/>
      <c r="GE220" s="177"/>
      <c r="GF220" s="177"/>
      <c r="GG220" s="177"/>
      <c r="GH220" s="177"/>
      <c r="GI220" s="177"/>
      <c r="GJ220" s="177"/>
      <c r="GK220" s="177"/>
      <c r="GL220" s="177"/>
      <c r="GM220" s="177"/>
      <c r="GN220" s="177"/>
      <c r="GO220" s="177"/>
      <c r="GP220" s="177"/>
      <c r="GQ220" s="177"/>
      <c r="GR220" s="177"/>
      <c r="GS220" s="177"/>
      <c r="GT220" s="177"/>
      <c r="GU220" s="177"/>
      <c r="GV220" s="177"/>
      <c r="GW220" s="177"/>
      <c r="GX220" s="177"/>
      <c r="GY220" s="177"/>
      <c r="GZ220" s="177"/>
      <c r="HA220" s="177"/>
      <c r="HB220" s="177"/>
      <c r="HC220" s="177"/>
      <c r="HD220" s="177"/>
      <c r="HE220" s="177"/>
      <c r="HF220" s="177"/>
      <c r="HG220" s="177"/>
      <c r="HH220" s="177"/>
      <c r="HI220" s="177"/>
      <c r="HJ220" s="177"/>
      <c r="HK220" s="177"/>
      <c r="HL220" s="177"/>
      <c r="HM220" s="177"/>
      <c r="HN220" s="177"/>
      <c r="HO220" s="177"/>
      <c r="HP220" s="177"/>
      <c r="HQ220" s="177"/>
      <c r="HR220" s="177"/>
      <c r="HS220" s="177"/>
      <c r="HT220" s="177"/>
      <c r="HU220" s="177"/>
      <c r="HV220" s="177"/>
      <c r="HW220" s="177"/>
      <c r="HX220" s="177"/>
      <c r="HY220" s="177"/>
      <c r="HZ220" s="177"/>
      <c r="IA220" s="177"/>
      <c r="IB220" s="177"/>
      <c r="IC220" s="177"/>
      <c r="ID220" s="177"/>
      <c r="IE220" s="177"/>
      <c r="IF220" s="177"/>
      <c r="IG220" s="177"/>
      <c r="IH220" s="177"/>
      <c r="II220" s="177"/>
      <c r="IJ220" s="177"/>
      <c r="IK220" s="177"/>
      <c r="IL220" s="177"/>
      <c r="IM220" s="177"/>
      <c r="IN220" s="177"/>
      <c r="IO220" s="177"/>
      <c r="IP220" s="177"/>
      <c r="IQ220" s="177"/>
      <c r="IR220" s="177"/>
      <c r="IS220" s="177"/>
      <c r="IT220" s="177"/>
      <c r="IU220" s="177"/>
      <c r="IV220" s="177"/>
    </row>
    <row r="221" spans="1:256" s="362" customFormat="1" ht="18.75" x14ac:dyDescent="0.45">
      <c r="A221" s="385"/>
      <c r="B221" s="181"/>
      <c r="C221" s="60"/>
      <c r="D221" s="81"/>
      <c r="E221" s="181"/>
      <c r="F221" s="177"/>
      <c r="G221" s="178"/>
      <c r="H221" s="158"/>
      <c r="I221" s="158"/>
      <c r="J221" s="83">
        <v>54</v>
      </c>
      <c r="K221" s="447" t="s">
        <v>407</v>
      </c>
      <c r="L221" s="321" t="s">
        <v>315</v>
      </c>
      <c r="M221" s="448"/>
      <c r="N221" s="185"/>
      <c r="O221" s="185"/>
      <c r="P221" s="86"/>
      <c r="Q221" s="448">
        <v>100000</v>
      </c>
      <c r="R221" s="450"/>
      <c r="S221" s="164">
        <f t="shared" si="6"/>
        <v>100000</v>
      </c>
      <c r="T221" s="194" t="s">
        <v>408</v>
      </c>
      <c r="U221" s="194" t="s">
        <v>33</v>
      </c>
      <c r="V221" s="361"/>
      <c r="W221" s="74"/>
      <c r="X221" s="74"/>
      <c r="Y221" s="43"/>
      <c r="Z221" s="74"/>
      <c r="AA221" s="11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  <c r="BV221" s="177"/>
      <c r="BW221" s="177"/>
      <c r="BX221" s="177"/>
      <c r="BY221" s="177"/>
      <c r="BZ221" s="177"/>
      <c r="CA221" s="177"/>
      <c r="CB221" s="177"/>
      <c r="CC221" s="177"/>
      <c r="CD221" s="177"/>
      <c r="CE221" s="177"/>
      <c r="CF221" s="177"/>
      <c r="CG221" s="177"/>
      <c r="CH221" s="177"/>
      <c r="CI221" s="177"/>
      <c r="CJ221" s="177"/>
      <c r="CK221" s="177"/>
      <c r="CL221" s="177"/>
      <c r="CM221" s="177"/>
      <c r="CN221" s="177"/>
      <c r="CO221" s="177"/>
      <c r="CP221" s="177"/>
      <c r="CQ221" s="177"/>
      <c r="CR221" s="177"/>
      <c r="CS221" s="177"/>
      <c r="CT221" s="177"/>
      <c r="CU221" s="177"/>
      <c r="CV221" s="177"/>
      <c r="CW221" s="177"/>
      <c r="CX221" s="177"/>
      <c r="CY221" s="177"/>
      <c r="CZ221" s="177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  <c r="DL221" s="177"/>
      <c r="DM221" s="177"/>
      <c r="DN221" s="177"/>
      <c r="DO221" s="177"/>
      <c r="DP221" s="177"/>
      <c r="DQ221" s="177"/>
      <c r="DR221" s="177"/>
      <c r="DS221" s="177"/>
      <c r="DT221" s="177"/>
      <c r="DU221" s="177"/>
      <c r="DV221" s="177"/>
      <c r="DW221" s="177"/>
      <c r="DX221" s="177"/>
      <c r="DY221" s="177"/>
      <c r="DZ221" s="177"/>
      <c r="EA221" s="177"/>
      <c r="EB221" s="177"/>
      <c r="EC221" s="177"/>
      <c r="ED221" s="177"/>
      <c r="EE221" s="177"/>
      <c r="EF221" s="177"/>
      <c r="EG221" s="177"/>
      <c r="EH221" s="177"/>
      <c r="EI221" s="177"/>
      <c r="EJ221" s="177"/>
      <c r="EK221" s="177"/>
      <c r="EL221" s="177"/>
      <c r="EM221" s="177"/>
      <c r="EN221" s="177"/>
      <c r="EO221" s="177"/>
      <c r="EP221" s="177"/>
      <c r="EQ221" s="177"/>
      <c r="ER221" s="177"/>
      <c r="ES221" s="177"/>
      <c r="ET221" s="177"/>
      <c r="EU221" s="177"/>
      <c r="EV221" s="177"/>
      <c r="EW221" s="177"/>
      <c r="EX221" s="177"/>
      <c r="EY221" s="177"/>
      <c r="EZ221" s="177"/>
      <c r="FA221" s="177"/>
      <c r="FB221" s="177"/>
      <c r="FC221" s="177"/>
      <c r="FD221" s="177"/>
      <c r="FE221" s="177"/>
      <c r="FF221" s="177"/>
      <c r="FG221" s="177"/>
      <c r="FH221" s="177"/>
      <c r="FI221" s="177"/>
      <c r="FJ221" s="177"/>
      <c r="FK221" s="177"/>
      <c r="FL221" s="177"/>
      <c r="FM221" s="177"/>
      <c r="FN221" s="177"/>
      <c r="FO221" s="177"/>
      <c r="FP221" s="177"/>
      <c r="FQ221" s="177"/>
      <c r="FR221" s="177"/>
      <c r="FS221" s="177"/>
      <c r="FT221" s="177"/>
      <c r="FU221" s="177"/>
      <c r="FV221" s="177"/>
      <c r="FW221" s="177"/>
      <c r="FX221" s="177"/>
      <c r="FY221" s="177"/>
      <c r="FZ221" s="177"/>
      <c r="GA221" s="177"/>
      <c r="GB221" s="177"/>
      <c r="GC221" s="177"/>
      <c r="GD221" s="177"/>
      <c r="GE221" s="177"/>
      <c r="GF221" s="177"/>
      <c r="GG221" s="177"/>
      <c r="GH221" s="177"/>
      <c r="GI221" s="177"/>
      <c r="GJ221" s="177"/>
      <c r="GK221" s="177"/>
      <c r="GL221" s="177"/>
      <c r="GM221" s="177"/>
      <c r="GN221" s="177"/>
      <c r="GO221" s="177"/>
      <c r="GP221" s="177"/>
      <c r="GQ221" s="177"/>
      <c r="GR221" s="177"/>
      <c r="GS221" s="177"/>
      <c r="GT221" s="177"/>
      <c r="GU221" s="177"/>
      <c r="GV221" s="177"/>
      <c r="GW221" s="177"/>
      <c r="GX221" s="177"/>
      <c r="GY221" s="177"/>
      <c r="GZ221" s="177"/>
      <c r="HA221" s="177"/>
      <c r="HB221" s="177"/>
      <c r="HC221" s="177"/>
      <c r="HD221" s="177"/>
      <c r="HE221" s="177"/>
      <c r="HF221" s="177"/>
      <c r="HG221" s="177"/>
      <c r="HH221" s="177"/>
      <c r="HI221" s="177"/>
      <c r="HJ221" s="177"/>
      <c r="HK221" s="177"/>
      <c r="HL221" s="177"/>
      <c r="HM221" s="177"/>
      <c r="HN221" s="177"/>
      <c r="HO221" s="177"/>
      <c r="HP221" s="177"/>
      <c r="HQ221" s="177"/>
      <c r="HR221" s="177"/>
      <c r="HS221" s="177"/>
      <c r="HT221" s="177"/>
      <c r="HU221" s="177"/>
      <c r="HV221" s="177"/>
      <c r="HW221" s="177"/>
      <c r="HX221" s="177"/>
      <c r="HY221" s="177"/>
      <c r="HZ221" s="177"/>
      <c r="IA221" s="177"/>
      <c r="IB221" s="177"/>
      <c r="IC221" s="177"/>
      <c r="ID221" s="177"/>
      <c r="IE221" s="177"/>
      <c r="IF221" s="177"/>
      <c r="IG221" s="177"/>
      <c r="IH221" s="177"/>
      <c r="II221" s="177"/>
      <c r="IJ221" s="177"/>
      <c r="IK221" s="177"/>
      <c r="IL221" s="177"/>
      <c r="IM221" s="177"/>
      <c r="IN221" s="177"/>
      <c r="IO221" s="177"/>
      <c r="IP221" s="177"/>
      <c r="IQ221" s="177"/>
      <c r="IR221" s="177"/>
      <c r="IS221" s="177"/>
      <c r="IT221" s="177"/>
      <c r="IU221" s="177"/>
      <c r="IV221" s="177"/>
    </row>
    <row r="222" spans="1:256" s="362" customFormat="1" ht="18.75" x14ac:dyDescent="0.45">
      <c r="A222" s="385"/>
      <c r="B222" s="181"/>
      <c r="C222" s="60"/>
      <c r="D222" s="81"/>
      <c r="E222" s="181"/>
      <c r="F222" s="177"/>
      <c r="G222" s="178"/>
      <c r="H222" s="158"/>
      <c r="I222" s="158"/>
      <c r="J222" s="83">
        <v>55</v>
      </c>
      <c r="K222" s="485" t="s">
        <v>409</v>
      </c>
      <c r="L222" s="448" t="s">
        <v>315</v>
      </c>
      <c r="M222" s="471"/>
      <c r="N222" s="401"/>
      <c r="O222" s="401"/>
      <c r="P222" s="472"/>
      <c r="Q222" s="477">
        <v>1200000</v>
      </c>
      <c r="R222" s="473"/>
      <c r="S222" s="164">
        <f t="shared" si="6"/>
        <v>1200000</v>
      </c>
      <c r="T222" s="194" t="s">
        <v>410</v>
      </c>
      <c r="U222" s="194" t="s">
        <v>33</v>
      </c>
      <c r="V222" s="361"/>
      <c r="W222" s="74"/>
      <c r="X222" s="74"/>
      <c r="Y222" s="43"/>
      <c r="Z222" s="74"/>
      <c r="AA222" s="117"/>
      <c r="AB222" s="177"/>
      <c r="AC222" s="177"/>
      <c r="AD222" s="177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77"/>
      <c r="DX222" s="177"/>
      <c r="DY222" s="177"/>
      <c r="DZ222" s="177"/>
      <c r="EA222" s="177"/>
      <c r="EB222" s="177"/>
      <c r="EC222" s="177"/>
      <c r="ED222" s="177"/>
      <c r="EE222" s="177"/>
      <c r="EF222" s="177"/>
      <c r="EG222" s="177"/>
      <c r="EH222" s="177"/>
      <c r="EI222" s="177"/>
      <c r="EJ222" s="177"/>
      <c r="EK222" s="177"/>
      <c r="EL222" s="177"/>
      <c r="EM222" s="177"/>
      <c r="EN222" s="177"/>
      <c r="EO222" s="177"/>
      <c r="EP222" s="177"/>
      <c r="EQ222" s="177"/>
      <c r="ER222" s="177"/>
      <c r="ES222" s="177"/>
      <c r="ET222" s="177"/>
      <c r="EU222" s="177"/>
      <c r="EV222" s="177"/>
      <c r="EW222" s="177"/>
      <c r="EX222" s="177"/>
      <c r="EY222" s="177"/>
      <c r="EZ222" s="177"/>
      <c r="FA222" s="177"/>
      <c r="FB222" s="177"/>
      <c r="FC222" s="177"/>
      <c r="FD222" s="177"/>
      <c r="FE222" s="177"/>
      <c r="FF222" s="177"/>
      <c r="FG222" s="177"/>
      <c r="FH222" s="177"/>
      <c r="FI222" s="177"/>
      <c r="FJ222" s="177"/>
      <c r="FK222" s="177"/>
      <c r="FL222" s="177"/>
      <c r="FM222" s="177"/>
      <c r="FN222" s="177"/>
      <c r="FO222" s="177"/>
      <c r="FP222" s="177"/>
      <c r="FQ222" s="177"/>
      <c r="FR222" s="177"/>
      <c r="FS222" s="177"/>
      <c r="FT222" s="177"/>
      <c r="FU222" s="177"/>
      <c r="FV222" s="177"/>
      <c r="FW222" s="177"/>
      <c r="FX222" s="177"/>
      <c r="FY222" s="177"/>
      <c r="FZ222" s="177"/>
      <c r="GA222" s="177"/>
      <c r="GB222" s="177"/>
      <c r="GC222" s="177"/>
      <c r="GD222" s="177"/>
      <c r="GE222" s="177"/>
      <c r="GF222" s="177"/>
      <c r="GG222" s="177"/>
      <c r="GH222" s="177"/>
      <c r="GI222" s="177"/>
      <c r="GJ222" s="177"/>
      <c r="GK222" s="177"/>
      <c r="GL222" s="177"/>
      <c r="GM222" s="177"/>
      <c r="GN222" s="177"/>
      <c r="GO222" s="177"/>
      <c r="GP222" s="177"/>
      <c r="GQ222" s="177"/>
      <c r="GR222" s="177"/>
      <c r="GS222" s="177"/>
      <c r="GT222" s="177"/>
      <c r="GU222" s="177"/>
      <c r="GV222" s="177"/>
      <c r="GW222" s="177"/>
      <c r="GX222" s="177"/>
      <c r="GY222" s="177"/>
      <c r="GZ222" s="177"/>
      <c r="HA222" s="177"/>
      <c r="HB222" s="177"/>
      <c r="HC222" s="177"/>
      <c r="HD222" s="177"/>
      <c r="HE222" s="177"/>
      <c r="HF222" s="177"/>
      <c r="HG222" s="177"/>
      <c r="HH222" s="177"/>
      <c r="HI222" s="177"/>
      <c r="HJ222" s="177"/>
      <c r="HK222" s="177"/>
      <c r="HL222" s="177"/>
      <c r="HM222" s="177"/>
      <c r="HN222" s="177"/>
      <c r="HO222" s="177"/>
      <c r="HP222" s="177"/>
      <c r="HQ222" s="177"/>
      <c r="HR222" s="177"/>
      <c r="HS222" s="177"/>
      <c r="HT222" s="177"/>
      <c r="HU222" s="177"/>
      <c r="HV222" s="177"/>
      <c r="HW222" s="177"/>
      <c r="HX222" s="177"/>
      <c r="HY222" s="177"/>
      <c r="HZ222" s="177"/>
      <c r="IA222" s="177"/>
      <c r="IB222" s="177"/>
      <c r="IC222" s="177"/>
      <c r="ID222" s="177"/>
      <c r="IE222" s="177"/>
      <c r="IF222" s="177"/>
      <c r="IG222" s="177"/>
      <c r="IH222" s="177"/>
      <c r="II222" s="177"/>
      <c r="IJ222" s="177"/>
      <c r="IK222" s="177"/>
      <c r="IL222" s="177"/>
      <c r="IM222" s="177"/>
      <c r="IN222" s="177"/>
      <c r="IO222" s="177"/>
      <c r="IP222" s="177"/>
      <c r="IQ222" s="177"/>
      <c r="IR222" s="177"/>
      <c r="IS222" s="177"/>
      <c r="IT222" s="177"/>
      <c r="IU222" s="177"/>
      <c r="IV222" s="177"/>
    </row>
    <row r="223" spans="1:256" s="362" customFormat="1" ht="18.75" x14ac:dyDescent="0.45">
      <c r="A223" s="385"/>
      <c r="B223" s="181"/>
      <c r="C223" s="60"/>
      <c r="D223" s="81"/>
      <c r="E223" s="181"/>
      <c r="F223" s="177"/>
      <c r="G223" s="178"/>
      <c r="H223" s="158"/>
      <c r="I223" s="158"/>
      <c r="J223" s="83">
        <v>56</v>
      </c>
      <c r="K223" s="482" t="s">
        <v>411</v>
      </c>
      <c r="L223" s="477" t="s">
        <v>315</v>
      </c>
      <c r="M223" s="471"/>
      <c r="N223" s="401"/>
      <c r="O223" s="401"/>
      <c r="P223" s="472"/>
      <c r="Q223" s="477">
        <v>160000</v>
      </c>
      <c r="R223" s="473"/>
      <c r="S223" s="164">
        <f t="shared" si="6"/>
        <v>160000</v>
      </c>
      <c r="T223" s="403" t="s">
        <v>412</v>
      </c>
      <c r="U223" s="403" t="s">
        <v>33</v>
      </c>
      <c r="V223" s="361"/>
      <c r="W223" s="74"/>
      <c r="X223" s="74"/>
      <c r="Y223" s="43"/>
      <c r="Z223" s="74"/>
      <c r="AA223" s="117"/>
      <c r="AB223" s="177"/>
      <c r="AC223" s="177"/>
      <c r="AD223" s="177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177"/>
      <c r="BT223" s="177"/>
      <c r="BU223" s="177"/>
      <c r="BV223" s="177"/>
      <c r="BW223" s="177"/>
      <c r="BX223" s="177"/>
      <c r="BY223" s="177"/>
      <c r="BZ223" s="177"/>
      <c r="CA223" s="177"/>
      <c r="CB223" s="177"/>
      <c r="CC223" s="177"/>
      <c r="CD223" s="177"/>
      <c r="CE223" s="177"/>
      <c r="CF223" s="177"/>
      <c r="CG223" s="177"/>
      <c r="CH223" s="177"/>
      <c r="CI223" s="177"/>
      <c r="CJ223" s="177"/>
      <c r="CK223" s="177"/>
      <c r="CL223" s="177"/>
      <c r="CM223" s="177"/>
      <c r="CN223" s="177"/>
      <c r="CO223" s="177"/>
      <c r="CP223" s="177"/>
      <c r="CQ223" s="177"/>
      <c r="CR223" s="177"/>
      <c r="CS223" s="177"/>
      <c r="CT223" s="177"/>
      <c r="CU223" s="177"/>
      <c r="CV223" s="177"/>
      <c r="CW223" s="177"/>
      <c r="CX223" s="177"/>
      <c r="CY223" s="177"/>
      <c r="CZ223" s="177"/>
      <c r="DA223" s="177"/>
      <c r="DB223" s="177"/>
      <c r="DC223" s="177"/>
      <c r="DD223" s="177"/>
      <c r="DE223" s="177"/>
      <c r="DF223" s="177"/>
      <c r="DG223" s="177"/>
      <c r="DH223" s="177"/>
      <c r="DI223" s="177"/>
      <c r="DJ223" s="177"/>
      <c r="DK223" s="177"/>
      <c r="DL223" s="177"/>
      <c r="DM223" s="177"/>
      <c r="DN223" s="177"/>
      <c r="DO223" s="177"/>
      <c r="DP223" s="177"/>
      <c r="DQ223" s="177"/>
      <c r="DR223" s="177"/>
      <c r="DS223" s="177"/>
      <c r="DT223" s="177"/>
      <c r="DU223" s="177"/>
      <c r="DV223" s="177"/>
      <c r="DW223" s="177"/>
      <c r="DX223" s="177"/>
      <c r="DY223" s="177"/>
      <c r="DZ223" s="177"/>
      <c r="EA223" s="177"/>
      <c r="EB223" s="177"/>
      <c r="EC223" s="177"/>
      <c r="ED223" s="177"/>
      <c r="EE223" s="177"/>
      <c r="EF223" s="177"/>
      <c r="EG223" s="177"/>
      <c r="EH223" s="177"/>
      <c r="EI223" s="177"/>
      <c r="EJ223" s="177"/>
      <c r="EK223" s="177"/>
      <c r="EL223" s="177"/>
      <c r="EM223" s="177"/>
      <c r="EN223" s="177"/>
      <c r="EO223" s="177"/>
      <c r="EP223" s="177"/>
      <c r="EQ223" s="177"/>
      <c r="ER223" s="177"/>
      <c r="ES223" s="177"/>
      <c r="ET223" s="177"/>
      <c r="EU223" s="177"/>
      <c r="EV223" s="177"/>
      <c r="EW223" s="177"/>
      <c r="EX223" s="177"/>
      <c r="EY223" s="177"/>
      <c r="EZ223" s="177"/>
      <c r="FA223" s="177"/>
      <c r="FB223" s="177"/>
      <c r="FC223" s="177"/>
      <c r="FD223" s="177"/>
      <c r="FE223" s="177"/>
      <c r="FF223" s="177"/>
      <c r="FG223" s="177"/>
      <c r="FH223" s="177"/>
      <c r="FI223" s="177"/>
      <c r="FJ223" s="177"/>
      <c r="FK223" s="177"/>
      <c r="FL223" s="177"/>
      <c r="FM223" s="177"/>
      <c r="FN223" s="177"/>
      <c r="FO223" s="177"/>
      <c r="FP223" s="177"/>
      <c r="FQ223" s="177"/>
      <c r="FR223" s="177"/>
      <c r="FS223" s="177"/>
      <c r="FT223" s="177"/>
      <c r="FU223" s="177"/>
      <c r="FV223" s="177"/>
      <c r="FW223" s="177"/>
      <c r="FX223" s="177"/>
      <c r="FY223" s="177"/>
      <c r="FZ223" s="177"/>
      <c r="GA223" s="177"/>
      <c r="GB223" s="177"/>
      <c r="GC223" s="177"/>
      <c r="GD223" s="177"/>
      <c r="GE223" s="177"/>
      <c r="GF223" s="177"/>
      <c r="GG223" s="177"/>
      <c r="GH223" s="177"/>
      <c r="GI223" s="177"/>
      <c r="GJ223" s="177"/>
      <c r="GK223" s="177"/>
      <c r="GL223" s="177"/>
      <c r="GM223" s="177"/>
      <c r="GN223" s="177"/>
      <c r="GO223" s="177"/>
      <c r="GP223" s="177"/>
      <c r="GQ223" s="177"/>
      <c r="GR223" s="177"/>
      <c r="GS223" s="177"/>
      <c r="GT223" s="177"/>
      <c r="GU223" s="177"/>
      <c r="GV223" s="177"/>
      <c r="GW223" s="177"/>
      <c r="GX223" s="177"/>
      <c r="GY223" s="177"/>
      <c r="GZ223" s="177"/>
      <c r="HA223" s="177"/>
      <c r="HB223" s="177"/>
      <c r="HC223" s="177"/>
      <c r="HD223" s="177"/>
      <c r="HE223" s="177"/>
      <c r="HF223" s="177"/>
      <c r="HG223" s="177"/>
      <c r="HH223" s="177"/>
      <c r="HI223" s="177"/>
      <c r="HJ223" s="177"/>
      <c r="HK223" s="177"/>
      <c r="HL223" s="177"/>
      <c r="HM223" s="177"/>
      <c r="HN223" s="177"/>
      <c r="HO223" s="177"/>
      <c r="HP223" s="177"/>
      <c r="HQ223" s="177"/>
      <c r="HR223" s="177"/>
      <c r="HS223" s="177"/>
      <c r="HT223" s="177"/>
      <c r="HU223" s="177"/>
      <c r="HV223" s="177"/>
      <c r="HW223" s="177"/>
      <c r="HX223" s="177"/>
      <c r="HY223" s="177"/>
      <c r="HZ223" s="177"/>
      <c r="IA223" s="177"/>
      <c r="IB223" s="177"/>
      <c r="IC223" s="177"/>
      <c r="ID223" s="177"/>
      <c r="IE223" s="177"/>
      <c r="IF223" s="177"/>
      <c r="IG223" s="177"/>
      <c r="IH223" s="177"/>
      <c r="II223" s="177"/>
      <c r="IJ223" s="177"/>
      <c r="IK223" s="177"/>
      <c r="IL223" s="177"/>
      <c r="IM223" s="177"/>
      <c r="IN223" s="177"/>
      <c r="IO223" s="177"/>
      <c r="IP223" s="177"/>
      <c r="IQ223" s="177"/>
      <c r="IR223" s="177"/>
      <c r="IS223" s="177"/>
      <c r="IT223" s="177"/>
      <c r="IU223" s="177"/>
      <c r="IV223" s="177"/>
    </row>
    <row r="224" spans="1:256" s="362" customFormat="1" ht="18.75" x14ac:dyDescent="0.45">
      <c r="A224" s="385"/>
      <c r="B224" s="181"/>
      <c r="C224" s="60"/>
      <c r="D224" s="81"/>
      <c r="E224" s="181"/>
      <c r="F224" s="177"/>
      <c r="G224" s="178"/>
      <c r="H224" s="158"/>
      <c r="I224" s="158"/>
      <c r="J224" s="83">
        <v>57</v>
      </c>
      <c r="K224" s="486" t="s">
        <v>413</v>
      </c>
      <c r="L224" s="321" t="s">
        <v>305</v>
      </c>
      <c r="M224" s="448"/>
      <c r="N224" s="185"/>
      <c r="O224" s="185"/>
      <c r="P224" s="86"/>
      <c r="Q224" s="448">
        <v>50000</v>
      </c>
      <c r="R224" s="450"/>
      <c r="S224" s="164">
        <f t="shared" si="6"/>
        <v>50000</v>
      </c>
      <c r="T224" s="194" t="s">
        <v>414</v>
      </c>
      <c r="U224" s="194" t="s">
        <v>33</v>
      </c>
      <c r="V224" s="361"/>
      <c r="W224" s="74"/>
      <c r="X224" s="74"/>
      <c r="Y224" s="43"/>
      <c r="Z224" s="74"/>
      <c r="AA224" s="11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7"/>
      <c r="ES224" s="177"/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7"/>
      <c r="FF224" s="177"/>
      <c r="FG224" s="177"/>
      <c r="FH224" s="177"/>
      <c r="FI224" s="177"/>
      <c r="FJ224" s="177"/>
      <c r="FK224" s="177"/>
      <c r="FL224" s="177"/>
      <c r="FM224" s="177"/>
      <c r="FN224" s="177"/>
      <c r="FO224" s="177"/>
      <c r="FP224" s="177"/>
      <c r="FQ224" s="177"/>
      <c r="FR224" s="177"/>
      <c r="FS224" s="177"/>
      <c r="FT224" s="177"/>
      <c r="FU224" s="177"/>
      <c r="FV224" s="177"/>
      <c r="FW224" s="177"/>
      <c r="FX224" s="177"/>
      <c r="FY224" s="177"/>
      <c r="FZ224" s="177"/>
      <c r="GA224" s="177"/>
      <c r="GB224" s="177"/>
      <c r="GC224" s="177"/>
      <c r="GD224" s="177"/>
      <c r="GE224" s="177"/>
      <c r="GF224" s="177"/>
      <c r="GG224" s="177"/>
      <c r="GH224" s="177"/>
      <c r="GI224" s="177"/>
      <c r="GJ224" s="177"/>
      <c r="GK224" s="177"/>
      <c r="GL224" s="177"/>
      <c r="GM224" s="177"/>
      <c r="GN224" s="177"/>
      <c r="GO224" s="177"/>
      <c r="GP224" s="177"/>
      <c r="GQ224" s="177"/>
      <c r="GR224" s="177"/>
      <c r="GS224" s="177"/>
      <c r="GT224" s="177"/>
      <c r="GU224" s="177"/>
      <c r="GV224" s="177"/>
      <c r="GW224" s="177"/>
      <c r="GX224" s="177"/>
      <c r="GY224" s="177"/>
      <c r="GZ224" s="177"/>
      <c r="HA224" s="177"/>
      <c r="HB224" s="177"/>
      <c r="HC224" s="177"/>
      <c r="HD224" s="177"/>
      <c r="HE224" s="177"/>
      <c r="HF224" s="177"/>
      <c r="HG224" s="177"/>
      <c r="HH224" s="177"/>
      <c r="HI224" s="177"/>
      <c r="HJ224" s="177"/>
      <c r="HK224" s="177"/>
      <c r="HL224" s="177"/>
      <c r="HM224" s="177"/>
      <c r="HN224" s="177"/>
      <c r="HO224" s="177"/>
      <c r="HP224" s="177"/>
      <c r="HQ224" s="177"/>
      <c r="HR224" s="177"/>
      <c r="HS224" s="177"/>
      <c r="HT224" s="177"/>
      <c r="HU224" s="177"/>
      <c r="HV224" s="177"/>
      <c r="HW224" s="177"/>
      <c r="HX224" s="177"/>
      <c r="HY224" s="177"/>
      <c r="HZ224" s="177"/>
      <c r="IA224" s="177"/>
      <c r="IB224" s="177"/>
      <c r="IC224" s="177"/>
      <c r="ID224" s="177"/>
      <c r="IE224" s="177"/>
      <c r="IF224" s="177"/>
      <c r="IG224" s="177"/>
      <c r="IH224" s="177"/>
      <c r="II224" s="177"/>
      <c r="IJ224" s="177"/>
      <c r="IK224" s="177"/>
      <c r="IL224" s="177"/>
      <c r="IM224" s="177"/>
      <c r="IN224" s="177"/>
      <c r="IO224" s="177"/>
      <c r="IP224" s="177"/>
      <c r="IQ224" s="177"/>
      <c r="IR224" s="177"/>
      <c r="IS224" s="177"/>
      <c r="IT224" s="177"/>
      <c r="IU224" s="177"/>
      <c r="IV224" s="177"/>
    </row>
    <row r="225" spans="1:256" s="362" customFormat="1" ht="18.75" x14ac:dyDescent="0.45">
      <c r="A225" s="385"/>
      <c r="B225" s="181"/>
      <c r="C225" s="60"/>
      <c r="D225" s="81"/>
      <c r="E225" s="181"/>
      <c r="F225" s="177"/>
      <c r="G225" s="178"/>
      <c r="H225" s="158"/>
      <c r="I225" s="158"/>
      <c r="J225" s="83">
        <v>58</v>
      </c>
      <c r="K225" s="366" t="s">
        <v>415</v>
      </c>
      <c r="L225" s="321" t="s">
        <v>305</v>
      </c>
      <c r="M225" s="185"/>
      <c r="N225" s="185"/>
      <c r="O225" s="185"/>
      <c r="P225" s="86"/>
      <c r="Q225" s="474">
        <v>80000</v>
      </c>
      <c r="R225" s="450"/>
      <c r="S225" s="164">
        <f t="shared" si="6"/>
        <v>80000</v>
      </c>
      <c r="T225" s="180" t="s">
        <v>416</v>
      </c>
      <c r="U225" s="180" t="s">
        <v>33</v>
      </c>
      <c r="V225" s="361"/>
      <c r="W225" s="74"/>
      <c r="X225" s="74"/>
      <c r="Y225" s="43"/>
      <c r="Z225" s="74"/>
      <c r="AA225" s="11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EK225" s="177"/>
      <c r="EL225" s="177"/>
      <c r="EM225" s="177"/>
      <c r="EN225" s="177"/>
      <c r="EO225" s="177"/>
      <c r="EP225" s="177"/>
      <c r="EQ225" s="177"/>
      <c r="ER225" s="177"/>
      <c r="ES225" s="177"/>
      <c r="ET225" s="177"/>
      <c r="EU225" s="177"/>
      <c r="EV225" s="177"/>
      <c r="EW225" s="177"/>
      <c r="EX225" s="177"/>
      <c r="EY225" s="177"/>
      <c r="EZ225" s="177"/>
      <c r="FA225" s="177"/>
      <c r="FB225" s="177"/>
      <c r="FC225" s="177"/>
      <c r="FD225" s="177"/>
      <c r="FE225" s="177"/>
      <c r="FF225" s="177"/>
      <c r="FG225" s="177"/>
      <c r="FH225" s="177"/>
      <c r="FI225" s="177"/>
      <c r="FJ225" s="177"/>
      <c r="FK225" s="177"/>
      <c r="FL225" s="177"/>
      <c r="FM225" s="177"/>
      <c r="FN225" s="177"/>
      <c r="FO225" s="177"/>
      <c r="FP225" s="177"/>
      <c r="FQ225" s="177"/>
      <c r="FR225" s="177"/>
      <c r="FS225" s="177"/>
      <c r="FT225" s="177"/>
      <c r="FU225" s="177"/>
      <c r="FV225" s="177"/>
      <c r="FW225" s="177"/>
      <c r="FX225" s="177"/>
      <c r="FY225" s="177"/>
      <c r="FZ225" s="177"/>
      <c r="GA225" s="177"/>
      <c r="GB225" s="177"/>
      <c r="GC225" s="177"/>
      <c r="GD225" s="177"/>
      <c r="GE225" s="177"/>
      <c r="GF225" s="177"/>
      <c r="GG225" s="177"/>
      <c r="GH225" s="177"/>
      <c r="GI225" s="177"/>
      <c r="GJ225" s="177"/>
      <c r="GK225" s="177"/>
      <c r="GL225" s="177"/>
      <c r="GM225" s="177"/>
      <c r="GN225" s="177"/>
      <c r="GO225" s="177"/>
      <c r="GP225" s="177"/>
      <c r="GQ225" s="177"/>
      <c r="GR225" s="177"/>
      <c r="GS225" s="177"/>
      <c r="GT225" s="177"/>
      <c r="GU225" s="177"/>
      <c r="GV225" s="177"/>
      <c r="GW225" s="177"/>
      <c r="GX225" s="177"/>
      <c r="GY225" s="177"/>
      <c r="GZ225" s="177"/>
      <c r="HA225" s="177"/>
      <c r="HB225" s="177"/>
      <c r="HC225" s="177"/>
      <c r="HD225" s="177"/>
      <c r="HE225" s="177"/>
      <c r="HF225" s="177"/>
      <c r="HG225" s="177"/>
      <c r="HH225" s="177"/>
      <c r="HI225" s="177"/>
      <c r="HJ225" s="177"/>
      <c r="HK225" s="177"/>
      <c r="HL225" s="177"/>
      <c r="HM225" s="177"/>
      <c r="HN225" s="177"/>
      <c r="HO225" s="177"/>
      <c r="HP225" s="177"/>
      <c r="HQ225" s="177"/>
      <c r="HR225" s="177"/>
      <c r="HS225" s="177"/>
      <c r="HT225" s="177"/>
      <c r="HU225" s="177"/>
      <c r="HV225" s="177"/>
      <c r="HW225" s="177"/>
      <c r="HX225" s="177"/>
      <c r="HY225" s="177"/>
      <c r="HZ225" s="177"/>
      <c r="IA225" s="177"/>
      <c r="IB225" s="177"/>
      <c r="IC225" s="177"/>
      <c r="ID225" s="177"/>
      <c r="IE225" s="177"/>
      <c r="IF225" s="177"/>
      <c r="IG225" s="177"/>
      <c r="IH225" s="177"/>
      <c r="II225" s="177"/>
      <c r="IJ225" s="177"/>
      <c r="IK225" s="177"/>
      <c r="IL225" s="177"/>
      <c r="IM225" s="177"/>
      <c r="IN225" s="177"/>
      <c r="IO225" s="177"/>
      <c r="IP225" s="177"/>
      <c r="IQ225" s="177"/>
      <c r="IR225" s="177"/>
      <c r="IS225" s="177"/>
      <c r="IT225" s="177"/>
      <c r="IU225" s="177"/>
      <c r="IV225" s="177"/>
    </row>
    <row r="226" spans="1:256" s="362" customFormat="1" ht="18.75" x14ac:dyDescent="0.45">
      <c r="A226" s="385"/>
      <c r="B226" s="181"/>
      <c r="C226" s="60"/>
      <c r="D226" s="81"/>
      <c r="E226" s="181"/>
      <c r="F226" s="177"/>
      <c r="G226" s="178"/>
      <c r="H226" s="158"/>
      <c r="I226" s="158"/>
      <c r="J226" s="83">
        <v>59</v>
      </c>
      <c r="K226" s="487" t="s">
        <v>417</v>
      </c>
      <c r="L226" s="163" t="s">
        <v>305</v>
      </c>
      <c r="M226" s="185"/>
      <c r="N226" s="185"/>
      <c r="O226" s="185"/>
      <c r="P226" s="86"/>
      <c r="Q226" s="474">
        <v>40000</v>
      </c>
      <c r="R226" s="450"/>
      <c r="S226" s="164">
        <f t="shared" si="6"/>
        <v>40000</v>
      </c>
      <c r="T226" s="180" t="s">
        <v>418</v>
      </c>
      <c r="U226" s="180" t="s">
        <v>33</v>
      </c>
      <c r="V226" s="361"/>
      <c r="W226" s="74"/>
      <c r="X226" s="74"/>
      <c r="Y226" s="43"/>
      <c r="Z226" s="74"/>
      <c r="AA226" s="11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177"/>
      <c r="BR226" s="177"/>
      <c r="BS226" s="177"/>
      <c r="BT226" s="177"/>
      <c r="BU226" s="177"/>
      <c r="BV226" s="177"/>
      <c r="BW226" s="177"/>
      <c r="BX226" s="177"/>
      <c r="BY226" s="177"/>
      <c r="BZ226" s="177"/>
      <c r="CA226" s="177"/>
      <c r="CB226" s="177"/>
      <c r="CC226" s="177"/>
      <c r="CD226" s="177"/>
      <c r="CE226" s="177"/>
      <c r="CF226" s="177"/>
      <c r="CG226" s="177"/>
      <c r="CH226" s="177"/>
      <c r="CI226" s="177"/>
      <c r="CJ226" s="177"/>
      <c r="CK226" s="177"/>
      <c r="CL226" s="177"/>
      <c r="CM226" s="177"/>
      <c r="CN226" s="177"/>
      <c r="CO226" s="177"/>
      <c r="CP226" s="177"/>
      <c r="CQ226" s="177"/>
      <c r="CR226" s="177"/>
      <c r="CS226" s="177"/>
      <c r="CT226" s="177"/>
      <c r="CU226" s="177"/>
      <c r="CV226" s="177"/>
      <c r="CW226" s="177"/>
      <c r="CX226" s="177"/>
      <c r="CY226" s="177"/>
      <c r="CZ226" s="177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  <c r="DL226" s="177"/>
      <c r="DM226" s="177"/>
      <c r="DN226" s="177"/>
      <c r="DO226" s="177"/>
      <c r="DP226" s="177"/>
      <c r="DQ226" s="177"/>
      <c r="DR226" s="177"/>
      <c r="DS226" s="177"/>
      <c r="DT226" s="177"/>
      <c r="DU226" s="177"/>
      <c r="DV226" s="177"/>
      <c r="DW226" s="177"/>
      <c r="DX226" s="177"/>
      <c r="DY226" s="177"/>
      <c r="DZ226" s="177"/>
      <c r="EA226" s="177"/>
      <c r="EB226" s="177"/>
      <c r="EC226" s="177"/>
      <c r="ED226" s="177"/>
      <c r="EE226" s="177"/>
      <c r="EF226" s="177"/>
      <c r="EG226" s="177"/>
      <c r="EH226" s="177"/>
      <c r="EI226" s="177"/>
      <c r="EJ226" s="177"/>
      <c r="EK226" s="177"/>
      <c r="EL226" s="177"/>
      <c r="EM226" s="177"/>
      <c r="EN226" s="177"/>
      <c r="EO226" s="177"/>
      <c r="EP226" s="177"/>
      <c r="EQ226" s="177"/>
      <c r="ER226" s="177"/>
      <c r="ES226" s="177"/>
      <c r="ET226" s="177"/>
      <c r="EU226" s="177"/>
      <c r="EV226" s="177"/>
      <c r="EW226" s="177"/>
      <c r="EX226" s="177"/>
      <c r="EY226" s="177"/>
      <c r="EZ226" s="177"/>
      <c r="FA226" s="177"/>
      <c r="FB226" s="177"/>
      <c r="FC226" s="177"/>
      <c r="FD226" s="177"/>
      <c r="FE226" s="177"/>
      <c r="FF226" s="177"/>
      <c r="FG226" s="177"/>
      <c r="FH226" s="177"/>
      <c r="FI226" s="177"/>
      <c r="FJ226" s="177"/>
      <c r="FK226" s="177"/>
      <c r="FL226" s="177"/>
      <c r="FM226" s="177"/>
      <c r="FN226" s="177"/>
      <c r="FO226" s="177"/>
      <c r="FP226" s="177"/>
      <c r="FQ226" s="177"/>
      <c r="FR226" s="177"/>
      <c r="FS226" s="177"/>
      <c r="FT226" s="177"/>
      <c r="FU226" s="177"/>
      <c r="FV226" s="177"/>
      <c r="FW226" s="177"/>
      <c r="FX226" s="177"/>
      <c r="FY226" s="177"/>
      <c r="FZ226" s="177"/>
      <c r="GA226" s="177"/>
      <c r="GB226" s="177"/>
      <c r="GC226" s="177"/>
      <c r="GD226" s="177"/>
      <c r="GE226" s="177"/>
      <c r="GF226" s="177"/>
      <c r="GG226" s="177"/>
      <c r="GH226" s="177"/>
      <c r="GI226" s="177"/>
      <c r="GJ226" s="177"/>
      <c r="GK226" s="177"/>
      <c r="GL226" s="177"/>
      <c r="GM226" s="177"/>
      <c r="GN226" s="177"/>
      <c r="GO226" s="177"/>
      <c r="GP226" s="177"/>
      <c r="GQ226" s="177"/>
      <c r="GR226" s="177"/>
      <c r="GS226" s="177"/>
      <c r="GT226" s="177"/>
      <c r="GU226" s="177"/>
      <c r="GV226" s="177"/>
      <c r="GW226" s="177"/>
      <c r="GX226" s="177"/>
      <c r="GY226" s="177"/>
      <c r="GZ226" s="177"/>
      <c r="HA226" s="177"/>
      <c r="HB226" s="177"/>
      <c r="HC226" s="177"/>
      <c r="HD226" s="177"/>
      <c r="HE226" s="177"/>
      <c r="HF226" s="177"/>
      <c r="HG226" s="177"/>
      <c r="HH226" s="177"/>
      <c r="HI226" s="177"/>
      <c r="HJ226" s="177"/>
      <c r="HK226" s="177"/>
      <c r="HL226" s="177"/>
      <c r="HM226" s="177"/>
      <c r="HN226" s="177"/>
      <c r="HO226" s="177"/>
      <c r="HP226" s="177"/>
      <c r="HQ226" s="177"/>
      <c r="HR226" s="177"/>
      <c r="HS226" s="177"/>
      <c r="HT226" s="177"/>
      <c r="HU226" s="177"/>
      <c r="HV226" s="177"/>
      <c r="HW226" s="177"/>
      <c r="HX226" s="177"/>
      <c r="HY226" s="177"/>
      <c r="HZ226" s="177"/>
      <c r="IA226" s="177"/>
      <c r="IB226" s="177"/>
      <c r="IC226" s="177"/>
      <c r="ID226" s="177"/>
      <c r="IE226" s="177"/>
      <c r="IF226" s="177"/>
      <c r="IG226" s="177"/>
      <c r="IH226" s="177"/>
      <c r="II226" s="177"/>
      <c r="IJ226" s="177"/>
      <c r="IK226" s="177"/>
      <c r="IL226" s="177"/>
      <c r="IM226" s="177"/>
      <c r="IN226" s="177"/>
      <c r="IO226" s="177"/>
      <c r="IP226" s="177"/>
      <c r="IQ226" s="177"/>
      <c r="IR226" s="177"/>
      <c r="IS226" s="177"/>
      <c r="IT226" s="177"/>
      <c r="IU226" s="177"/>
      <c r="IV226" s="177"/>
    </row>
    <row r="227" spans="1:256" s="362" customFormat="1" ht="18.75" x14ac:dyDescent="0.45">
      <c r="A227" s="385"/>
      <c r="B227" s="181"/>
      <c r="C227" s="60"/>
      <c r="D227" s="81"/>
      <c r="E227" s="181"/>
      <c r="F227" s="177"/>
      <c r="G227" s="178"/>
      <c r="H227" s="158"/>
      <c r="I227" s="158"/>
      <c r="J227" s="83">
        <v>60</v>
      </c>
      <c r="K227" s="483" t="s">
        <v>419</v>
      </c>
      <c r="L227" s="163" t="s">
        <v>315</v>
      </c>
      <c r="M227" s="185"/>
      <c r="N227" s="185"/>
      <c r="O227" s="185"/>
      <c r="P227" s="86"/>
      <c r="Q227" s="474">
        <v>50000</v>
      </c>
      <c r="R227" s="450"/>
      <c r="S227" s="164">
        <f t="shared" si="6"/>
        <v>50000</v>
      </c>
      <c r="T227" s="180" t="s">
        <v>420</v>
      </c>
      <c r="U227" s="180" t="s">
        <v>33</v>
      </c>
      <c r="V227" s="361"/>
      <c r="W227" s="74"/>
      <c r="X227" s="74"/>
      <c r="Y227" s="43"/>
      <c r="Z227" s="74"/>
      <c r="AA227" s="11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177"/>
      <c r="BT227" s="177"/>
      <c r="BU227" s="177"/>
      <c r="BV227" s="177"/>
      <c r="BW227" s="177"/>
      <c r="BX227" s="177"/>
      <c r="BY227" s="177"/>
      <c r="BZ227" s="177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7"/>
      <c r="CL227" s="177"/>
      <c r="CM227" s="177"/>
      <c r="CN227" s="177"/>
      <c r="CO227" s="177"/>
      <c r="CP227" s="177"/>
      <c r="CQ227" s="177"/>
      <c r="CR227" s="177"/>
      <c r="CS227" s="177"/>
      <c r="CT227" s="177"/>
      <c r="CU227" s="177"/>
      <c r="CV227" s="177"/>
      <c r="CW227" s="177"/>
      <c r="CX227" s="177"/>
      <c r="CY227" s="177"/>
      <c r="CZ227" s="177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  <c r="DL227" s="177"/>
      <c r="DM227" s="177"/>
      <c r="DN227" s="177"/>
      <c r="DO227" s="177"/>
      <c r="DP227" s="177"/>
      <c r="DQ227" s="177"/>
      <c r="DR227" s="177"/>
      <c r="DS227" s="177"/>
      <c r="DT227" s="177"/>
      <c r="DU227" s="177"/>
      <c r="DV227" s="177"/>
      <c r="DW227" s="177"/>
      <c r="DX227" s="177"/>
      <c r="DY227" s="177"/>
      <c r="DZ227" s="177"/>
      <c r="EA227" s="177"/>
      <c r="EB227" s="177"/>
      <c r="EC227" s="177"/>
      <c r="ED227" s="177"/>
      <c r="EE227" s="177"/>
      <c r="EF227" s="177"/>
      <c r="EG227" s="177"/>
      <c r="EH227" s="177"/>
      <c r="EI227" s="177"/>
      <c r="EJ227" s="177"/>
      <c r="EK227" s="177"/>
      <c r="EL227" s="177"/>
      <c r="EM227" s="177"/>
      <c r="EN227" s="177"/>
      <c r="EO227" s="177"/>
      <c r="EP227" s="177"/>
      <c r="EQ227" s="177"/>
      <c r="ER227" s="177"/>
      <c r="ES227" s="177"/>
      <c r="ET227" s="177"/>
      <c r="EU227" s="177"/>
      <c r="EV227" s="177"/>
      <c r="EW227" s="177"/>
      <c r="EX227" s="177"/>
      <c r="EY227" s="177"/>
      <c r="EZ227" s="177"/>
      <c r="FA227" s="177"/>
      <c r="FB227" s="177"/>
      <c r="FC227" s="177"/>
      <c r="FD227" s="177"/>
      <c r="FE227" s="177"/>
      <c r="FF227" s="177"/>
      <c r="FG227" s="177"/>
      <c r="FH227" s="177"/>
      <c r="FI227" s="177"/>
      <c r="FJ227" s="177"/>
      <c r="FK227" s="177"/>
      <c r="FL227" s="177"/>
      <c r="FM227" s="177"/>
      <c r="FN227" s="177"/>
      <c r="FO227" s="177"/>
      <c r="FP227" s="177"/>
      <c r="FQ227" s="177"/>
      <c r="FR227" s="177"/>
      <c r="FS227" s="177"/>
      <c r="FT227" s="177"/>
      <c r="FU227" s="177"/>
      <c r="FV227" s="177"/>
      <c r="FW227" s="177"/>
      <c r="FX227" s="177"/>
      <c r="FY227" s="177"/>
      <c r="FZ227" s="177"/>
      <c r="GA227" s="177"/>
      <c r="GB227" s="177"/>
      <c r="GC227" s="177"/>
      <c r="GD227" s="177"/>
      <c r="GE227" s="177"/>
      <c r="GF227" s="177"/>
      <c r="GG227" s="177"/>
      <c r="GH227" s="177"/>
      <c r="GI227" s="177"/>
      <c r="GJ227" s="177"/>
      <c r="GK227" s="177"/>
      <c r="GL227" s="177"/>
      <c r="GM227" s="177"/>
      <c r="GN227" s="177"/>
      <c r="GO227" s="177"/>
      <c r="GP227" s="177"/>
      <c r="GQ227" s="177"/>
      <c r="GR227" s="177"/>
      <c r="GS227" s="177"/>
      <c r="GT227" s="177"/>
      <c r="GU227" s="177"/>
      <c r="GV227" s="177"/>
      <c r="GW227" s="177"/>
      <c r="GX227" s="177"/>
      <c r="GY227" s="177"/>
      <c r="GZ227" s="177"/>
      <c r="HA227" s="177"/>
      <c r="HB227" s="177"/>
      <c r="HC227" s="177"/>
      <c r="HD227" s="177"/>
      <c r="HE227" s="177"/>
      <c r="HF227" s="177"/>
      <c r="HG227" s="177"/>
      <c r="HH227" s="177"/>
      <c r="HI227" s="177"/>
      <c r="HJ227" s="177"/>
      <c r="HK227" s="177"/>
      <c r="HL227" s="177"/>
      <c r="HM227" s="177"/>
      <c r="HN227" s="177"/>
      <c r="HO227" s="177"/>
      <c r="HP227" s="177"/>
      <c r="HQ227" s="177"/>
      <c r="HR227" s="177"/>
      <c r="HS227" s="177"/>
      <c r="HT227" s="177"/>
      <c r="HU227" s="177"/>
      <c r="HV227" s="177"/>
      <c r="HW227" s="177"/>
      <c r="HX227" s="177"/>
      <c r="HY227" s="177"/>
      <c r="HZ227" s="177"/>
      <c r="IA227" s="177"/>
      <c r="IB227" s="177"/>
      <c r="IC227" s="177"/>
      <c r="ID227" s="177"/>
      <c r="IE227" s="177"/>
      <c r="IF227" s="177"/>
      <c r="IG227" s="177"/>
      <c r="IH227" s="177"/>
      <c r="II227" s="177"/>
      <c r="IJ227" s="177"/>
      <c r="IK227" s="177"/>
      <c r="IL227" s="177"/>
      <c r="IM227" s="177"/>
      <c r="IN227" s="177"/>
      <c r="IO227" s="177"/>
      <c r="IP227" s="177"/>
      <c r="IQ227" s="177"/>
      <c r="IR227" s="177"/>
      <c r="IS227" s="177"/>
      <c r="IT227" s="177"/>
      <c r="IU227" s="177"/>
      <c r="IV227" s="177"/>
    </row>
    <row r="228" spans="1:256" s="362" customFormat="1" ht="18.75" x14ac:dyDescent="0.45">
      <c r="A228" s="385"/>
      <c r="B228" s="181"/>
      <c r="C228" s="60"/>
      <c r="D228" s="81"/>
      <c r="E228" s="181"/>
      <c r="F228" s="177"/>
      <c r="G228" s="178"/>
      <c r="H228" s="158"/>
      <c r="I228" s="158"/>
      <c r="J228" s="83">
        <v>61</v>
      </c>
      <c r="K228" s="366" t="s">
        <v>421</v>
      </c>
      <c r="L228" s="321" t="s">
        <v>305</v>
      </c>
      <c r="M228" s="185"/>
      <c r="N228" s="185"/>
      <c r="O228" s="185"/>
      <c r="P228" s="86"/>
      <c r="Q228" s="474">
        <v>40000</v>
      </c>
      <c r="R228" s="450"/>
      <c r="S228" s="164">
        <f t="shared" si="6"/>
        <v>40000</v>
      </c>
      <c r="T228" s="180" t="s">
        <v>422</v>
      </c>
      <c r="U228" s="180" t="s">
        <v>33</v>
      </c>
      <c r="V228" s="361"/>
      <c r="W228" s="74"/>
      <c r="X228" s="74"/>
      <c r="Y228" s="43"/>
      <c r="Z228" s="74"/>
      <c r="AA228" s="11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7"/>
      <c r="BN228" s="177"/>
      <c r="BO228" s="177"/>
      <c r="BP228" s="177"/>
      <c r="BQ228" s="177"/>
      <c r="BR228" s="177"/>
      <c r="BS228" s="177"/>
      <c r="BT228" s="177"/>
      <c r="BU228" s="177"/>
      <c r="BV228" s="177"/>
      <c r="BW228" s="177"/>
      <c r="BX228" s="177"/>
      <c r="BY228" s="177"/>
      <c r="BZ228" s="177"/>
      <c r="CA228" s="177"/>
      <c r="CB228" s="177"/>
      <c r="CC228" s="177"/>
      <c r="CD228" s="177"/>
      <c r="CE228" s="177"/>
      <c r="CF228" s="177"/>
      <c r="CG228" s="177"/>
      <c r="CH228" s="177"/>
      <c r="CI228" s="177"/>
      <c r="CJ228" s="177"/>
      <c r="CK228" s="177"/>
      <c r="CL228" s="177"/>
      <c r="CM228" s="177"/>
      <c r="CN228" s="177"/>
      <c r="CO228" s="177"/>
      <c r="CP228" s="177"/>
      <c r="CQ228" s="177"/>
      <c r="CR228" s="177"/>
      <c r="CS228" s="177"/>
      <c r="CT228" s="177"/>
      <c r="CU228" s="177"/>
      <c r="CV228" s="177"/>
      <c r="CW228" s="177"/>
      <c r="CX228" s="177"/>
      <c r="CY228" s="177"/>
      <c r="CZ228" s="177"/>
      <c r="DA228" s="177"/>
      <c r="DB228" s="177"/>
      <c r="DC228" s="177"/>
      <c r="DD228" s="177"/>
      <c r="DE228" s="177"/>
      <c r="DF228" s="177"/>
      <c r="DG228" s="177"/>
      <c r="DH228" s="177"/>
      <c r="DI228" s="177"/>
      <c r="DJ228" s="177"/>
      <c r="DK228" s="177"/>
      <c r="DL228" s="177"/>
      <c r="DM228" s="177"/>
      <c r="DN228" s="177"/>
      <c r="DO228" s="177"/>
      <c r="DP228" s="177"/>
      <c r="DQ228" s="177"/>
      <c r="DR228" s="177"/>
      <c r="DS228" s="177"/>
      <c r="DT228" s="177"/>
      <c r="DU228" s="177"/>
      <c r="DV228" s="177"/>
      <c r="DW228" s="177"/>
      <c r="DX228" s="177"/>
      <c r="DY228" s="177"/>
      <c r="DZ228" s="177"/>
      <c r="EA228" s="177"/>
      <c r="EB228" s="177"/>
      <c r="EC228" s="177"/>
      <c r="ED228" s="177"/>
      <c r="EE228" s="177"/>
      <c r="EF228" s="177"/>
      <c r="EG228" s="177"/>
      <c r="EH228" s="177"/>
      <c r="EI228" s="177"/>
      <c r="EJ228" s="177"/>
      <c r="EK228" s="177"/>
      <c r="EL228" s="177"/>
      <c r="EM228" s="177"/>
      <c r="EN228" s="177"/>
      <c r="EO228" s="177"/>
      <c r="EP228" s="177"/>
      <c r="EQ228" s="177"/>
      <c r="ER228" s="177"/>
      <c r="ES228" s="177"/>
      <c r="ET228" s="177"/>
      <c r="EU228" s="177"/>
      <c r="EV228" s="177"/>
      <c r="EW228" s="177"/>
      <c r="EX228" s="177"/>
      <c r="EY228" s="177"/>
      <c r="EZ228" s="177"/>
      <c r="FA228" s="177"/>
      <c r="FB228" s="177"/>
      <c r="FC228" s="177"/>
      <c r="FD228" s="177"/>
      <c r="FE228" s="177"/>
      <c r="FF228" s="177"/>
      <c r="FG228" s="177"/>
      <c r="FH228" s="177"/>
      <c r="FI228" s="177"/>
      <c r="FJ228" s="177"/>
      <c r="FK228" s="177"/>
      <c r="FL228" s="177"/>
      <c r="FM228" s="177"/>
      <c r="FN228" s="177"/>
      <c r="FO228" s="177"/>
      <c r="FP228" s="177"/>
      <c r="FQ228" s="177"/>
      <c r="FR228" s="177"/>
      <c r="FS228" s="177"/>
      <c r="FT228" s="177"/>
      <c r="FU228" s="177"/>
      <c r="FV228" s="177"/>
      <c r="FW228" s="177"/>
      <c r="FX228" s="177"/>
      <c r="FY228" s="177"/>
      <c r="FZ228" s="177"/>
      <c r="GA228" s="177"/>
      <c r="GB228" s="177"/>
      <c r="GC228" s="177"/>
      <c r="GD228" s="177"/>
      <c r="GE228" s="177"/>
      <c r="GF228" s="177"/>
      <c r="GG228" s="177"/>
      <c r="GH228" s="177"/>
      <c r="GI228" s="177"/>
      <c r="GJ228" s="177"/>
      <c r="GK228" s="177"/>
      <c r="GL228" s="177"/>
      <c r="GM228" s="177"/>
      <c r="GN228" s="177"/>
      <c r="GO228" s="177"/>
      <c r="GP228" s="177"/>
      <c r="GQ228" s="177"/>
      <c r="GR228" s="177"/>
      <c r="GS228" s="177"/>
      <c r="GT228" s="177"/>
      <c r="GU228" s="177"/>
      <c r="GV228" s="177"/>
      <c r="GW228" s="177"/>
      <c r="GX228" s="177"/>
      <c r="GY228" s="177"/>
      <c r="GZ228" s="177"/>
      <c r="HA228" s="177"/>
      <c r="HB228" s="177"/>
      <c r="HC228" s="177"/>
      <c r="HD228" s="177"/>
      <c r="HE228" s="177"/>
      <c r="HF228" s="177"/>
      <c r="HG228" s="177"/>
      <c r="HH228" s="177"/>
      <c r="HI228" s="177"/>
      <c r="HJ228" s="177"/>
      <c r="HK228" s="177"/>
      <c r="HL228" s="177"/>
      <c r="HM228" s="177"/>
      <c r="HN228" s="177"/>
      <c r="HO228" s="177"/>
      <c r="HP228" s="177"/>
      <c r="HQ228" s="177"/>
      <c r="HR228" s="177"/>
      <c r="HS228" s="177"/>
      <c r="HT228" s="177"/>
      <c r="HU228" s="177"/>
      <c r="HV228" s="177"/>
      <c r="HW228" s="177"/>
      <c r="HX228" s="177"/>
      <c r="HY228" s="177"/>
      <c r="HZ228" s="177"/>
      <c r="IA228" s="177"/>
      <c r="IB228" s="177"/>
      <c r="IC228" s="177"/>
      <c r="ID228" s="177"/>
      <c r="IE228" s="177"/>
      <c r="IF228" s="177"/>
      <c r="IG228" s="177"/>
      <c r="IH228" s="177"/>
      <c r="II228" s="177"/>
      <c r="IJ228" s="177"/>
      <c r="IK228" s="177"/>
      <c r="IL228" s="177"/>
      <c r="IM228" s="177"/>
      <c r="IN228" s="177"/>
      <c r="IO228" s="177"/>
      <c r="IP228" s="177"/>
      <c r="IQ228" s="177"/>
      <c r="IR228" s="177"/>
      <c r="IS228" s="177"/>
      <c r="IT228" s="177"/>
      <c r="IU228" s="177"/>
      <c r="IV228" s="177"/>
    </row>
    <row r="229" spans="1:256" s="362" customFormat="1" ht="18.75" x14ac:dyDescent="0.45">
      <c r="A229" s="385"/>
      <c r="B229" s="181"/>
      <c r="C229" s="60"/>
      <c r="D229" s="81"/>
      <c r="E229" s="181"/>
      <c r="F229" s="177"/>
      <c r="G229" s="178"/>
      <c r="H229" s="158"/>
      <c r="I229" s="158"/>
      <c r="J229" s="83">
        <v>62</v>
      </c>
      <c r="K229" s="488" t="s">
        <v>423</v>
      </c>
      <c r="L229" s="163" t="s">
        <v>305</v>
      </c>
      <c r="M229" s="185"/>
      <c r="N229" s="185"/>
      <c r="O229" s="185"/>
      <c r="P229" s="86"/>
      <c r="Q229" s="474">
        <v>40000</v>
      </c>
      <c r="R229" s="450"/>
      <c r="S229" s="164">
        <f t="shared" si="6"/>
        <v>40000</v>
      </c>
      <c r="T229" s="180" t="s">
        <v>424</v>
      </c>
      <c r="U229" s="180" t="s">
        <v>33</v>
      </c>
      <c r="V229" s="361"/>
      <c r="W229" s="74"/>
      <c r="X229" s="74"/>
      <c r="Y229" s="43"/>
      <c r="Z229" s="74"/>
      <c r="AA229" s="11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177"/>
      <c r="CE229" s="177"/>
      <c r="CF229" s="177"/>
      <c r="CG229" s="177"/>
      <c r="CH229" s="177"/>
      <c r="CI229" s="177"/>
      <c r="CJ229" s="177"/>
      <c r="CK229" s="177"/>
      <c r="CL229" s="177"/>
      <c r="CM229" s="177"/>
      <c r="CN229" s="177"/>
      <c r="CO229" s="177"/>
      <c r="CP229" s="177"/>
      <c r="CQ229" s="177"/>
      <c r="CR229" s="177"/>
      <c r="CS229" s="177"/>
      <c r="CT229" s="177"/>
      <c r="CU229" s="177"/>
      <c r="CV229" s="177"/>
      <c r="CW229" s="177"/>
      <c r="CX229" s="177"/>
      <c r="CY229" s="177"/>
      <c r="CZ229" s="177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  <c r="DL229" s="177"/>
      <c r="DM229" s="177"/>
      <c r="DN229" s="177"/>
      <c r="DO229" s="177"/>
      <c r="DP229" s="177"/>
      <c r="DQ229" s="177"/>
      <c r="DR229" s="177"/>
      <c r="DS229" s="177"/>
      <c r="DT229" s="177"/>
      <c r="DU229" s="177"/>
      <c r="DV229" s="177"/>
      <c r="DW229" s="177"/>
      <c r="DX229" s="177"/>
      <c r="DY229" s="177"/>
      <c r="DZ229" s="177"/>
      <c r="EA229" s="177"/>
      <c r="EB229" s="177"/>
      <c r="EC229" s="177"/>
      <c r="ED229" s="177"/>
      <c r="EE229" s="177"/>
      <c r="EF229" s="177"/>
      <c r="EG229" s="177"/>
      <c r="EH229" s="177"/>
      <c r="EI229" s="177"/>
      <c r="EJ229" s="177"/>
      <c r="EK229" s="177"/>
      <c r="EL229" s="177"/>
      <c r="EM229" s="177"/>
      <c r="EN229" s="177"/>
      <c r="EO229" s="177"/>
      <c r="EP229" s="177"/>
      <c r="EQ229" s="177"/>
      <c r="ER229" s="177"/>
      <c r="ES229" s="177"/>
      <c r="ET229" s="177"/>
      <c r="EU229" s="177"/>
      <c r="EV229" s="177"/>
      <c r="EW229" s="177"/>
      <c r="EX229" s="177"/>
      <c r="EY229" s="177"/>
      <c r="EZ229" s="177"/>
      <c r="FA229" s="177"/>
      <c r="FB229" s="177"/>
      <c r="FC229" s="177"/>
      <c r="FD229" s="177"/>
      <c r="FE229" s="177"/>
      <c r="FF229" s="177"/>
      <c r="FG229" s="177"/>
      <c r="FH229" s="177"/>
      <c r="FI229" s="177"/>
      <c r="FJ229" s="177"/>
      <c r="FK229" s="177"/>
      <c r="FL229" s="177"/>
      <c r="FM229" s="177"/>
      <c r="FN229" s="177"/>
      <c r="FO229" s="177"/>
      <c r="FP229" s="177"/>
      <c r="FQ229" s="177"/>
      <c r="FR229" s="177"/>
      <c r="FS229" s="177"/>
      <c r="FT229" s="177"/>
      <c r="FU229" s="177"/>
      <c r="FV229" s="177"/>
      <c r="FW229" s="177"/>
      <c r="FX229" s="177"/>
      <c r="FY229" s="177"/>
      <c r="FZ229" s="177"/>
      <c r="GA229" s="177"/>
      <c r="GB229" s="177"/>
      <c r="GC229" s="177"/>
      <c r="GD229" s="177"/>
      <c r="GE229" s="177"/>
      <c r="GF229" s="177"/>
      <c r="GG229" s="177"/>
      <c r="GH229" s="177"/>
      <c r="GI229" s="177"/>
      <c r="GJ229" s="177"/>
      <c r="GK229" s="177"/>
      <c r="GL229" s="177"/>
      <c r="GM229" s="177"/>
      <c r="GN229" s="177"/>
      <c r="GO229" s="177"/>
      <c r="GP229" s="177"/>
      <c r="GQ229" s="177"/>
      <c r="GR229" s="177"/>
      <c r="GS229" s="177"/>
      <c r="GT229" s="177"/>
      <c r="GU229" s="177"/>
      <c r="GV229" s="177"/>
      <c r="GW229" s="177"/>
      <c r="GX229" s="177"/>
      <c r="GY229" s="177"/>
      <c r="GZ229" s="177"/>
      <c r="HA229" s="177"/>
      <c r="HB229" s="177"/>
      <c r="HC229" s="177"/>
      <c r="HD229" s="177"/>
      <c r="HE229" s="177"/>
      <c r="HF229" s="177"/>
      <c r="HG229" s="177"/>
      <c r="HH229" s="177"/>
      <c r="HI229" s="177"/>
      <c r="HJ229" s="177"/>
      <c r="HK229" s="177"/>
      <c r="HL229" s="177"/>
      <c r="HM229" s="177"/>
      <c r="HN229" s="177"/>
      <c r="HO229" s="177"/>
      <c r="HP229" s="177"/>
      <c r="HQ229" s="177"/>
      <c r="HR229" s="177"/>
      <c r="HS229" s="177"/>
      <c r="HT229" s="177"/>
      <c r="HU229" s="177"/>
      <c r="HV229" s="177"/>
      <c r="HW229" s="177"/>
      <c r="HX229" s="177"/>
      <c r="HY229" s="177"/>
      <c r="HZ229" s="177"/>
      <c r="IA229" s="177"/>
      <c r="IB229" s="177"/>
      <c r="IC229" s="177"/>
      <c r="ID229" s="177"/>
      <c r="IE229" s="177"/>
      <c r="IF229" s="177"/>
      <c r="IG229" s="177"/>
      <c r="IH229" s="177"/>
      <c r="II229" s="177"/>
      <c r="IJ229" s="177"/>
      <c r="IK229" s="177"/>
      <c r="IL229" s="177"/>
      <c r="IM229" s="177"/>
      <c r="IN229" s="177"/>
      <c r="IO229" s="177"/>
      <c r="IP229" s="177"/>
      <c r="IQ229" s="177"/>
      <c r="IR229" s="177"/>
      <c r="IS229" s="177"/>
      <c r="IT229" s="177"/>
      <c r="IU229" s="177"/>
      <c r="IV229" s="177"/>
    </row>
    <row r="230" spans="1:256" s="362" customFormat="1" ht="18.75" x14ac:dyDescent="0.45">
      <c r="A230" s="385"/>
      <c r="B230" s="181"/>
      <c r="C230" s="60"/>
      <c r="D230" s="81"/>
      <c r="E230" s="181"/>
      <c r="F230" s="177"/>
      <c r="G230" s="178"/>
      <c r="H230" s="158"/>
      <c r="I230" s="158"/>
      <c r="J230" s="83">
        <v>63</v>
      </c>
      <c r="K230" s="483" t="s">
        <v>425</v>
      </c>
      <c r="L230" s="163" t="s">
        <v>305</v>
      </c>
      <c r="M230" s="448"/>
      <c r="N230" s="185"/>
      <c r="O230" s="185"/>
      <c r="P230" s="86"/>
      <c r="Q230" s="448">
        <v>40000</v>
      </c>
      <c r="R230" s="450"/>
      <c r="S230" s="164">
        <f t="shared" si="6"/>
        <v>40000</v>
      </c>
      <c r="T230" s="194" t="s">
        <v>426</v>
      </c>
      <c r="U230" s="180" t="s">
        <v>33</v>
      </c>
      <c r="V230" s="361"/>
      <c r="W230" s="74"/>
      <c r="X230" s="74"/>
      <c r="Y230" s="43"/>
      <c r="Z230" s="74"/>
      <c r="AA230" s="11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177"/>
      <c r="BR230" s="177"/>
      <c r="BS230" s="177"/>
      <c r="BT230" s="177"/>
      <c r="BU230" s="177"/>
      <c r="BV230" s="177"/>
      <c r="BW230" s="177"/>
      <c r="BX230" s="177"/>
      <c r="BY230" s="177"/>
      <c r="BZ230" s="177"/>
      <c r="CA230" s="177"/>
      <c r="CB230" s="177"/>
      <c r="CC230" s="177"/>
      <c r="CD230" s="177"/>
      <c r="CE230" s="177"/>
      <c r="CF230" s="177"/>
      <c r="CG230" s="177"/>
      <c r="CH230" s="177"/>
      <c r="CI230" s="177"/>
      <c r="CJ230" s="177"/>
      <c r="CK230" s="177"/>
      <c r="CL230" s="177"/>
      <c r="CM230" s="177"/>
      <c r="CN230" s="177"/>
      <c r="CO230" s="177"/>
      <c r="CP230" s="177"/>
      <c r="CQ230" s="177"/>
      <c r="CR230" s="177"/>
      <c r="CS230" s="177"/>
      <c r="CT230" s="177"/>
      <c r="CU230" s="177"/>
      <c r="CV230" s="177"/>
      <c r="CW230" s="177"/>
      <c r="CX230" s="177"/>
      <c r="CY230" s="177"/>
      <c r="CZ230" s="177"/>
      <c r="DA230" s="177"/>
      <c r="DB230" s="177"/>
      <c r="DC230" s="177"/>
      <c r="DD230" s="177"/>
      <c r="DE230" s="177"/>
      <c r="DF230" s="177"/>
      <c r="DG230" s="177"/>
      <c r="DH230" s="177"/>
      <c r="DI230" s="177"/>
      <c r="DJ230" s="177"/>
      <c r="DK230" s="177"/>
      <c r="DL230" s="177"/>
      <c r="DM230" s="177"/>
      <c r="DN230" s="177"/>
      <c r="DO230" s="177"/>
      <c r="DP230" s="177"/>
      <c r="DQ230" s="177"/>
      <c r="DR230" s="177"/>
      <c r="DS230" s="177"/>
      <c r="DT230" s="177"/>
      <c r="DU230" s="177"/>
      <c r="DV230" s="177"/>
      <c r="DW230" s="177"/>
      <c r="DX230" s="177"/>
      <c r="DY230" s="177"/>
      <c r="DZ230" s="177"/>
      <c r="EA230" s="177"/>
      <c r="EB230" s="177"/>
      <c r="EC230" s="177"/>
      <c r="ED230" s="177"/>
      <c r="EE230" s="177"/>
      <c r="EF230" s="177"/>
      <c r="EG230" s="177"/>
      <c r="EH230" s="177"/>
      <c r="EI230" s="177"/>
      <c r="EJ230" s="177"/>
      <c r="EK230" s="177"/>
      <c r="EL230" s="177"/>
      <c r="EM230" s="177"/>
      <c r="EN230" s="177"/>
      <c r="EO230" s="177"/>
      <c r="EP230" s="177"/>
      <c r="EQ230" s="177"/>
      <c r="ER230" s="177"/>
      <c r="ES230" s="177"/>
      <c r="ET230" s="177"/>
      <c r="EU230" s="177"/>
      <c r="EV230" s="177"/>
      <c r="EW230" s="177"/>
      <c r="EX230" s="177"/>
      <c r="EY230" s="177"/>
      <c r="EZ230" s="177"/>
      <c r="FA230" s="177"/>
      <c r="FB230" s="177"/>
      <c r="FC230" s="177"/>
      <c r="FD230" s="177"/>
      <c r="FE230" s="177"/>
      <c r="FF230" s="177"/>
      <c r="FG230" s="177"/>
      <c r="FH230" s="177"/>
      <c r="FI230" s="177"/>
      <c r="FJ230" s="177"/>
      <c r="FK230" s="177"/>
      <c r="FL230" s="177"/>
      <c r="FM230" s="177"/>
      <c r="FN230" s="177"/>
      <c r="FO230" s="177"/>
      <c r="FP230" s="177"/>
      <c r="FQ230" s="177"/>
      <c r="FR230" s="177"/>
      <c r="FS230" s="177"/>
      <c r="FT230" s="177"/>
      <c r="FU230" s="177"/>
      <c r="FV230" s="177"/>
      <c r="FW230" s="177"/>
      <c r="FX230" s="177"/>
      <c r="FY230" s="177"/>
      <c r="FZ230" s="177"/>
      <c r="GA230" s="177"/>
      <c r="GB230" s="177"/>
      <c r="GC230" s="177"/>
      <c r="GD230" s="177"/>
      <c r="GE230" s="177"/>
      <c r="GF230" s="177"/>
      <c r="GG230" s="177"/>
      <c r="GH230" s="177"/>
      <c r="GI230" s="177"/>
      <c r="GJ230" s="177"/>
      <c r="GK230" s="177"/>
      <c r="GL230" s="177"/>
      <c r="GM230" s="177"/>
      <c r="GN230" s="177"/>
      <c r="GO230" s="177"/>
      <c r="GP230" s="177"/>
      <c r="GQ230" s="177"/>
      <c r="GR230" s="177"/>
      <c r="GS230" s="177"/>
      <c r="GT230" s="177"/>
      <c r="GU230" s="177"/>
      <c r="GV230" s="177"/>
      <c r="GW230" s="177"/>
      <c r="GX230" s="177"/>
      <c r="GY230" s="177"/>
      <c r="GZ230" s="177"/>
      <c r="HA230" s="177"/>
      <c r="HB230" s="177"/>
      <c r="HC230" s="177"/>
      <c r="HD230" s="177"/>
      <c r="HE230" s="177"/>
      <c r="HF230" s="177"/>
      <c r="HG230" s="177"/>
      <c r="HH230" s="177"/>
      <c r="HI230" s="177"/>
      <c r="HJ230" s="177"/>
      <c r="HK230" s="177"/>
      <c r="HL230" s="177"/>
      <c r="HM230" s="177"/>
      <c r="HN230" s="177"/>
      <c r="HO230" s="177"/>
      <c r="HP230" s="177"/>
      <c r="HQ230" s="177"/>
      <c r="HR230" s="177"/>
      <c r="HS230" s="177"/>
      <c r="HT230" s="177"/>
      <c r="HU230" s="177"/>
      <c r="HV230" s="177"/>
      <c r="HW230" s="177"/>
      <c r="HX230" s="177"/>
      <c r="HY230" s="177"/>
      <c r="HZ230" s="177"/>
      <c r="IA230" s="177"/>
      <c r="IB230" s="177"/>
      <c r="IC230" s="177"/>
      <c r="ID230" s="177"/>
      <c r="IE230" s="177"/>
      <c r="IF230" s="177"/>
      <c r="IG230" s="177"/>
      <c r="IH230" s="177"/>
      <c r="II230" s="177"/>
      <c r="IJ230" s="177"/>
      <c r="IK230" s="177"/>
      <c r="IL230" s="177"/>
      <c r="IM230" s="177"/>
      <c r="IN230" s="177"/>
      <c r="IO230" s="177"/>
      <c r="IP230" s="177"/>
      <c r="IQ230" s="177"/>
      <c r="IR230" s="177"/>
      <c r="IS230" s="177"/>
      <c r="IT230" s="177"/>
      <c r="IU230" s="177"/>
      <c r="IV230" s="177"/>
    </row>
    <row r="231" spans="1:256" s="362" customFormat="1" ht="18.75" x14ac:dyDescent="0.45">
      <c r="A231" s="489"/>
      <c r="B231" s="460"/>
      <c r="C231" s="460"/>
      <c r="D231" s="220"/>
      <c r="E231" s="221"/>
      <c r="F231" s="221"/>
      <c r="G231" s="222"/>
      <c r="H231" s="223"/>
      <c r="I231" s="223"/>
      <c r="J231" s="408"/>
      <c r="K231" s="409"/>
      <c r="L231" s="490"/>
      <c r="M231" s="306"/>
      <c r="N231" s="392"/>
      <c r="O231" s="392"/>
      <c r="P231" s="306"/>
      <c r="Q231" s="491"/>
      <c r="R231" s="491"/>
      <c r="S231" s="308"/>
      <c r="T231" s="396"/>
      <c r="U231" s="396"/>
      <c r="V231" s="361"/>
      <c r="W231" s="177"/>
      <c r="X231" s="177"/>
      <c r="Y231" s="43"/>
      <c r="Z231" s="74"/>
      <c r="AA231" s="11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177"/>
      <c r="BR231" s="177"/>
      <c r="BS231" s="177"/>
      <c r="BT231" s="177"/>
      <c r="BU231" s="177"/>
      <c r="BV231" s="177"/>
      <c r="BW231" s="177"/>
      <c r="BX231" s="177"/>
      <c r="BY231" s="177"/>
      <c r="BZ231" s="177"/>
      <c r="CA231" s="177"/>
      <c r="CB231" s="177"/>
      <c r="CC231" s="177"/>
      <c r="CD231" s="177"/>
      <c r="CE231" s="177"/>
      <c r="CF231" s="177"/>
      <c r="CG231" s="177"/>
      <c r="CH231" s="177"/>
      <c r="CI231" s="177"/>
      <c r="CJ231" s="177"/>
      <c r="CK231" s="177"/>
      <c r="CL231" s="177"/>
      <c r="CM231" s="177"/>
      <c r="CN231" s="177"/>
      <c r="CO231" s="177"/>
      <c r="CP231" s="177"/>
      <c r="CQ231" s="177"/>
      <c r="CR231" s="177"/>
      <c r="CS231" s="177"/>
      <c r="CT231" s="177"/>
      <c r="CU231" s="177"/>
      <c r="CV231" s="177"/>
      <c r="CW231" s="177"/>
      <c r="CX231" s="177"/>
      <c r="CY231" s="177"/>
      <c r="CZ231" s="177"/>
      <c r="DA231" s="177"/>
      <c r="DB231" s="177"/>
      <c r="DC231" s="177"/>
      <c r="DD231" s="177"/>
      <c r="DE231" s="177"/>
      <c r="DF231" s="177"/>
      <c r="DG231" s="177"/>
      <c r="DH231" s="177"/>
      <c r="DI231" s="177"/>
      <c r="DJ231" s="177"/>
      <c r="DK231" s="177"/>
      <c r="DL231" s="177"/>
      <c r="DM231" s="177"/>
      <c r="DN231" s="177"/>
      <c r="DO231" s="177"/>
      <c r="DP231" s="177"/>
      <c r="DQ231" s="177"/>
      <c r="DR231" s="177"/>
      <c r="DS231" s="177"/>
      <c r="DT231" s="177"/>
      <c r="DU231" s="177"/>
      <c r="DV231" s="177"/>
      <c r="DW231" s="177"/>
      <c r="DX231" s="177"/>
      <c r="DY231" s="177"/>
      <c r="DZ231" s="177"/>
      <c r="EA231" s="177"/>
      <c r="EB231" s="177"/>
      <c r="EC231" s="177"/>
      <c r="ED231" s="177"/>
      <c r="EE231" s="177"/>
      <c r="EF231" s="177"/>
      <c r="EG231" s="177"/>
      <c r="EH231" s="177"/>
      <c r="EI231" s="177"/>
      <c r="EJ231" s="177"/>
      <c r="EK231" s="177"/>
      <c r="EL231" s="177"/>
      <c r="EM231" s="177"/>
      <c r="EN231" s="177"/>
      <c r="EO231" s="177"/>
      <c r="EP231" s="177"/>
      <c r="EQ231" s="177"/>
      <c r="ER231" s="177"/>
      <c r="ES231" s="177"/>
      <c r="ET231" s="177"/>
      <c r="EU231" s="177"/>
      <c r="EV231" s="177"/>
      <c r="EW231" s="177"/>
      <c r="EX231" s="177"/>
      <c r="EY231" s="177"/>
      <c r="EZ231" s="177"/>
      <c r="FA231" s="177"/>
      <c r="FB231" s="177"/>
      <c r="FC231" s="177"/>
      <c r="FD231" s="177"/>
      <c r="FE231" s="177"/>
      <c r="FF231" s="177"/>
      <c r="FG231" s="177"/>
      <c r="FH231" s="177"/>
      <c r="FI231" s="177"/>
      <c r="FJ231" s="177"/>
      <c r="FK231" s="177"/>
      <c r="FL231" s="177"/>
      <c r="FM231" s="177"/>
      <c r="FN231" s="177"/>
      <c r="FO231" s="177"/>
      <c r="FP231" s="177"/>
      <c r="FQ231" s="177"/>
      <c r="FR231" s="177"/>
      <c r="FS231" s="177"/>
      <c r="FT231" s="177"/>
      <c r="FU231" s="177"/>
      <c r="FV231" s="177"/>
      <c r="FW231" s="177"/>
      <c r="FX231" s="177"/>
      <c r="FY231" s="177"/>
      <c r="FZ231" s="177"/>
      <c r="GA231" s="177"/>
      <c r="GB231" s="177"/>
      <c r="GC231" s="177"/>
      <c r="GD231" s="177"/>
      <c r="GE231" s="177"/>
      <c r="GF231" s="177"/>
      <c r="GG231" s="177"/>
      <c r="GH231" s="177"/>
      <c r="GI231" s="177"/>
      <c r="GJ231" s="177"/>
      <c r="GK231" s="177"/>
      <c r="GL231" s="177"/>
      <c r="GM231" s="177"/>
      <c r="GN231" s="177"/>
      <c r="GO231" s="177"/>
      <c r="GP231" s="177"/>
      <c r="GQ231" s="177"/>
      <c r="GR231" s="177"/>
      <c r="GS231" s="177"/>
      <c r="GT231" s="177"/>
      <c r="GU231" s="177"/>
      <c r="GV231" s="177"/>
      <c r="GW231" s="177"/>
      <c r="GX231" s="177"/>
      <c r="GY231" s="177"/>
      <c r="GZ231" s="177"/>
      <c r="HA231" s="177"/>
      <c r="HB231" s="177"/>
      <c r="HC231" s="177"/>
      <c r="HD231" s="177"/>
      <c r="HE231" s="177"/>
      <c r="HF231" s="177"/>
      <c r="HG231" s="177"/>
      <c r="HH231" s="177"/>
      <c r="HI231" s="177"/>
      <c r="HJ231" s="177"/>
      <c r="HK231" s="177"/>
      <c r="HL231" s="177"/>
      <c r="HM231" s="177"/>
      <c r="HN231" s="177"/>
      <c r="HO231" s="177"/>
      <c r="HP231" s="177"/>
      <c r="HQ231" s="177"/>
      <c r="HR231" s="177"/>
      <c r="HS231" s="177"/>
      <c r="HT231" s="177"/>
      <c r="HU231" s="177"/>
      <c r="HV231" s="177"/>
      <c r="HW231" s="177"/>
      <c r="HX231" s="177"/>
      <c r="HY231" s="177"/>
      <c r="HZ231" s="177"/>
      <c r="IA231" s="177"/>
      <c r="IB231" s="177"/>
      <c r="IC231" s="177"/>
      <c r="ID231" s="177"/>
      <c r="IE231" s="177"/>
      <c r="IF231" s="177"/>
      <c r="IG231" s="177"/>
      <c r="IH231" s="177"/>
      <c r="II231" s="177"/>
      <c r="IJ231" s="177"/>
      <c r="IK231" s="177"/>
      <c r="IL231" s="177"/>
      <c r="IM231" s="177"/>
      <c r="IN231" s="177"/>
      <c r="IO231" s="177"/>
      <c r="IP231" s="177"/>
      <c r="IQ231" s="177"/>
      <c r="IR231" s="177"/>
      <c r="IS231" s="177"/>
      <c r="IT231" s="177"/>
      <c r="IU231" s="177"/>
      <c r="IV231" s="177"/>
    </row>
    <row r="232" spans="1:256" s="362" customFormat="1" ht="18.75" x14ac:dyDescent="0.45">
      <c r="A232" s="357"/>
      <c r="B232" s="177"/>
      <c r="C232" s="60">
        <v>12</v>
      </c>
      <c r="D232" s="443" t="s">
        <v>427</v>
      </c>
      <c r="E232" s="177"/>
      <c r="F232" s="177"/>
      <c r="G232" s="178"/>
      <c r="H232" s="68"/>
      <c r="I232" s="68"/>
      <c r="J232" s="429"/>
      <c r="K232" s="430"/>
      <c r="L232" s="431"/>
      <c r="M232" s="68"/>
      <c r="N232" s="68"/>
      <c r="O232" s="68"/>
      <c r="P232" s="68"/>
      <c r="Q232" s="230">
        <f>[4]แผน_งบยุทธศาสตร์60!L30*1000000</f>
        <v>1500000</v>
      </c>
      <c r="R232" s="230">
        <f>[4]แผน_งบยุทธศาสตร์60!M30*1000000</f>
        <v>0</v>
      </c>
      <c r="S232" s="153">
        <f>SUM(Q232:R232)</f>
        <v>1500000</v>
      </c>
      <c r="T232" s="72"/>
      <c r="U232" s="72" t="s">
        <v>61</v>
      </c>
      <c r="V232" s="361"/>
      <c r="W232" s="74"/>
      <c r="X232" s="74"/>
      <c r="Y232" s="43"/>
      <c r="Z232" s="74"/>
      <c r="AA232" s="11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177"/>
      <c r="BR232" s="177"/>
      <c r="BS232" s="177"/>
      <c r="BT232" s="177"/>
      <c r="BU232" s="177"/>
      <c r="BV232" s="177"/>
      <c r="BW232" s="177"/>
      <c r="BX232" s="177"/>
      <c r="BY232" s="177"/>
      <c r="BZ232" s="177"/>
      <c r="CA232" s="177"/>
      <c r="CB232" s="177"/>
      <c r="CC232" s="177"/>
      <c r="CD232" s="177"/>
      <c r="CE232" s="177"/>
      <c r="CF232" s="177"/>
      <c r="CG232" s="177"/>
      <c r="CH232" s="177"/>
      <c r="CI232" s="177"/>
      <c r="CJ232" s="177"/>
      <c r="CK232" s="177"/>
      <c r="CL232" s="177"/>
      <c r="CM232" s="177"/>
      <c r="CN232" s="177"/>
      <c r="CO232" s="177"/>
      <c r="CP232" s="177"/>
      <c r="CQ232" s="177"/>
      <c r="CR232" s="177"/>
      <c r="CS232" s="177"/>
      <c r="CT232" s="177"/>
      <c r="CU232" s="177"/>
      <c r="CV232" s="177"/>
      <c r="CW232" s="177"/>
      <c r="CX232" s="177"/>
      <c r="CY232" s="177"/>
      <c r="CZ232" s="177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  <c r="DL232" s="177"/>
      <c r="DM232" s="177"/>
      <c r="DN232" s="177"/>
      <c r="DO232" s="177"/>
      <c r="DP232" s="177"/>
      <c r="DQ232" s="177"/>
      <c r="DR232" s="177"/>
      <c r="DS232" s="177"/>
      <c r="DT232" s="177"/>
      <c r="DU232" s="177"/>
      <c r="DV232" s="177"/>
      <c r="DW232" s="177"/>
      <c r="DX232" s="177"/>
      <c r="DY232" s="177"/>
      <c r="DZ232" s="177"/>
      <c r="EA232" s="177"/>
      <c r="EB232" s="177"/>
      <c r="EC232" s="177"/>
      <c r="ED232" s="177"/>
      <c r="EE232" s="177"/>
      <c r="EF232" s="177"/>
      <c r="EG232" s="177"/>
      <c r="EH232" s="177"/>
      <c r="EI232" s="177"/>
      <c r="EJ232" s="177"/>
      <c r="EK232" s="177"/>
      <c r="EL232" s="177"/>
      <c r="EM232" s="177"/>
      <c r="EN232" s="177"/>
      <c r="EO232" s="177"/>
      <c r="EP232" s="177"/>
      <c r="EQ232" s="177"/>
      <c r="ER232" s="177"/>
      <c r="ES232" s="177"/>
      <c r="ET232" s="177"/>
      <c r="EU232" s="177"/>
      <c r="EV232" s="177"/>
      <c r="EW232" s="177"/>
      <c r="EX232" s="177"/>
      <c r="EY232" s="177"/>
      <c r="EZ232" s="177"/>
      <c r="FA232" s="177"/>
      <c r="FB232" s="177"/>
      <c r="FC232" s="177"/>
      <c r="FD232" s="177"/>
      <c r="FE232" s="177"/>
      <c r="FF232" s="177"/>
      <c r="FG232" s="177"/>
      <c r="FH232" s="177"/>
      <c r="FI232" s="177"/>
      <c r="FJ232" s="177"/>
      <c r="FK232" s="177"/>
      <c r="FL232" s="177"/>
      <c r="FM232" s="177"/>
      <c r="FN232" s="177"/>
      <c r="FO232" s="177"/>
      <c r="FP232" s="177"/>
      <c r="FQ232" s="177"/>
      <c r="FR232" s="177"/>
      <c r="FS232" s="177"/>
      <c r="FT232" s="177"/>
      <c r="FU232" s="177"/>
      <c r="FV232" s="177"/>
      <c r="FW232" s="177"/>
      <c r="FX232" s="177"/>
      <c r="FY232" s="177"/>
      <c r="FZ232" s="177"/>
      <c r="GA232" s="177"/>
      <c r="GB232" s="177"/>
      <c r="GC232" s="177"/>
      <c r="GD232" s="177"/>
      <c r="GE232" s="177"/>
      <c r="GF232" s="177"/>
      <c r="GG232" s="177"/>
      <c r="GH232" s="177"/>
      <c r="GI232" s="177"/>
      <c r="GJ232" s="177"/>
      <c r="GK232" s="177"/>
      <c r="GL232" s="177"/>
      <c r="GM232" s="177"/>
      <c r="GN232" s="177"/>
      <c r="GO232" s="177"/>
      <c r="GP232" s="177"/>
      <c r="GQ232" s="177"/>
      <c r="GR232" s="177"/>
      <c r="GS232" s="177"/>
      <c r="GT232" s="177"/>
      <c r="GU232" s="177"/>
      <c r="GV232" s="177"/>
      <c r="GW232" s="177"/>
      <c r="GX232" s="177"/>
      <c r="GY232" s="177"/>
      <c r="GZ232" s="177"/>
      <c r="HA232" s="177"/>
      <c r="HB232" s="177"/>
      <c r="HC232" s="177"/>
      <c r="HD232" s="177"/>
      <c r="HE232" s="177"/>
      <c r="HF232" s="177"/>
      <c r="HG232" s="177"/>
      <c r="HH232" s="177"/>
      <c r="HI232" s="177"/>
      <c r="HJ232" s="177"/>
      <c r="HK232" s="177"/>
      <c r="HL232" s="177"/>
      <c r="HM232" s="177"/>
      <c r="HN232" s="177"/>
      <c r="HO232" s="177"/>
      <c r="HP232" s="177"/>
      <c r="HQ232" s="177"/>
      <c r="HR232" s="177"/>
      <c r="HS232" s="177"/>
      <c r="HT232" s="177"/>
      <c r="HU232" s="177"/>
      <c r="HV232" s="177"/>
      <c r="HW232" s="177"/>
      <c r="HX232" s="177"/>
      <c r="HY232" s="177"/>
      <c r="HZ232" s="177"/>
      <c r="IA232" s="177"/>
      <c r="IB232" s="177"/>
      <c r="IC232" s="177"/>
      <c r="ID232" s="177"/>
      <c r="IE232" s="177"/>
      <c r="IF232" s="177"/>
      <c r="IG232" s="177"/>
      <c r="IH232" s="177"/>
      <c r="II232" s="177"/>
      <c r="IJ232" s="177"/>
      <c r="IK232" s="177"/>
      <c r="IL232" s="177"/>
      <c r="IM232" s="177"/>
      <c r="IN232" s="177"/>
      <c r="IO232" s="177"/>
      <c r="IP232" s="177"/>
      <c r="IQ232" s="177"/>
      <c r="IR232" s="177"/>
      <c r="IS232" s="177"/>
      <c r="IT232" s="177"/>
      <c r="IU232" s="177"/>
      <c r="IV232" s="177"/>
    </row>
    <row r="233" spans="1:256" s="496" customFormat="1" ht="18.75" x14ac:dyDescent="0.2">
      <c r="A233" s="492"/>
      <c r="B233" s="254"/>
      <c r="C233" s="168"/>
      <c r="D233" s="493" t="s">
        <v>428</v>
      </c>
      <c r="E233" s="254"/>
      <c r="F233" s="254"/>
      <c r="G233" s="457"/>
      <c r="H233" s="86"/>
      <c r="I233" s="86"/>
      <c r="J233" s="365"/>
      <c r="K233" s="368"/>
      <c r="L233" s="367"/>
      <c r="M233" s="86"/>
      <c r="N233" s="86"/>
      <c r="O233" s="86"/>
      <c r="P233" s="86"/>
      <c r="Q233" s="449">
        <f>SUM(Q234:Q265)</f>
        <v>1500000</v>
      </c>
      <c r="R233" s="449">
        <f>SUM(R234:R265)</f>
        <v>0</v>
      </c>
      <c r="S233" s="449">
        <f>SUM(Q233:R233)</f>
        <v>1500000</v>
      </c>
      <c r="T233" s="396"/>
      <c r="U233" s="396"/>
      <c r="V233" s="494"/>
      <c r="W233" s="175"/>
      <c r="X233" s="175"/>
      <c r="Y233" s="174"/>
      <c r="Z233" s="175"/>
      <c r="AA233" s="495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4"/>
      <c r="BA233" s="254"/>
      <c r="BB233" s="254"/>
      <c r="BC233" s="254"/>
      <c r="BD233" s="254"/>
      <c r="BE233" s="254"/>
      <c r="BF233" s="254"/>
      <c r="BG233" s="254"/>
      <c r="BH233" s="254"/>
      <c r="BI233" s="254"/>
      <c r="BJ233" s="254"/>
      <c r="BK233" s="254"/>
      <c r="BL233" s="254"/>
      <c r="BM233" s="254"/>
      <c r="BN233" s="254"/>
      <c r="BO233" s="254"/>
      <c r="BP233" s="254"/>
      <c r="BQ233" s="254"/>
      <c r="BR233" s="254"/>
      <c r="BS233" s="254"/>
      <c r="BT233" s="254"/>
      <c r="BU233" s="254"/>
      <c r="BV233" s="254"/>
      <c r="BW233" s="254"/>
      <c r="BX233" s="254"/>
      <c r="BY233" s="254"/>
      <c r="BZ233" s="254"/>
      <c r="CA233" s="254"/>
      <c r="CB233" s="254"/>
      <c r="CC233" s="254"/>
      <c r="CD233" s="254"/>
      <c r="CE233" s="254"/>
      <c r="CF233" s="254"/>
      <c r="CG233" s="254"/>
      <c r="CH233" s="254"/>
      <c r="CI233" s="254"/>
      <c r="CJ233" s="254"/>
      <c r="CK233" s="254"/>
      <c r="CL233" s="254"/>
      <c r="CM233" s="254"/>
      <c r="CN233" s="254"/>
      <c r="CO233" s="254"/>
      <c r="CP233" s="254"/>
      <c r="CQ233" s="254"/>
      <c r="CR233" s="254"/>
      <c r="CS233" s="254"/>
      <c r="CT233" s="254"/>
      <c r="CU233" s="254"/>
      <c r="CV233" s="254"/>
      <c r="CW233" s="254"/>
      <c r="CX233" s="254"/>
      <c r="CY233" s="254"/>
      <c r="CZ233" s="254"/>
      <c r="DA233" s="254"/>
      <c r="DB233" s="254"/>
      <c r="DC233" s="254"/>
      <c r="DD233" s="254"/>
      <c r="DE233" s="254"/>
      <c r="DF233" s="254"/>
      <c r="DG233" s="254"/>
      <c r="DH233" s="254"/>
      <c r="DI233" s="254"/>
      <c r="DJ233" s="254"/>
      <c r="DK233" s="254"/>
      <c r="DL233" s="254"/>
      <c r="DM233" s="254"/>
      <c r="DN233" s="254"/>
      <c r="DO233" s="254"/>
      <c r="DP233" s="254"/>
      <c r="DQ233" s="254"/>
      <c r="DR233" s="254"/>
      <c r="DS233" s="254"/>
      <c r="DT233" s="254"/>
      <c r="DU233" s="254"/>
      <c r="DV233" s="254"/>
      <c r="DW233" s="254"/>
      <c r="DX233" s="254"/>
      <c r="DY233" s="254"/>
      <c r="DZ233" s="254"/>
      <c r="EA233" s="254"/>
      <c r="EB233" s="254"/>
      <c r="EC233" s="254"/>
      <c r="ED233" s="254"/>
      <c r="EE233" s="254"/>
      <c r="EF233" s="254"/>
      <c r="EG233" s="254"/>
      <c r="EH233" s="254"/>
      <c r="EI233" s="254"/>
      <c r="EJ233" s="254"/>
      <c r="EK233" s="254"/>
      <c r="EL233" s="254"/>
      <c r="EM233" s="254"/>
      <c r="EN233" s="254"/>
      <c r="EO233" s="254"/>
      <c r="EP233" s="254"/>
      <c r="EQ233" s="254"/>
      <c r="ER233" s="254"/>
      <c r="ES233" s="254"/>
      <c r="ET233" s="254"/>
      <c r="EU233" s="254"/>
      <c r="EV233" s="254"/>
      <c r="EW233" s="254"/>
      <c r="EX233" s="254"/>
      <c r="EY233" s="254"/>
      <c r="EZ233" s="254"/>
      <c r="FA233" s="254"/>
      <c r="FB233" s="254"/>
      <c r="FC233" s="254"/>
      <c r="FD233" s="254"/>
      <c r="FE233" s="254"/>
      <c r="FF233" s="254"/>
      <c r="FG233" s="254"/>
      <c r="FH233" s="254"/>
      <c r="FI233" s="254"/>
      <c r="FJ233" s="254"/>
      <c r="FK233" s="254"/>
      <c r="FL233" s="254"/>
      <c r="FM233" s="254"/>
      <c r="FN233" s="254"/>
      <c r="FO233" s="254"/>
      <c r="FP233" s="254"/>
      <c r="FQ233" s="254"/>
      <c r="FR233" s="254"/>
      <c r="FS233" s="254"/>
      <c r="FT233" s="254"/>
      <c r="FU233" s="254"/>
      <c r="FV233" s="254"/>
      <c r="FW233" s="254"/>
      <c r="FX233" s="254"/>
      <c r="FY233" s="254"/>
      <c r="FZ233" s="254"/>
      <c r="GA233" s="254"/>
      <c r="GB233" s="254"/>
      <c r="GC233" s="254"/>
      <c r="GD233" s="254"/>
      <c r="GE233" s="254"/>
      <c r="GF233" s="254"/>
      <c r="GG233" s="254"/>
      <c r="GH233" s="254"/>
      <c r="GI233" s="254"/>
      <c r="GJ233" s="254"/>
      <c r="GK233" s="254"/>
      <c r="GL233" s="254"/>
      <c r="GM233" s="254"/>
      <c r="GN233" s="254"/>
      <c r="GO233" s="254"/>
      <c r="GP233" s="254"/>
      <c r="GQ233" s="254"/>
      <c r="GR233" s="254"/>
      <c r="GS233" s="254"/>
      <c r="GT233" s="254"/>
      <c r="GU233" s="254"/>
      <c r="GV233" s="254"/>
      <c r="GW233" s="254"/>
      <c r="GX233" s="254"/>
      <c r="GY233" s="254"/>
      <c r="GZ233" s="254"/>
      <c r="HA233" s="254"/>
      <c r="HB233" s="254"/>
      <c r="HC233" s="254"/>
      <c r="HD233" s="254"/>
      <c r="HE233" s="254"/>
      <c r="HF233" s="254"/>
      <c r="HG233" s="254"/>
      <c r="HH233" s="254"/>
      <c r="HI233" s="254"/>
      <c r="HJ233" s="254"/>
      <c r="HK233" s="254"/>
      <c r="HL233" s="254"/>
      <c r="HM233" s="254"/>
      <c r="HN233" s="254"/>
      <c r="HO233" s="254"/>
      <c r="HP233" s="254"/>
      <c r="HQ233" s="254"/>
      <c r="HR233" s="254"/>
      <c r="HS233" s="254"/>
      <c r="HT233" s="254"/>
      <c r="HU233" s="254"/>
      <c r="HV233" s="254"/>
      <c r="HW233" s="254"/>
      <c r="HX233" s="254"/>
      <c r="HY233" s="254"/>
      <c r="HZ233" s="254"/>
      <c r="IA233" s="254"/>
      <c r="IB233" s="254"/>
      <c r="IC233" s="254"/>
      <c r="ID233" s="254"/>
      <c r="IE233" s="254"/>
      <c r="IF233" s="254"/>
      <c r="IG233" s="254"/>
      <c r="IH233" s="254"/>
      <c r="II233" s="254"/>
      <c r="IJ233" s="254"/>
      <c r="IK233" s="254"/>
      <c r="IL233" s="254"/>
      <c r="IM233" s="254"/>
      <c r="IN233" s="254"/>
      <c r="IO233" s="254"/>
      <c r="IP233" s="254"/>
      <c r="IQ233" s="254"/>
      <c r="IR233" s="254"/>
      <c r="IS233" s="254"/>
      <c r="IT233" s="254"/>
      <c r="IU233" s="254"/>
      <c r="IV233" s="254"/>
    </row>
    <row r="234" spans="1:256" s="172" customFormat="1" ht="18.75" x14ac:dyDescent="0.2">
      <c r="A234" s="166"/>
      <c r="B234" s="167"/>
      <c r="C234" s="168"/>
      <c r="D234" s="497" t="s">
        <v>19</v>
      </c>
      <c r="E234" s="167"/>
      <c r="F234" s="167"/>
      <c r="G234" s="170"/>
      <c r="H234" s="171"/>
      <c r="J234" s="83">
        <v>1</v>
      </c>
      <c r="K234" s="162" t="s">
        <v>429</v>
      </c>
      <c r="L234" s="321"/>
      <c r="M234" s="86"/>
      <c r="N234" s="86"/>
      <c r="O234" s="86"/>
      <c r="P234" s="86"/>
      <c r="Q234" s="367">
        <v>105000</v>
      </c>
      <c r="R234" s="498"/>
      <c r="S234" s="164">
        <f>SUM(Q234:R234)</f>
        <v>105000</v>
      </c>
      <c r="T234" s="194" t="s">
        <v>430</v>
      </c>
      <c r="U234" s="194" t="s">
        <v>216</v>
      </c>
      <c r="V234" s="173"/>
      <c r="W234" s="175"/>
      <c r="X234" s="175"/>
      <c r="Y234" s="174"/>
      <c r="Z234" s="175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67"/>
      <c r="IM234" s="167"/>
      <c r="IN234" s="167"/>
      <c r="IO234" s="167"/>
      <c r="IP234" s="167"/>
      <c r="IQ234" s="167"/>
      <c r="IR234" s="167"/>
      <c r="IS234" s="167"/>
      <c r="IT234" s="167"/>
      <c r="IU234" s="167"/>
      <c r="IV234" s="167"/>
    </row>
    <row r="235" spans="1:256" s="172" customFormat="1" ht="18.75" x14ac:dyDescent="0.2">
      <c r="A235" s="166"/>
      <c r="B235" s="167"/>
      <c r="C235" s="168"/>
      <c r="D235" s="169"/>
      <c r="E235" s="82" t="s">
        <v>431</v>
      </c>
      <c r="F235" s="167"/>
      <c r="G235" s="170"/>
      <c r="H235" s="171"/>
      <c r="J235" s="83">
        <v>2</v>
      </c>
      <c r="K235" s="453" t="s">
        <v>432</v>
      </c>
      <c r="L235" s="321"/>
      <c r="M235" s="87"/>
      <c r="N235" s="87"/>
      <c r="O235" s="87"/>
      <c r="P235" s="87"/>
      <c r="Q235" s="163">
        <v>18300</v>
      </c>
      <c r="R235" s="499"/>
      <c r="S235" s="164">
        <f t="shared" ref="S235:S264" si="7">SUM(Q235:R235)</f>
        <v>18300</v>
      </c>
      <c r="T235" s="456" t="s">
        <v>433</v>
      </c>
      <c r="U235" s="131" t="s">
        <v>223</v>
      </c>
      <c r="V235" s="173"/>
      <c r="W235" s="175"/>
      <c r="X235" s="175"/>
      <c r="Y235" s="174"/>
      <c r="Z235" s="175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  <c r="HP235" s="167"/>
      <c r="HQ235" s="167"/>
      <c r="HR235" s="167"/>
      <c r="HS235" s="167"/>
      <c r="HT235" s="167"/>
      <c r="HU235" s="167"/>
      <c r="HV235" s="167"/>
      <c r="HW235" s="167"/>
      <c r="HX235" s="167"/>
      <c r="HY235" s="167"/>
      <c r="HZ235" s="167"/>
      <c r="IA235" s="167"/>
      <c r="IB235" s="167"/>
      <c r="IC235" s="167"/>
      <c r="ID235" s="167"/>
      <c r="IE235" s="167"/>
      <c r="IF235" s="167"/>
      <c r="IG235" s="167"/>
      <c r="IH235" s="167"/>
      <c r="II235" s="167"/>
      <c r="IJ235" s="167"/>
      <c r="IK235" s="167"/>
      <c r="IL235" s="167"/>
      <c r="IM235" s="167"/>
      <c r="IN235" s="167"/>
      <c r="IO235" s="167"/>
      <c r="IP235" s="167"/>
      <c r="IQ235" s="167"/>
      <c r="IR235" s="167"/>
      <c r="IS235" s="167"/>
      <c r="IT235" s="167"/>
      <c r="IU235" s="167"/>
      <c r="IV235" s="167"/>
    </row>
    <row r="236" spans="1:256" s="496" customFormat="1" ht="18.75" x14ac:dyDescent="0.2">
      <c r="A236" s="492"/>
      <c r="B236" s="254"/>
      <c r="C236" s="168"/>
      <c r="D236" s="254" t="s">
        <v>30</v>
      </c>
      <c r="E236" s="254"/>
      <c r="F236" s="254"/>
      <c r="G236" s="457"/>
      <c r="H236" s="86"/>
      <c r="I236" s="86"/>
      <c r="J236" s="83">
        <v>3</v>
      </c>
      <c r="K236" s="455" t="s">
        <v>434</v>
      </c>
      <c r="L236" s="321"/>
      <c r="M236" s="87"/>
      <c r="N236" s="87"/>
      <c r="O236" s="87"/>
      <c r="P236" s="87"/>
      <c r="Q236" s="163">
        <v>16000</v>
      </c>
      <c r="R236" s="499"/>
      <c r="S236" s="164">
        <f t="shared" si="7"/>
        <v>16000</v>
      </c>
      <c r="T236" s="458" t="s">
        <v>435</v>
      </c>
      <c r="U236" s="131" t="s">
        <v>223</v>
      </c>
      <c r="V236" s="494"/>
      <c r="W236" s="175"/>
      <c r="X236" s="175"/>
      <c r="Y236" s="174"/>
      <c r="Z236" s="175"/>
      <c r="AA236" s="495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4"/>
      <c r="BA236" s="254"/>
      <c r="BB236" s="254"/>
      <c r="BC236" s="254"/>
      <c r="BD236" s="254"/>
      <c r="BE236" s="254"/>
      <c r="BF236" s="254"/>
      <c r="BG236" s="254"/>
      <c r="BH236" s="254"/>
      <c r="BI236" s="254"/>
      <c r="BJ236" s="254"/>
      <c r="BK236" s="254"/>
      <c r="BL236" s="254"/>
      <c r="BM236" s="254"/>
      <c r="BN236" s="254"/>
      <c r="BO236" s="254"/>
      <c r="BP236" s="254"/>
      <c r="BQ236" s="254"/>
      <c r="BR236" s="254"/>
      <c r="BS236" s="254"/>
      <c r="BT236" s="254"/>
      <c r="BU236" s="254"/>
      <c r="BV236" s="254"/>
      <c r="BW236" s="254"/>
      <c r="BX236" s="254"/>
      <c r="BY236" s="254"/>
      <c r="BZ236" s="254"/>
      <c r="CA236" s="254"/>
      <c r="CB236" s="254"/>
      <c r="CC236" s="254"/>
      <c r="CD236" s="254"/>
      <c r="CE236" s="254"/>
      <c r="CF236" s="254"/>
      <c r="CG236" s="254"/>
      <c r="CH236" s="254"/>
      <c r="CI236" s="254"/>
      <c r="CJ236" s="254"/>
      <c r="CK236" s="254"/>
      <c r="CL236" s="254"/>
      <c r="CM236" s="254"/>
      <c r="CN236" s="254"/>
      <c r="CO236" s="254"/>
      <c r="CP236" s="254"/>
      <c r="CQ236" s="254"/>
      <c r="CR236" s="254"/>
      <c r="CS236" s="254"/>
      <c r="CT236" s="254"/>
      <c r="CU236" s="254"/>
      <c r="CV236" s="254"/>
      <c r="CW236" s="254"/>
      <c r="CX236" s="254"/>
      <c r="CY236" s="254"/>
      <c r="CZ236" s="254"/>
      <c r="DA236" s="254"/>
      <c r="DB236" s="254"/>
      <c r="DC236" s="254"/>
      <c r="DD236" s="254"/>
      <c r="DE236" s="254"/>
      <c r="DF236" s="254"/>
      <c r="DG236" s="254"/>
      <c r="DH236" s="254"/>
      <c r="DI236" s="254"/>
      <c r="DJ236" s="254"/>
      <c r="DK236" s="254"/>
      <c r="DL236" s="254"/>
      <c r="DM236" s="254"/>
      <c r="DN236" s="254"/>
      <c r="DO236" s="254"/>
      <c r="DP236" s="254"/>
      <c r="DQ236" s="254"/>
      <c r="DR236" s="254"/>
      <c r="DS236" s="254"/>
      <c r="DT236" s="254"/>
      <c r="DU236" s="254"/>
      <c r="DV236" s="254"/>
      <c r="DW236" s="254"/>
      <c r="DX236" s="254"/>
      <c r="DY236" s="254"/>
      <c r="DZ236" s="254"/>
      <c r="EA236" s="254"/>
      <c r="EB236" s="254"/>
      <c r="EC236" s="254"/>
      <c r="ED236" s="254"/>
      <c r="EE236" s="254"/>
      <c r="EF236" s="254"/>
      <c r="EG236" s="254"/>
      <c r="EH236" s="254"/>
      <c r="EI236" s="254"/>
      <c r="EJ236" s="254"/>
      <c r="EK236" s="254"/>
      <c r="EL236" s="254"/>
      <c r="EM236" s="254"/>
      <c r="EN236" s="254"/>
      <c r="EO236" s="254"/>
      <c r="EP236" s="254"/>
      <c r="EQ236" s="254"/>
      <c r="ER236" s="254"/>
      <c r="ES236" s="254"/>
      <c r="ET236" s="254"/>
      <c r="EU236" s="254"/>
      <c r="EV236" s="254"/>
      <c r="EW236" s="254"/>
      <c r="EX236" s="254"/>
      <c r="EY236" s="254"/>
      <c r="EZ236" s="254"/>
      <c r="FA236" s="254"/>
      <c r="FB236" s="254"/>
      <c r="FC236" s="254"/>
      <c r="FD236" s="254"/>
      <c r="FE236" s="254"/>
      <c r="FF236" s="254"/>
      <c r="FG236" s="254"/>
      <c r="FH236" s="254"/>
      <c r="FI236" s="254"/>
      <c r="FJ236" s="254"/>
      <c r="FK236" s="254"/>
      <c r="FL236" s="254"/>
      <c r="FM236" s="254"/>
      <c r="FN236" s="254"/>
      <c r="FO236" s="254"/>
      <c r="FP236" s="254"/>
      <c r="FQ236" s="254"/>
      <c r="FR236" s="254"/>
      <c r="FS236" s="254"/>
      <c r="FT236" s="254"/>
      <c r="FU236" s="254"/>
      <c r="FV236" s="254"/>
      <c r="FW236" s="254"/>
      <c r="FX236" s="254"/>
      <c r="FY236" s="254"/>
      <c r="FZ236" s="254"/>
      <c r="GA236" s="254"/>
      <c r="GB236" s="254"/>
      <c r="GC236" s="254"/>
      <c r="GD236" s="254"/>
      <c r="GE236" s="254"/>
      <c r="GF236" s="254"/>
      <c r="GG236" s="254"/>
      <c r="GH236" s="254"/>
      <c r="GI236" s="254"/>
      <c r="GJ236" s="254"/>
      <c r="GK236" s="254"/>
      <c r="GL236" s="254"/>
      <c r="GM236" s="254"/>
      <c r="GN236" s="254"/>
      <c r="GO236" s="254"/>
      <c r="GP236" s="254"/>
      <c r="GQ236" s="254"/>
      <c r="GR236" s="254"/>
      <c r="GS236" s="254"/>
      <c r="GT236" s="254"/>
      <c r="GU236" s="254"/>
      <c r="GV236" s="254"/>
      <c r="GW236" s="254"/>
      <c r="GX236" s="254"/>
      <c r="GY236" s="254"/>
      <c r="GZ236" s="254"/>
      <c r="HA236" s="254"/>
      <c r="HB236" s="254"/>
      <c r="HC236" s="254"/>
      <c r="HD236" s="254"/>
      <c r="HE236" s="254"/>
      <c r="HF236" s="254"/>
      <c r="HG236" s="254"/>
      <c r="HH236" s="254"/>
      <c r="HI236" s="254"/>
      <c r="HJ236" s="254"/>
      <c r="HK236" s="254"/>
      <c r="HL236" s="254"/>
      <c r="HM236" s="254"/>
      <c r="HN236" s="254"/>
      <c r="HO236" s="254"/>
      <c r="HP236" s="254"/>
      <c r="HQ236" s="254"/>
      <c r="HR236" s="254"/>
      <c r="HS236" s="254"/>
      <c r="HT236" s="254"/>
      <c r="HU236" s="254"/>
      <c r="HV236" s="254"/>
      <c r="HW236" s="254"/>
      <c r="HX236" s="254"/>
      <c r="HY236" s="254"/>
      <c r="HZ236" s="254"/>
      <c r="IA236" s="254"/>
      <c r="IB236" s="254"/>
      <c r="IC236" s="254"/>
      <c r="ID236" s="254"/>
      <c r="IE236" s="254"/>
      <c r="IF236" s="254"/>
      <c r="IG236" s="254"/>
      <c r="IH236" s="254"/>
      <c r="II236" s="254"/>
      <c r="IJ236" s="254"/>
      <c r="IK236" s="254"/>
      <c r="IL236" s="254"/>
      <c r="IM236" s="254"/>
      <c r="IN236" s="254"/>
      <c r="IO236" s="254"/>
      <c r="IP236" s="254"/>
      <c r="IQ236" s="254"/>
      <c r="IR236" s="254"/>
      <c r="IS236" s="254"/>
      <c r="IT236" s="254"/>
      <c r="IU236" s="254"/>
      <c r="IV236" s="254"/>
    </row>
    <row r="237" spans="1:256" s="496" customFormat="1" ht="18.75" x14ac:dyDescent="0.2">
      <c r="A237" s="492"/>
      <c r="B237" s="254"/>
      <c r="C237" s="168"/>
      <c r="D237" s="169">
        <v>1</v>
      </c>
      <c r="E237" s="334" t="s">
        <v>436</v>
      </c>
      <c r="F237" s="334"/>
      <c r="G237" s="335"/>
      <c r="H237" s="185" t="s">
        <v>75</v>
      </c>
      <c r="I237" s="185">
        <v>5</v>
      </c>
      <c r="J237" s="83">
        <v>4</v>
      </c>
      <c r="K237" s="455" t="s">
        <v>437</v>
      </c>
      <c r="L237" s="321"/>
      <c r="M237" s="87"/>
      <c r="N237" s="87"/>
      <c r="O237" s="87"/>
      <c r="P237" s="87"/>
      <c r="Q237" s="163">
        <v>12700</v>
      </c>
      <c r="R237" s="499"/>
      <c r="S237" s="164">
        <f t="shared" si="7"/>
        <v>12700</v>
      </c>
      <c r="T237" s="458" t="s">
        <v>438</v>
      </c>
      <c r="U237" s="131" t="s">
        <v>223</v>
      </c>
      <c r="V237" s="494"/>
      <c r="W237" s="175"/>
      <c r="X237" s="175"/>
      <c r="Y237" s="174"/>
      <c r="Z237" s="175"/>
      <c r="AA237" s="495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4"/>
      <c r="BA237" s="254"/>
      <c r="BB237" s="254"/>
      <c r="BC237" s="254"/>
      <c r="BD237" s="254"/>
      <c r="BE237" s="254"/>
      <c r="BF237" s="254"/>
      <c r="BG237" s="254"/>
      <c r="BH237" s="254"/>
      <c r="BI237" s="254"/>
      <c r="BJ237" s="254"/>
      <c r="BK237" s="254"/>
      <c r="BL237" s="254"/>
      <c r="BM237" s="254"/>
      <c r="BN237" s="254"/>
      <c r="BO237" s="254"/>
      <c r="BP237" s="254"/>
      <c r="BQ237" s="254"/>
      <c r="BR237" s="254"/>
      <c r="BS237" s="254"/>
      <c r="BT237" s="254"/>
      <c r="BU237" s="254"/>
      <c r="BV237" s="254"/>
      <c r="BW237" s="254"/>
      <c r="BX237" s="254"/>
      <c r="BY237" s="254"/>
      <c r="BZ237" s="254"/>
      <c r="CA237" s="254"/>
      <c r="CB237" s="254"/>
      <c r="CC237" s="254"/>
      <c r="CD237" s="254"/>
      <c r="CE237" s="254"/>
      <c r="CF237" s="254"/>
      <c r="CG237" s="254"/>
      <c r="CH237" s="254"/>
      <c r="CI237" s="254"/>
      <c r="CJ237" s="254"/>
      <c r="CK237" s="254"/>
      <c r="CL237" s="254"/>
      <c r="CM237" s="254"/>
      <c r="CN237" s="254"/>
      <c r="CO237" s="254"/>
      <c r="CP237" s="254"/>
      <c r="CQ237" s="254"/>
      <c r="CR237" s="254"/>
      <c r="CS237" s="254"/>
      <c r="CT237" s="254"/>
      <c r="CU237" s="254"/>
      <c r="CV237" s="254"/>
      <c r="CW237" s="254"/>
      <c r="CX237" s="254"/>
      <c r="CY237" s="254"/>
      <c r="CZ237" s="254"/>
      <c r="DA237" s="254"/>
      <c r="DB237" s="254"/>
      <c r="DC237" s="254"/>
      <c r="DD237" s="254"/>
      <c r="DE237" s="254"/>
      <c r="DF237" s="254"/>
      <c r="DG237" s="254"/>
      <c r="DH237" s="254"/>
      <c r="DI237" s="254"/>
      <c r="DJ237" s="254"/>
      <c r="DK237" s="254"/>
      <c r="DL237" s="254"/>
      <c r="DM237" s="254"/>
      <c r="DN237" s="254"/>
      <c r="DO237" s="254"/>
      <c r="DP237" s="254"/>
      <c r="DQ237" s="254"/>
      <c r="DR237" s="254"/>
      <c r="DS237" s="254"/>
      <c r="DT237" s="254"/>
      <c r="DU237" s="254"/>
      <c r="DV237" s="254"/>
      <c r="DW237" s="254"/>
      <c r="DX237" s="254"/>
      <c r="DY237" s="254"/>
      <c r="DZ237" s="254"/>
      <c r="EA237" s="254"/>
      <c r="EB237" s="254"/>
      <c r="EC237" s="254"/>
      <c r="ED237" s="254"/>
      <c r="EE237" s="254"/>
      <c r="EF237" s="254"/>
      <c r="EG237" s="254"/>
      <c r="EH237" s="254"/>
      <c r="EI237" s="254"/>
      <c r="EJ237" s="254"/>
      <c r="EK237" s="254"/>
      <c r="EL237" s="254"/>
      <c r="EM237" s="254"/>
      <c r="EN237" s="254"/>
      <c r="EO237" s="254"/>
      <c r="EP237" s="254"/>
      <c r="EQ237" s="254"/>
      <c r="ER237" s="254"/>
      <c r="ES237" s="254"/>
      <c r="ET237" s="254"/>
      <c r="EU237" s="254"/>
      <c r="EV237" s="254"/>
      <c r="EW237" s="254"/>
      <c r="EX237" s="254"/>
      <c r="EY237" s="254"/>
      <c r="EZ237" s="254"/>
      <c r="FA237" s="254"/>
      <c r="FB237" s="254"/>
      <c r="FC237" s="254"/>
      <c r="FD237" s="254"/>
      <c r="FE237" s="254"/>
      <c r="FF237" s="254"/>
      <c r="FG237" s="254"/>
      <c r="FH237" s="254"/>
      <c r="FI237" s="254"/>
      <c r="FJ237" s="254"/>
      <c r="FK237" s="254"/>
      <c r="FL237" s="254"/>
      <c r="FM237" s="254"/>
      <c r="FN237" s="254"/>
      <c r="FO237" s="254"/>
      <c r="FP237" s="254"/>
      <c r="FQ237" s="254"/>
      <c r="FR237" s="254"/>
      <c r="FS237" s="254"/>
      <c r="FT237" s="254"/>
      <c r="FU237" s="254"/>
      <c r="FV237" s="254"/>
      <c r="FW237" s="254"/>
      <c r="FX237" s="254"/>
      <c r="FY237" s="254"/>
      <c r="FZ237" s="254"/>
      <c r="GA237" s="254"/>
      <c r="GB237" s="254"/>
      <c r="GC237" s="254"/>
      <c r="GD237" s="254"/>
      <c r="GE237" s="254"/>
      <c r="GF237" s="254"/>
      <c r="GG237" s="254"/>
      <c r="GH237" s="254"/>
      <c r="GI237" s="254"/>
      <c r="GJ237" s="254"/>
      <c r="GK237" s="254"/>
      <c r="GL237" s="254"/>
      <c r="GM237" s="254"/>
      <c r="GN237" s="254"/>
      <c r="GO237" s="254"/>
      <c r="GP237" s="254"/>
      <c r="GQ237" s="254"/>
      <c r="GR237" s="254"/>
      <c r="GS237" s="254"/>
      <c r="GT237" s="254"/>
      <c r="GU237" s="254"/>
      <c r="GV237" s="254"/>
      <c r="GW237" s="254"/>
      <c r="GX237" s="254"/>
      <c r="GY237" s="254"/>
      <c r="GZ237" s="254"/>
      <c r="HA237" s="254"/>
      <c r="HB237" s="254"/>
      <c r="HC237" s="254"/>
      <c r="HD237" s="254"/>
      <c r="HE237" s="254"/>
      <c r="HF237" s="254"/>
      <c r="HG237" s="254"/>
      <c r="HH237" s="254"/>
      <c r="HI237" s="254"/>
      <c r="HJ237" s="254"/>
      <c r="HK237" s="254"/>
      <c r="HL237" s="254"/>
      <c r="HM237" s="254"/>
      <c r="HN237" s="254"/>
      <c r="HO237" s="254"/>
      <c r="HP237" s="254"/>
      <c r="HQ237" s="254"/>
      <c r="HR237" s="254"/>
      <c r="HS237" s="254"/>
      <c r="HT237" s="254"/>
      <c r="HU237" s="254"/>
      <c r="HV237" s="254"/>
      <c r="HW237" s="254"/>
      <c r="HX237" s="254"/>
      <c r="HY237" s="254"/>
      <c r="HZ237" s="254"/>
      <c r="IA237" s="254"/>
      <c r="IB237" s="254"/>
      <c r="IC237" s="254"/>
      <c r="ID237" s="254"/>
      <c r="IE237" s="254"/>
      <c r="IF237" s="254"/>
      <c r="IG237" s="254"/>
      <c r="IH237" s="254"/>
      <c r="II237" s="254"/>
      <c r="IJ237" s="254"/>
      <c r="IK237" s="254"/>
      <c r="IL237" s="254"/>
      <c r="IM237" s="254"/>
      <c r="IN237" s="254"/>
      <c r="IO237" s="254"/>
      <c r="IP237" s="254"/>
      <c r="IQ237" s="254"/>
      <c r="IR237" s="254"/>
      <c r="IS237" s="254"/>
      <c r="IT237" s="254"/>
      <c r="IU237" s="254"/>
      <c r="IV237" s="254"/>
    </row>
    <row r="238" spans="1:256" s="496" customFormat="1" ht="18.75" x14ac:dyDescent="0.2">
      <c r="A238" s="492"/>
      <c r="B238" s="254"/>
      <c r="C238" s="168"/>
      <c r="D238" s="169"/>
      <c r="E238" s="334" t="s">
        <v>439</v>
      </c>
      <c r="F238" s="334"/>
      <c r="G238" s="335"/>
      <c r="H238" s="185"/>
      <c r="I238" s="185"/>
      <c r="J238" s="83">
        <v>5</v>
      </c>
      <c r="K238" s="455" t="s">
        <v>440</v>
      </c>
      <c r="L238" s="321"/>
      <c r="M238" s="87"/>
      <c r="N238" s="87"/>
      <c r="O238" s="87"/>
      <c r="P238" s="87"/>
      <c r="Q238" s="163">
        <v>18500</v>
      </c>
      <c r="R238" s="499"/>
      <c r="S238" s="164">
        <f t="shared" si="7"/>
        <v>18500</v>
      </c>
      <c r="T238" s="456" t="s">
        <v>441</v>
      </c>
      <c r="U238" s="131" t="s">
        <v>223</v>
      </c>
      <c r="V238" s="494"/>
      <c r="W238" s="175"/>
      <c r="X238" s="175"/>
      <c r="Y238" s="174"/>
      <c r="Z238" s="175"/>
      <c r="AA238" s="495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4"/>
      <c r="BA238" s="254"/>
      <c r="BB238" s="254"/>
      <c r="BC238" s="254"/>
      <c r="BD238" s="254"/>
      <c r="BE238" s="254"/>
      <c r="BF238" s="254"/>
      <c r="BG238" s="254"/>
      <c r="BH238" s="254"/>
      <c r="BI238" s="254"/>
      <c r="BJ238" s="254"/>
      <c r="BK238" s="254"/>
      <c r="BL238" s="254"/>
      <c r="BM238" s="254"/>
      <c r="BN238" s="254"/>
      <c r="BO238" s="254"/>
      <c r="BP238" s="254"/>
      <c r="BQ238" s="254"/>
      <c r="BR238" s="254"/>
      <c r="BS238" s="254"/>
      <c r="BT238" s="254"/>
      <c r="BU238" s="254"/>
      <c r="BV238" s="254"/>
      <c r="BW238" s="254"/>
      <c r="BX238" s="254"/>
      <c r="BY238" s="254"/>
      <c r="BZ238" s="254"/>
      <c r="CA238" s="254"/>
      <c r="CB238" s="254"/>
      <c r="CC238" s="254"/>
      <c r="CD238" s="254"/>
      <c r="CE238" s="254"/>
      <c r="CF238" s="254"/>
      <c r="CG238" s="254"/>
      <c r="CH238" s="254"/>
      <c r="CI238" s="254"/>
      <c r="CJ238" s="254"/>
      <c r="CK238" s="254"/>
      <c r="CL238" s="254"/>
      <c r="CM238" s="254"/>
      <c r="CN238" s="254"/>
      <c r="CO238" s="254"/>
      <c r="CP238" s="254"/>
      <c r="CQ238" s="254"/>
      <c r="CR238" s="254"/>
      <c r="CS238" s="254"/>
      <c r="CT238" s="254"/>
      <c r="CU238" s="254"/>
      <c r="CV238" s="254"/>
      <c r="CW238" s="254"/>
      <c r="CX238" s="254"/>
      <c r="CY238" s="254"/>
      <c r="CZ238" s="254"/>
      <c r="DA238" s="254"/>
      <c r="DB238" s="254"/>
      <c r="DC238" s="254"/>
      <c r="DD238" s="254"/>
      <c r="DE238" s="254"/>
      <c r="DF238" s="254"/>
      <c r="DG238" s="254"/>
      <c r="DH238" s="254"/>
      <c r="DI238" s="254"/>
      <c r="DJ238" s="254"/>
      <c r="DK238" s="254"/>
      <c r="DL238" s="254"/>
      <c r="DM238" s="254"/>
      <c r="DN238" s="254"/>
      <c r="DO238" s="254"/>
      <c r="DP238" s="254"/>
      <c r="DQ238" s="254"/>
      <c r="DR238" s="254"/>
      <c r="DS238" s="254"/>
      <c r="DT238" s="254"/>
      <c r="DU238" s="254"/>
      <c r="DV238" s="254"/>
      <c r="DW238" s="254"/>
      <c r="DX238" s="254"/>
      <c r="DY238" s="254"/>
      <c r="DZ238" s="254"/>
      <c r="EA238" s="254"/>
      <c r="EB238" s="254"/>
      <c r="EC238" s="254"/>
      <c r="ED238" s="254"/>
      <c r="EE238" s="254"/>
      <c r="EF238" s="254"/>
      <c r="EG238" s="254"/>
      <c r="EH238" s="254"/>
      <c r="EI238" s="254"/>
      <c r="EJ238" s="254"/>
      <c r="EK238" s="254"/>
      <c r="EL238" s="254"/>
      <c r="EM238" s="254"/>
      <c r="EN238" s="254"/>
      <c r="EO238" s="254"/>
      <c r="EP238" s="254"/>
      <c r="EQ238" s="254"/>
      <c r="ER238" s="254"/>
      <c r="ES238" s="254"/>
      <c r="ET238" s="254"/>
      <c r="EU238" s="254"/>
      <c r="EV238" s="254"/>
      <c r="EW238" s="254"/>
      <c r="EX238" s="254"/>
      <c r="EY238" s="254"/>
      <c r="EZ238" s="254"/>
      <c r="FA238" s="254"/>
      <c r="FB238" s="254"/>
      <c r="FC238" s="254"/>
      <c r="FD238" s="254"/>
      <c r="FE238" s="254"/>
      <c r="FF238" s="254"/>
      <c r="FG238" s="254"/>
      <c r="FH238" s="254"/>
      <c r="FI238" s="254"/>
      <c r="FJ238" s="254"/>
      <c r="FK238" s="254"/>
      <c r="FL238" s="254"/>
      <c r="FM238" s="254"/>
      <c r="FN238" s="254"/>
      <c r="FO238" s="254"/>
      <c r="FP238" s="254"/>
      <c r="FQ238" s="254"/>
      <c r="FR238" s="254"/>
      <c r="FS238" s="254"/>
      <c r="FT238" s="254"/>
      <c r="FU238" s="254"/>
      <c r="FV238" s="254"/>
      <c r="FW238" s="254"/>
      <c r="FX238" s="254"/>
      <c r="FY238" s="254"/>
      <c r="FZ238" s="254"/>
      <c r="GA238" s="254"/>
      <c r="GB238" s="254"/>
      <c r="GC238" s="254"/>
      <c r="GD238" s="254"/>
      <c r="GE238" s="254"/>
      <c r="GF238" s="254"/>
      <c r="GG238" s="254"/>
      <c r="GH238" s="254"/>
      <c r="GI238" s="254"/>
      <c r="GJ238" s="254"/>
      <c r="GK238" s="254"/>
      <c r="GL238" s="254"/>
      <c r="GM238" s="254"/>
      <c r="GN238" s="254"/>
      <c r="GO238" s="254"/>
      <c r="GP238" s="254"/>
      <c r="GQ238" s="254"/>
      <c r="GR238" s="254"/>
      <c r="GS238" s="254"/>
      <c r="GT238" s="254"/>
      <c r="GU238" s="254"/>
      <c r="GV238" s="254"/>
      <c r="GW238" s="254"/>
      <c r="GX238" s="254"/>
      <c r="GY238" s="254"/>
      <c r="GZ238" s="254"/>
      <c r="HA238" s="254"/>
      <c r="HB238" s="254"/>
      <c r="HC238" s="254"/>
      <c r="HD238" s="254"/>
      <c r="HE238" s="254"/>
      <c r="HF238" s="254"/>
      <c r="HG238" s="254"/>
      <c r="HH238" s="254"/>
      <c r="HI238" s="254"/>
      <c r="HJ238" s="254"/>
      <c r="HK238" s="254"/>
      <c r="HL238" s="254"/>
      <c r="HM238" s="254"/>
      <c r="HN238" s="254"/>
      <c r="HO238" s="254"/>
      <c r="HP238" s="254"/>
      <c r="HQ238" s="254"/>
      <c r="HR238" s="254"/>
      <c r="HS238" s="254"/>
      <c r="HT238" s="254"/>
      <c r="HU238" s="254"/>
      <c r="HV238" s="254"/>
      <c r="HW238" s="254"/>
      <c r="HX238" s="254"/>
      <c r="HY238" s="254"/>
      <c r="HZ238" s="254"/>
      <c r="IA238" s="254"/>
      <c r="IB238" s="254"/>
      <c r="IC238" s="254"/>
      <c r="ID238" s="254"/>
      <c r="IE238" s="254"/>
      <c r="IF238" s="254"/>
      <c r="IG238" s="254"/>
      <c r="IH238" s="254"/>
      <c r="II238" s="254"/>
      <c r="IJ238" s="254"/>
      <c r="IK238" s="254"/>
      <c r="IL238" s="254"/>
      <c r="IM238" s="254"/>
      <c r="IN238" s="254"/>
      <c r="IO238" s="254"/>
      <c r="IP238" s="254"/>
      <c r="IQ238" s="254"/>
      <c r="IR238" s="254"/>
      <c r="IS238" s="254"/>
      <c r="IT238" s="254"/>
      <c r="IU238" s="254"/>
      <c r="IV238" s="254"/>
    </row>
    <row r="239" spans="1:256" s="496" customFormat="1" ht="18.75" x14ac:dyDescent="0.2">
      <c r="A239" s="492"/>
      <c r="B239" s="254"/>
      <c r="C239" s="168"/>
      <c r="D239" s="169"/>
      <c r="E239" s="334" t="s">
        <v>77</v>
      </c>
      <c r="F239" s="334" t="s">
        <v>442</v>
      </c>
      <c r="G239" s="335"/>
      <c r="H239" s="185"/>
      <c r="I239" s="185"/>
      <c r="J239" s="83"/>
      <c r="K239" s="455" t="s">
        <v>443</v>
      </c>
      <c r="L239" s="321"/>
      <c r="M239" s="87"/>
      <c r="N239" s="87"/>
      <c r="O239" s="87"/>
      <c r="P239" s="87"/>
      <c r="Q239" s="163"/>
      <c r="R239" s="499"/>
      <c r="S239" s="164"/>
      <c r="T239" s="456"/>
      <c r="U239" s="131"/>
      <c r="V239" s="494"/>
      <c r="W239" s="175"/>
      <c r="X239" s="175"/>
      <c r="Y239" s="174"/>
      <c r="Z239" s="175"/>
      <c r="AA239" s="495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4"/>
      <c r="BA239" s="254"/>
      <c r="BB239" s="254"/>
      <c r="BC239" s="254"/>
      <c r="BD239" s="254"/>
      <c r="BE239" s="254"/>
      <c r="BF239" s="254"/>
      <c r="BG239" s="254"/>
      <c r="BH239" s="254"/>
      <c r="BI239" s="254"/>
      <c r="BJ239" s="254"/>
      <c r="BK239" s="254"/>
      <c r="BL239" s="254"/>
      <c r="BM239" s="254"/>
      <c r="BN239" s="254"/>
      <c r="BO239" s="254"/>
      <c r="BP239" s="254"/>
      <c r="BQ239" s="254"/>
      <c r="BR239" s="254"/>
      <c r="BS239" s="254"/>
      <c r="BT239" s="254"/>
      <c r="BU239" s="254"/>
      <c r="BV239" s="254"/>
      <c r="BW239" s="254"/>
      <c r="BX239" s="254"/>
      <c r="BY239" s="254"/>
      <c r="BZ239" s="254"/>
      <c r="CA239" s="254"/>
      <c r="CB239" s="254"/>
      <c r="CC239" s="254"/>
      <c r="CD239" s="254"/>
      <c r="CE239" s="254"/>
      <c r="CF239" s="254"/>
      <c r="CG239" s="254"/>
      <c r="CH239" s="254"/>
      <c r="CI239" s="254"/>
      <c r="CJ239" s="254"/>
      <c r="CK239" s="254"/>
      <c r="CL239" s="254"/>
      <c r="CM239" s="254"/>
      <c r="CN239" s="254"/>
      <c r="CO239" s="254"/>
      <c r="CP239" s="254"/>
      <c r="CQ239" s="254"/>
      <c r="CR239" s="254"/>
      <c r="CS239" s="254"/>
      <c r="CT239" s="254"/>
      <c r="CU239" s="254"/>
      <c r="CV239" s="254"/>
      <c r="CW239" s="254"/>
      <c r="CX239" s="254"/>
      <c r="CY239" s="254"/>
      <c r="CZ239" s="254"/>
      <c r="DA239" s="254"/>
      <c r="DB239" s="254"/>
      <c r="DC239" s="254"/>
      <c r="DD239" s="254"/>
      <c r="DE239" s="254"/>
      <c r="DF239" s="254"/>
      <c r="DG239" s="254"/>
      <c r="DH239" s="254"/>
      <c r="DI239" s="254"/>
      <c r="DJ239" s="254"/>
      <c r="DK239" s="254"/>
      <c r="DL239" s="254"/>
      <c r="DM239" s="254"/>
      <c r="DN239" s="254"/>
      <c r="DO239" s="254"/>
      <c r="DP239" s="254"/>
      <c r="DQ239" s="254"/>
      <c r="DR239" s="254"/>
      <c r="DS239" s="254"/>
      <c r="DT239" s="254"/>
      <c r="DU239" s="254"/>
      <c r="DV239" s="254"/>
      <c r="DW239" s="254"/>
      <c r="DX239" s="254"/>
      <c r="DY239" s="254"/>
      <c r="DZ239" s="254"/>
      <c r="EA239" s="254"/>
      <c r="EB239" s="254"/>
      <c r="EC239" s="254"/>
      <c r="ED239" s="254"/>
      <c r="EE239" s="254"/>
      <c r="EF239" s="254"/>
      <c r="EG239" s="254"/>
      <c r="EH239" s="254"/>
      <c r="EI239" s="254"/>
      <c r="EJ239" s="254"/>
      <c r="EK239" s="254"/>
      <c r="EL239" s="254"/>
      <c r="EM239" s="254"/>
      <c r="EN239" s="254"/>
      <c r="EO239" s="254"/>
      <c r="EP239" s="254"/>
      <c r="EQ239" s="254"/>
      <c r="ER239" s="254"/>
      <c r="ES239" s="254"/>
      <c r="ET239" s="254"/>
      <c r="EU239" s="254"/>
      <c r="EV239" s="254"/>
      <c r="EW239" s="254"/>
      <c r="EX239" s="254"/>
      <c r="EY239" s="254"/>
      <c r="EZ239" s="254"/>
      <c r="FA239" s="254"/>
      <c r="FB239" s="254"/>
      <c r="FC239" s="254"/>
      <c r="FD239" s="254"/>
      <c r="FE239" s="254"/>
      <c r="FF239" s="254"/>
      <c r="FG239" s="254"/>
      <c r="FH239" s="254"/>
      <c r="FI239" s="254"/>
      <c r="FJ239" s="254"/>
      <c r="FK239" s="254"/>
      <c r="FL239" s="254"/>
      <c r="FM239" s="254"/>
      <c r="FN239" s="254"/>
      <c r="FO239" s="254"/>
      <c r="FP239" s="254"/>
      <c r="FQ239" s="254"/>
      <c r="FR239" s="254"/>
      <c r="FS239" s="254"/>
      <c r="FT239" s="254"/>
      <c r="FU239" s="254"/>
      <c r="FV239" s="254"/>
      <c r="FW239" s="254"/>
      <c r="FX239" s="254"/>
      <c r="FY239" s="254"/>
      <c r="FZ239" s="254"/>
      <c r="GA239" s="254"/>
      <c r="GB239" s="254"/>
      <c r="GC239" s="254"/>
      <c r="GD239" s="254"/>
      <c r="GE239" s="254"/>
      <c r="GF239" s="254"/>
      <c r="GG239" s="254"/>
      <c r="GH239" s="254"/>
      <c r="GI239" s="254"/>
      <c r="GJ239" s="254"/>
      <c r="GK239" s="254"/>
      <c r="GL239" s="254"/>
      <c r="GM239" s="254"/>
      <c r="GN239" s="254"/>
      <c r="GO239" s="254"/>
      <c r="GP239" s="254"/>
      <c r="GQ239" s="254"/>
      <c r="GR239" s="254"/>
      <c r="GS239" s="254"/>
      <c r="GT239" s="254"/>
      <c r="GU239" s="254"/>
      <c r="GV239" s="254"/>
      <c r="GW239" s="254"/>
      <c r="GX239" s="254"/>
      <c r="GY239" s="254"/>
      <c r="GZ239" s="254"/>
      <c r="HA239" s="254"/>
      <c r="HB239" s="254"/>
      <c r="HC239" s="254"/>
      <c r="HD239" s="254"/>
      <c r="HE239" s="254"/>
      <c r="HF239" s="254"/>
      <c r="HG239" s="254"/>
      <c r="HH239" s="254"/>
      <c r="HI239" s="254"/>
      <c r="HJ239" s="254"/>
      <c r="HK239" s="254"/>
      <c r="HL239" s="254"/>
      <c r="HM239" s="254"/>
      <c r="HN239" s="254"/>
      <c r="HO239" s="254"/>
      <c r="HP239" s="254"/>
      <c r="HQ239" s="254"/>
      <c r="HR239" s="254"/>
      <c r="HS239" s="254"/>
      <c r="HT239" s="254"/>
      <c r="HU239" s="254"/>
      <c r="HV239" s="254"/>
      <c r="HW239" s="254"/>
      <c r="HX239" s="254"/>
      <c r="HY239" s="254"/>
      <c r="HZ239" s="254"/>
      <c r="IA239" s="254"/>
      <c r="IB239" s="254"/>
      <c r="IC239" s="254"/>
      <c r="ID239" s="254"/>
      <c r="IE239" s="254"/>
      <c r="IF239" s="254"/>
      <c r="IG239" s="254"/>
      <c r="IH239" s="254"/>
      <c r="II239" s="254"/>
      <c r="IJ239" s="254"/>
      <c r="IK239" s="254"/>
      <c r="IL239" s="254"/>
      <c r="IM239" s="254"/>
      <c r="IN239" s="254"/>
      <c r="IO239" s="254"/>
      <c r="IP239" s="254"/>
      <c r="IQ239" s="254"/>
      <c r="IR239" s="254"/>
      <c r="IS239" s="254"/>
      <c r="IT239" s="254"/>
      <c r="IU239" s="254"/>
      <c r="IV239" s="254"/>
    </row>
    <row r="240" spans="1:256" s="496" customFormat="1" ht="18.75" x14ac:dyDescent="0.2">
      <c r="A240" s="492"/>
      <c r="B240" s="254"/>
      <c r="C240" s="168"/>
      <c r="D240" s="169"/>
      <c r="E240" s="334"/>
      <c r="F240" s="334" t="s">
        <v>444</v>
      </c>
      <c r="G240" s="335"/>
      <c r="H240" s="185"/>
      <c r="I240" s="185"/>
      <c r="J240" s="83">
        <v>6</v>
      </c>
      <c r="K240" s="453" t="s">
        <v>445</v>
      </c>
      <c r="L240" s="321"/>
      <c r="M240" s="87"/>
      <c r="N240" s="87"/>
      <c r="O240" s="87"/>
      <c r="P240" s="87"/>
      <c r="Q240" s="163">
        <v>31500</v>
      </c>
      <c r="R240" s="499"/>
      <c r="S240" s="164">
        <f t="shared" si="7"/>
        <v>31500</v>
      </c>
      <c r="T240" s="456" t="s">
        <v>446</v>
      </c>
      <c r="U240" s="131" t="s">
        <v>223</v>
      </c>
      <c r="V240" s="494"/>
      <c r="W240" s="175"/>
      <c r="X240" s="175"/>
      <c r="Y240" s="174"/>
      <c r="Z240" s="175"/>
      <c r="AA240" s="495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4"/>
      <c r="BA240" s="254"/>
      <c r="BB240" s="254"/>
      <c r="BC240" s="254"/>
      <c r="BD240" s="254"/>
      <c r="BE240" s="254"/>
      <c r="BF240" s="254"/>
      <c r="BG240" s="254"/>
      <c r="BH240" s="254"/>
      <c r="BI240" s="254"/>
      <c r="BJ240" s="254"/>
      <c r="BK240" s="254"/>
      <c r="BL240" s="254"/>
      <c r="BM240" s="254"/>
      <c r="BN240" s="254"/>
      <c r="BO240" s="254"/>
      <c r="BP240" s="254"/>
      <c r="BQ240" s="254"/>
      <c r="BR240" s="254"/>
      <c r="BS240" s="254"/>
      <c r="BT240" s="254"/>
      <c r="BU240" s="254"/>
      <c r="BV240" s="254"/>
      <c r="BW240" s="254"/>
      <c r="BX240" s="254"/>
      <c r="BY240" s="254"/>
      <c r="BZ240" s="254"/>
      <c r="CA240" s="254"/>
      <c r="CB240" s="254"/>
      <c r="CC240" s="254"/>
      <c r="CD240" s="254"/>
      <c r="CE240" s="254"/>
      <c r="CF240" s="254"/>
      <c r="CG240" s="254"/>
      <c r="CH240" s="254"/>
      <c r="CI240" s="254"/>
      <c r="CJ240" s="254"/>
      <c r="CK240" s="254"/>
      <c r="CL240" s="254"/>
      <c r="CM240" s="254"/>
      <c r="CN240" s="254"/>
      <c r="CO240" s="254"/>
      <c r="CP240" s="254"/>
      <c r="CQ240" s="254"/>
      <c r="CR240" s="254"/>
      <c r="CS240" s="254"/>
      <c r="CT240" s="254"/>
      <c r="CU240" s="254"/>
      <c r="CV240" s="254"/>
      <c r="CW240" s="254"/>
      <c r="CX240" s="254"/>
      <c r="CY240" s="254"/>
      <c r="CZ240" s="254"/>
      <c r="DA240" s="254"/>
      <c r="DB240" s="254"/>
      <c r="DC240" s="254"/>
      <c r="DD240" s="254"/>
      <c r="DE240" s="254"/>
      <c r="DF240" s="254"/>
      <c r="DG240" s="254"/>
      <c r="DH240" s="254"/>
      <c r="DI240" s="254"/>
      <c r="DJ240" s="254"/>
      <c r="DK240" s="254"/>
      <c r="DL240" s="254"/>
      <c r="DM240" s="254"/>
      <c r="DN240" s="254"/>
      <c r="DO240" s="254"/>
      <c r="DP240" s="254"/>
      <c r="DQ240" s="254"/>
      <c r="DR240" s="254"/>
      <c r="DS240" s="254"/>
      <c r="DT240" s="254"/>
      <c r="DU240" s="254"/>
      <c r="DV240" s="254"/>
      <c r="DW240" s="254"/>
      <c r="DX240" s="254"/>
      <c r="DY240" s="254"/>
      <c r="DZ240" s="254"/>
      <c r="EA240" s="254"/>
      <c r="EB240" s="254"/>
      <c r="EC240" s="254"/>
      <c r="ED240" s="254"/>
      <c r="EE240" s="254"/>
      <c r="EF240" s="254"/>
      <c r="EG240" s="254"/>
      <c r="EH240" s="254"/>
      <c r="EI240" s="254"/>
      <c r="EJ240" s="254"/>
      <c r="EK240" s="254"/>
      <c r="EL240" s="254"/>
      <c r="EM240" s="254"/>
      <c r="EN240" s="254"/>
      <c r="EO240" s="254"/>
      <c r="EP240" s="254"/>
      <c r="EQ240" s="254"/>
      <c r="ER240" s="254"/>
      <c r="ES240" s="254"/>
      <c r="ET240" s="254"/>
      <c r="EU240" s="254"/>
      <c r="EV240" s="254"/>
      <c r="EW240" s="254"/>
      <c r="EX240" s="254"/>
      <c r="EY240" s="254"/>
      <c r="EZ240" s="254"/>
      <c r="FA240" s="254"/>
      <c r="FB240" s="254"/>
      <c r="FC240" s="254"/>
      <c r="FD240" s="254"/>
      <c r="FE240" s="254"/>
      <c r="FF240" s="254"/>
      <c r="FG240" s="254"/>
      <c r="FH240" s="254"/>
      <c r="FI240" s="254"/>
      <c r="FJ240" s="254"/>
      <c r="FK240" s="254"/>
      <c r="FL240" s="254"/>
      <c r="FM240" s="254"/>
      <c r="FN240" s="254"/>
      <c r="FO240" s="254"/>
      <c r="FP240" s="254"/>
      <c r="FQ240" s="254"/>
      <c r="FR240" s="254"/>
      <c r="FS240" s="254"/>
      <c r="FT240" s="254"/>
      <c r="FU240" s="254"/>
      <c r="FV240" s="254"/>
      <c r="FW240" s="254"/>
      <c r="FX240" s="254"/>
      <c r="FY240" s="254"/>
      <c r="FZ240" s="254"/>
      <c r="GA240" s="254"/>
      <c r="GB240" s="254"/>
      <c r="GC240" s="254"/>
      <c r="GD240" s="254"/>
      <c r="GE240" s="254"/>
      <c r="GF240" s="254"/>
      <c r="GG240" s="254"/>
      <c r="GH240" s="254"/>
      <c r="GI240" s="254"/>
      <c r="GJ240" s="254"/>
      <c r="GK240" s="254"/>
      <c r="GL240" s="254"/>
      <c r="GM240" s="254"/>
      <c r="GN240" s="254"/>
      <c r="GO240" s="254"/>
      <c r="GP240" s="254"/>
      <c r="GQ240" s="254"/>
      <c r="GR240" s="254"/>
      <c r="GS240" s="254"/>
      <c r="GT240" s="254"/>
      <c r="GU240" s="254"/>
      <c r="GV240" s="254"/>
      <c r="GW240" s="254"/>
      <c r="GX240" s="254"/>
      <c r="GY240" s="254"/>
      <c r="GZ240" s="254"/>
      <c r="HA240" s="254"/>
      <c r="HB240" s="254"/>
      <c r="HC240" s="254"/>
      <c r="HD240" s="254"/>
      <c r="HE240" s="254"/>
      <c r="HF240" s="254"/>
      <c r="HG240" s="254"/>
      <c r="HH240" s="254"/>
      <c r="HI240" s="254"/>
      <c r="HJ240" s="254"/>
      <c r="HK240" s="254"/>
      <c r="HL240" s="254"/>
      <c r="HM240" s="254"/>
      <c r="HN240" s="254"/>
      <c r="HO240" s="254"/>
      <c r="HP240" s="254"/>
      <c r="HQ240" s="254"/>
      <c r="HR240" s="254"/>
      <c r="HS240" s="254"/>
      <c r="HT240" s="254"/>
      <c r="HU240" s="254"/>
      <c r="HV240" s="254"/>
      <c r="HW240" s="254"/>
      <c r="HX240" s="254"/>
      <c r="HY240" s="254"/>
      <c r="HZ240" s="254"/>
      <c r="IA240" s="254"/>
      <c r="IB240" s="254"/>
      <c r="IC240" s="254"/>
      <c r="ID240" s="254"/>
      <c r="IE240" s="254"/>
      <c r="IF240" s="254"/>
      <c r="IG240" s="254"/>
      <c r="IH240" s="254"/>
      <c r="II240" s="254"/>
      <c r="IJ240" s="254"/>
      <c r="IK240" s="254"/>
      <c r="IL240" s="254"/>
      <c r="IM240" s="254"/>
      <c r="IN240" s="254"/>
      <c r="IO240" s="254"/>
      <c r="IP240" s="254"/>
      <c r="IQ240" s="254"/>
      <c r="IR240" s="254"/>
      <c r="IS240" s="254"/>
      <c r="IT240" s="254"/>
      <c r="IU240" s="254"/>
      <c r="IV240" s="254"/>
    </row>
    <row r="241" spans="1:256" s="496" customFormat="1" ht="18.75" x14ac:dyDescent="0.2">
      <c r="A241" s="492"/>
      <c r="B241" s="254"/>
      <c r="C241" s="168"/>
      <c r="D241" s="169"/>
      <c r="E241" s="334" t="s">
        <v>80</v>
      </c>
      <c r="F241" s="334" t="s">
        <v>447</v>
      </c>
      <c r="G241" s="335"/>
      <c r="H241" s="185"/>
      <c r="I241" s="185"/>
      <c r="J241" s="83"/>
      <c r="K241" s="455" t="s">
        <v>448</v>
      </c>
      <c r="L241" s="321"/>
      <c r="M241" s="87"/>
      <c r="N241" s="87"/>
      <c r="O241" s="87"/>
      <c r="P241" s="87"/>
      <c r="Q241" s="163"/>
      <c r="R241" s="499"/>
      <c r="S241" s="164"/>
      <c r="T241" s="456"/>
      <c r="U241" s="131"/>
      <c r="V241" s="494"/>
      <c r="W241" s="175"/>
      <c r="X241" s="175"/>
      <c r="Y241" s="174"/>
      <c r="Z241" s="175"/>
      <c r="AA241" s="495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4"/>
      <c r="BA241" s="254"/>
      <c r="BB241" s="254"/>
      <c r="BC241" s="254"/>
      <c r="BD241" s="254"/>
      <c r="BE241" s="254"/>
      <c r="BF241" s="254"/>
      <c r="BG241" s="254"/>
      <c r="BH241" s="254"/>
      <c r="BI241" s="254"/>
      <c r="BJ241" s="254"/>
      <c r="BK241" s="254"/>
      <c r="BL241" s="254"/>
      <c r="BM241" s="254"/>
      <c r="BN241" s="254"/>
      <c r="BO241" s="254"/>
      <c r="BP241" s="254"/>
      <c r="BQ241" s="254"/>
      <c r="BR241" s="254"/>
      <c r="BS241" s="254"/>
      <c r="BT241" s="254"/>
      <c r="BU241" s="254"/>
      <c r="BV241" s="254"/>
      <c r="BW241" s="254"/>
      <c r="BX241" s="254"/>
      <c r="BY241" s="254"/>
      <c r="BZ241" s="254"/>
      <c r="CA241" s="254"/>
      <c r="CB241" s="254"/>
      <c r="CC241" s="254"/>
      <c r="CD241" s="254"/>
      <c r="CE241" s="254"/>
      <c r="CF241" s="254"/>
      <c r="CG241" s="254"/>
      <c r="CH241" s="254"/>
      <c r="CI241" s="254"/>
      <c r="CJ241" s="254"/>
      <c r="CK241" s="254"/>
      <c r="CL241" s="254"/>
      <c r="CM241" s="254"/>
      <c r="CN241" s="254"/>
      <c r="CO241" s="254"/>
      <c r="CP241" s="254"/>
      <c r="CQ241" s="254"/>
      <c r="CR241" s="254"/>
      <c r="CS241" s="254"/>
      <c r="CT241" s="254"/>
      <c r="CU241" s="254"/>
      <c r="CV241" s="254"/>
      <c r="CW241" s="254"/>
      <c r="CX241" s="254"/>
      <c r="CY241" s="254"/>
      <c r="CZ241" s="254"/>
      <c r="DA241" s="254"/>
      <c r="DB241" s="254"/>
      <c r="DC241" s="254"/>
      <c r="DD241" s="254"/>
      <c r="DE241" s="254"/>
      <c r="DF241" s="254"/>
      <c r="DG241" s="254"/>
      <c r="DH241" s="254"/>
      <c r="DI241" s="254"/>
      <c r="DJ241" s="254"/>
      <c r="DK241" s="254"/>
      <c r="DL241" s="254"/>
      <c r="DM241" s="254"/>
      <c r="DN241" s="254"/>
      <c r="DO241" s="254"/>
      <c r="DP241" s="254"/>
      <c r="DQ241" s="254"/>
      <c r="DR241" s="254"/>
      <c r="DS241" s="254"/>
      <c r="DT241" s="254"/>
      <c r="DU241" s="254"/>
      <c r="DV241" s="254"/>
      <c r="DW241" s="254"/>
      <c r="DX241" s="254"/>
      <c r="DY241" s="254"/>
      <c r="DZ241" s="254"/>
      <c r="EA241" s="254"/>
      <c r="EB241" s="254"/>
      <c r="EC241" s="254"/>
      <c r="ED241" s="254"/>
      <c r="EE241" s="254"/>
      <c r="EF241" s="254"/>
      <c r="EG241" s="254"/>
      <c r="EH241" s="254"/>
      <c r="EI241" s="254"/>
      <c r="EJ241" s="254"/>
      <c r="EK241" s="254"/>
      <c r="EL241" s="254"/>
      <c r="EM241" s="254"/>
      <c r="EN241" s="254"/>
      <c r="EO241" s="254"/>
      <c r="EP241" s="254"/>
      <c r="EQ241" s="254"/>
      <c r="ER241" s="254"/>
      <c r="ES241" s="254"/>
      <c r="ET241" s="254"/>
      <c r="EU241" s="254"/>
      <c r="EV241" s="254"/>
      <c r="EW241" s="254"/>
      <c r="EX241" s="254"/>
      <c r="EY241" s="254"/>
      <c r="EZ241" s="254"/>
      <c r="FA241" s="254"/>
      <c r="FB241" s="254"/>
      <c r="FC241" s="254"/>
      <c r="FD241" s="254"/>
      <c r="FE241" s="254"/>
      <c r="FF241" s="254"/>
      <c r="FG241" s="254"/>
      <c r="FH241" s="254"/>
      <c r="FI241" s="254"/>
      <c r="FJ241" s="254"/>
      <c r="FK241" s="254"/>
      <c r="FL241" s="254"/>
      <c r="FM241" s="254"/>
      <c r="FN241" s="254"/>
      <c r="FO241" s="254"/>
      <c r="FP241" s="254"/>
      <c r="FQ241" s="254"/>
      <c r="FR241" s="254"/>
      <c r="FS241" s="254"/>
      <c r="FT241" s="254"/>
      <c r="FU241" s="254"/>
      <c r="FV241" s="254"/>
      <c r="FW241" s="254"/>
      <c r="FX241" s="254"/>
      <c r="FY241" s="254"/>
      <c r="FZ241" s="254"/>
      <c r="GA241" s="254"/>
      <c r="GB241" s="254"/>
      <c r="GC241" s="254"/>
      <c r="GD241" s="254"/>
      <c r="GE241" s="254"/>
      <c r="GF241" s="254"/>
      <c r="GG241" s="254"/>
      <c r="GH241" s="254"/>
      <c r="GI241" s="254"/>
      <c r="GJ241" s="254"/>
      <c r="GK241" s="254"/>
      <c r="GL241" s="254"/>
      <c r="GM241" s="254"/>
      <c r="GN241" s="254"/>
      <c r="GO241" s="254"/>
      <c r="GP241" s="254"/>
      <c r="GQ241" s="254"/>
      <c r="GR241" s="254"/>
      <c r="GS241" s="254"/>
      <c r="GT241" s="254"/>
      <c r="GU241" s="254"/>
      <c r="GV241" s="254"/>
      <c r="GW241" s="254"/>
      <c r="GX241" s="254"/>
      <c r="GY241" s="254"/>
      <c r="GZ241" s="254"/>
      <c r="HA241" s="254"/>
      <c r="HB241" s="254"/>
      <c r="HC241" s="254"/>
      <c r="HD241" s="254"/>
      <c r="HE241" s="254"/>
      <c r="HF241" s="254"/>
      <c r="HG241" s="254"/>
      <c r="HH241" s="254"/>
      <c r="HI241" s="254"/>
      <c r="HJ241" s="254"/>
      <c r="HK241" s="254"/>
      <c r="HL241" s="254"/>
      <c r="HM241" s="254"/>
      <c r="HN241" s="254"/>
      <c r="HO241" s="254"/>
      <c r="HP241" s="254"/>
      <c r="HQ241" s="254"/>
      <c r="HR241" s="254"/>
      <c r="HS241" s="254"/>
      <c r="HT241" s="254"/>
      <c r="HU241" s="254"/>
      <c r="HV241" s="254"/>
      <c r="HW241" s="254"/>
      <c r="HX241" s="254"/>
      <c r="HY241" s="254"/>
      <c r="HZ241" s="254"/>
      <c r="IA241" s="254"/>
      <c r="IB241" s="254"/>
      <c r="IC241" s="254"/>
      <c r="ID241" s="254"/>
      <c r="IE241" s="254"/>
      <c r="IF241" s="254"/>
      <c r="IG241" s="254"/>
      <c r="IH241" s="254"/>
      <c r="II241" s="254"/>
      <c r="IJ241" s="254"/>
      <c r="IK241" s="254"/>
      <c r="IL241" s="254"/>
      <c r="IM241" s="254"/>
      <c r="IN241" s="254"/>
      <c r="IO241" s="254"/>
      <c r="IP241" s="254"/>
      <c r="IQ241" s="254"/>
      <c r="IR241" s="254"/>
      <c r="IS241" s="254"/>
      <c r="IT241" s="254"/>
      <c r="IU241" s="254"/>
      <c r="IV241" s="254"/>
    </row>
    <row r="242" spans="1:256" s="496" customFormat="1" ht="18.75" x14ac:dyDescent="0.2">
      <c r="A242" s="492"/>
      <c r="B242" s="254"/>
      <c r="C242" s="168"/>
      <c r="D242" s="169"/>
      <c r="E242" s="334" t="s">
        <v>84</v>
      </c>
      <c r="F242" s="334" t="s">
        <v>449</v>
      </c>
      <c r="G242" s="335"/>
      <c r="H242" s="185"/>
      <c r="I242" s="185"/>
      <c r="J242" s="83">
        <v>7</v>
      </c>
      <c r="K242" s="453" t="s">
        <v>450</v>
      </c>
      <c r="L242" s="321"/>
      <c r="M242" s="87"/>
      <c r="N242" s="87"/>
      <c r="O242" s="87"/>
      <c r="P242" s="87"/>
      <c r="Q242" s="163">
        <v>8000</v>
      </c>
      <c r="R242" s="499"/>
      <c r="S242" s="164">
        <f t="shared" si="7"/>
        <v>8000</v>
      </c>
      <c r="T242" s="456" t="s">
        <v>451</v>
      </c>
      <c r="U242" s="131" t="s">
        <v>223</v>
      </c>
      <c r="V242" s="494"/>
      <c r="W242" s="175"/>
      <c r="X242" s="175"/>
      <c r="Y242" s="174"/>
      <c r="Z242" s="175"/>
      <c r="AA242" s="495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4"/>
      <c r="BA242" s="254"/>
      <c r="BB242" s="254"/>
      <c r="BC242" s="254"/>
      <c r="BD242" s="254"/>
      <c r="BE242" s="254"/>
      <c r="BF242" s="254"/>
      <c r="BG242" s="254"/>
      <c r="BH242" s="254"/>
      <c r="BI242" s="254"/>
      <c r="BJ242" s="254"/>
      <c r="BK242" s="254"/>
      <c r="BL242" s="254"/>
      <c r="BM242" s="254"/>
      <c r="BN242" s="254"/>
      <c r="BO242" s="254"/>
      <c r="BP242" s="254"/>
      <c r="BQ242" s="254"/>
      <c r="BR242" s="254"/>
      <c r="BS242" s="254"/>
      <c r="BT242" s="254"/>
      <c r="BU242" s="254"/>
      <c r="BV242" s="254"/>
      <c r="BW242" s="254"/>
      <c r="BX242" s="254"/>
      <c r="BY242" s="254"/>
      <c r="BZ242" s="254"/>
      <c r="CA242" s="254"/>
      <c r="CB242" s="254"/>
      <c r="CC242" s="254"/>
      <c r="CD242" s="254"/>
      <c r="CE242" s="254"/>
      <c r="CF242" s="254"/>
      <c r="CG242" s="254"/>
      <c r="CH242" s="254"/>
      <c r="CI242" s="254"/>
      <c r="CJ242" s="254"/>
      <c r="CK242" s="254"/>
      <c r="CL242" s="254"/>
      <c r="CM242" s="254"/>
      <c r="CN242" s="254"/>
      <c r="CO242" s="254"/>
      <c r="CP242" s="254"/>
      <c r="CQ242" s="254"/>
      <c r="CR242" s="254"/>
      <c r="CS242" s="254"/>
      <c r="CT242" s="254"/>
      <c r="CU242" s="254"/>
      <c r="CV242" s="254"/>
      <c r="CW242" s="254"/>
      <c r="CX242" s="254"/>
      <c r="CY242" s="254"/>
      <c r="CZ242" s="254"/>
      <c r="DA242" s="254"/>
      <c r="DB242" s="254"/>
      <c r="DC242" s="254"/>
      <c r="DD242" s="254"/>
      <c r="DE242" s="254"/>
      <c r="DF242" s="254"/>
      <c r="DG242" s="254"/>
      <c r="DH242" s="254"/>
      <c r="DI242" s="254"/>
      <c r="DJ242" s="254"/>
      <c r="DK242" s="254"/>
      <c r="DL242" s="254"/>
      <c r="DM242" s="254"/>
      <c r="DN242" s="254"/>
      <c r="DO242" s="254"/>
      <c r="DP242" s="254"/>
      <c r="DQ242" s="254"/>
      <c r="DR242" s="254"/>
      <c r="DS242" s="254"/>
      <c r="DT242" s="254"/>
      <c r="DU242" s="254"/>
      <c r="DV242" s="254"/>
      <c r="DW242" s="254"/>
      <c r="DX242" s="254"/>
      <c r="DY242" s="254"/>
      <c r="DZ242" s="254"/>
      <c r="EA242" s="254"/>
      <c r="EB242" s="254"/>
      <c r="EC242" s="254"/>
      <c r="ED242" s="254"/>
      <c r="EE242" s="254"/>
      <c r="EF242" s="254"/>
      <c r="EG242" s="254"/>
      <c r="EH242" s="254"/>
      <c r="EI242" s="254"/>
      <c r="EJ242" s="254"/>
      <c r="EK242" s="254"/>
      <c r="EL242" s="254"/>
      <c r="EM242" s="254"/>
      <c r="EN242" s="254"/>
      <c r="EO242" s="254"/>
      <c r="EP242" s="254"/>
      <c r="EQ242" s="254"/>
      <c r="ER242" s="254"/>
      <c r="ES242" s="254"/>
      <c r="ET242" s="254"/>
      <c r="EU242" s="254"/>
      <c r="EV242" s="254"/>
      <c r="EW242" s="254"/>
      <c r="EX242" s="254"/>
      <c r="EY242" s="254"/>
      <c r="EZ242" s="254"/>
      <c r="FA242" s="254"/>
      <c r="FB242" s="254"/>
      <c r="FC242" s="254"/>
      <c r="FD242" s="254"/>
      <c r="FE242" s="254"/>
      <c r="FF242" s="254"/>
      <c r="FG242" s="254"/>
      <c r="FH242" s="254"/>
      <c r="FI242" s="254"/>
      <c r="FJ242" s="254"/>
      <c r="FK242" s="254"/>
      <c r="FL242" s="254"/>
      <c r="FM242" s="254"/>
      <c r="FN242" s="254"/>
      <c r="FO242" s="254"/>
      <c r="FP242" s="254"/>
      <c r="FQ242" s="254"/>
      <c r="FR242" s="254"/>
      <c r="FS242" s="254"/>
      <c r="FT242" s="254"/>
      <c r="FU242" s="254"/>
      <c r="FV242" s="254"/>
      <c r="FW242" s="254"/>
      <c r="FX242" s="254"/>
      <c r="FY242" s="254"/>
      <c r="FZ242" s="254"/>
      <c r="GA242" s="254"/>
      <c r="GB242" s="254"/>
      <c r="GC242" s="254"/>
      <c r="GD242" s="254"/>
      <c r="GE242" s="254"/>
      <c r="GF242" s="254"/>
      <c r="GG242" s="254"/>
      <c r="GH242" s="254"/>
      <c r="GI242" s="254"/>
      <c r="GJ242" s="254"/>
      <c r="GK242" s="254"/>
      <c r="GL242" s="254"/>
      <c r="GM242" s="254"/>
      <c r="GN242" s="254"/>
      <c r="GO242" s="254"/>
      <c r="GP242" s="254"/>
      <c r="GQ242" s="254"/>
      <c r="GR242" s="254"/>
      <c r="GS242" s="254"/>
      <c r="GT242" s="254"/>
      <c r="GU242" s="254"/>
      <c r="GV242" s="254"/>
      <c r="GW242" s="254"/>
      <c r="GX242" s="254"/>
      <c r="GY242" s="254"/>
      <c r="GZ242" s="254"/>
      <c r="HA242" s="254"/>
      <c r="HB242" s="254"/>
      <c r="HC242" s="254"/>
      <c r="HD242" s="254"/>
      <c r="HE242" s="254"/>
      <c r="HF242" s="254"/>
      <c r="HG242" s="254"/>
      <c r="HH242" s="254"/>
      <c r="HI242" s="254"/>
      <c r="HJ242" s="254"/>
      <c r="HK242" s="254"/>
      <c r="HL242" s="254"/>
      <c r="HM242" s="254"/>
      <c r="HN242" s="254"/>
      <c r="HO242" s="254"/>
      <c r="HP242" s="254"/>
      <c r="HQ242" s="254"/>
      <c r="HR242" s="254"/>
      <c r="HS242" s="254"/>
      <c r="HT242" s="254"/>
      <c r="HU242" s="254"/>
      <c r="HV242" s="254"/>
      <c r="HW242" s="254"/>
      <c r="HX242" s="254"/>
      <c r="HY242" s="254"/>
      <c r="HZ242" s="254"/>
      <c r="IA242" s="254"/>
      <c r="IB242" s="254"/>
      <c r="IC242" s="254"/>
      <c r="ID242" s="254"/>
      <c r="IE242" s="254"/>
      <c r="IF242" s="254"/>
      <c r="IG242" s="254"/>
      <c r="IH242" s="254"/>
      <c r="II242" s="254"/>
      <c r="IJ242" s="254"/>
      <c r="IK242" s="254"/>
      <c r="IL242" s="254"/>
      <c r="IM242" s="254"/>
      <c r="IN242" s="254"/>
      <c r="IO242" s="254"/>
      <c r="IP242" s="254"/>
      <c r="IQ242" s="254"/>
      <c r="IR242" s="254"/>
      <c r="IS242" s="254"/>
      <c r="IT242" s="254"/>
      <c r="IU242" s="254"/>
      <c r="IV242" s="254"/>
    </row>
    <row r="243" spans="1:256" s="496" customFormat="1" ht="18.75" x14ac:dyDescent="0.2">
      <c r="A243" s="492"/>
      <c r="B243" s="254"/>
      <c r="C243" s="168"/>
      <c r="D243" s="169"/>
      <c r="E243" s="334" t="s">
        <v>141</v>
      </c>
      <c r="F243" s="334" t="s">
        <v>452</v>
      </c>
      <c r="G243" s="335"/>
      <c r="H243" s="185"/>
      <c r="I243" s="185"/>
      <c r="J243" s="83">
        <v>8</v>
      </c>
      <c r="K243" s="119" t="s">
        <v>453</v>
      </c>
      <c r="L243" s="367"/>
      <c r="M243" s="87"/>
      <c r="N243" s="87"/>
      <c r="O243" s="87"/>
      <c r="P243" s="87"/>
      <c r="Q243" s="367">
        <v>30000</v>
      </c>
      <c r="R243" s="500"/>
      <c r="S243" s="164">
        <f t="shared" si="7"/>
        <v>30000</v>
      </c>
      <c r="T243" s="131" t="s">
        <v>454</v>
      </c>
      <c r="U243" s="131" t="s">
        <v>25</v>
      </c>
      <c r="V243" s="494"/>
      <c r="W243" s="175"/>
      <c r="X243" s="175"/>
      <c r="Y243" s="174"/>
      <c r="Z243" s="175"/>
      <c r="AA243" s="495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4"/>
      <c r="BA243" s="254"/>
      <c r="BB243" s="254"/>
      <c r="BC243" s="254"/>
      <c r="BD243" s="254"/>
      <c r="BE243" s="254"/>
      <c r="BF243" s="254"/>
      <c r="BG243" s="254"/>
      <c r="BH243" s="254"/>
      <c r="BI243" s="254"/>
      <c r="BJ243" s="254"/>
      <c r="BK243" s="254"/>
      <c r="BL243" s="254"/>
      <c r="BM243" s="254"/>
      <c r="BN243" s="254"/>
      <c r="BO243" s="254"/>
      <c r="BP243" s="254"/>
      <c r="BQ243" s="254"/>
      <c r="BR243" s="254"/>
      <c r="BS243" s="254"/>
      <c r="BT243" s="254"/>
      <c r="BU243" s="254"/>
      <c r="BV243" s="254"/>
      <c r="BW243" s="254"/>
      <c r="BX243" s="254"/>
      <c r="BY243" s="254"/>
      <c r="BZ243" s="254"/>
      <c r="CA243" s="254"/>
      <c r="CB243" s="254"/>
      <c r="CC243" s="254"/>
      <c r="CD243" s="254"/>
      <c r="CE243" s="254"/>
      <c r="CF243" s="254"/>
      <c r="CG243" s="254"/>
      <c r="CH243" s="254"/>
      <c r="CI243" s="254"/>
      <c r="CJ243" s="254"/>
      <c r="CK243" s="254"/>
      <c r="CL243" s="254"/>
      <c r="CM243" s="254"/>
      <c r="CN243" s="254"/>
      <c r="CO243" s="254"/>
      <c r="CP243" s="254"/>
      <c r="CQ243" s="254"/>
      <c r="CR243" s="254"/>
      <c r="CS243" s="254"/>
      <c r="CT243" s="254"/>
      <c r="CU243" s="254"/>
      <c r="CV243" s="254"/>
      <c r="CW243" s="254"/>
      <c r="CX243" s="254"/>
      <c r="CY243" s="254"/>
      <c r="CZ243" s="254"/>
      <c r="DA243" s="254"/>
      <c r="DB243" s="254"/>
      <c r="DC243" s="254"/>
      <c r="DD243" s="254"/>
      <c r="DE243" s="254"/>
      <c r="DF243" s="254"/>
      <c r="DG243" s="254"/>
      <c r="DH243" s="254"/>
      <c r="DI243" s="254"/>
      <c r="DJ243" s="254"/>
      <c r="DK243" s="254"/>
      <c r="DL243" s="254"/>
      <c r="DM243" s="254"/>
      <c r="DN243" s="254"/>
      <c r="DO243" s="254"/>
      <c r="DP243" s="254"/>
      <c r="DQ243" s="254"/>
      <c r="DR243" s="254"/>
      <c r="DS243" s="254"/>
      <c r="DT243" s="254"/>
      <c r="DU243" s="254"/>
      <c r="DV243" s="254"/>
      <c r="DW243" s="254"/>
      <c r="DX243" s="254"/>
      <c r="DY243" s="254"/>
      <c r="DZ243" s="254"/>
      <c r="EA243" s="254"/>
      <c r="EB243" s="254"/>
      <c r="EC243" s="254"/>
      <c r="ED243" s="254"/>
      <c r="EE243" s="254"/>
      <c r="EF243" s="254"/>
      <c r="EG243" s="254"/>
      <c r="EH243" s="254"/>
      <c r="EI243" s="254"/>
      <c r="EJ243" s="254"/>
      <c r="EK243" s="254"/>
      <c r="EL243" s="254"/>
      <c r="EM243" s="254"/>
      <c r="EN243" s="254"/>
      <c r="EO243" s="254"/>
      <c r="EP243" s="254"/>
      <c r="EQ243" s="254"/>
      <c r="ER243" s="254"/>
      <c r="ES243" s="254"/>
      <c r="ET243" s="254"/>
      <c r="EU243" s="254"/>
      <c r="EV243" s="254"/>
      <c r="EW243" s="254"/>
      <c r="EX243" s="254"/>
      <c r="EY243" s="254"/>
      <c r="EZ243" s="254"/>
      <c r="FA243" s="254"/>
      <c r="FB243" s="254"/>
      <c r="FC243" s="254"/>
      <c r="FD243" s="254"/>
      <c r="FE243" s="254"/>
      <c r="FF243" s="254"/>
      <c r="FG243" s="254"/>
      <c r="FH243" s="254"/>
      <c r="FI243" s="254"/>
      <c r="FJ243" s="254"/>
      <c r="FK243" s="254"/>
      <c r="FL243" s="254"/>
      <c r="FM243" s="254"/>
      <c r="FN243" s="254"/>
      <c r="FO243" s="254"/>
      <c r="FP243" s="254"/>
      <c r="FQ243" s="254"/>
      <c r="FR243" s="254"/>
      <c r="FS243" s="254"/>
      <c r="FT243" s="254"/>
      <c r="FU243" s="254"/>
      <c r="FV243" s="254"/>
      <c r="FW243" s="254"/>
      <c r="FX243" s="254"/>
      <c r="FY243" s="254"/>
      <c r="FZ243" s="254"/>
      <c r="GA243" s="254"/>
      <c r="GB243" s="254"/>
      <c r="GC243" s="254"/>
      <c r="GD243" s="254"/>
      <c r="GE243" s="254"/>
      <c r="GF243" s="254"/>
      <c r="GG243" s="254"/>
      <c r="GH243" s="254"/>
      <c r="GI243" s="254"/>
      <c r="GJ243" s="254"/>
      <c r="GK243" s="254"/>
      <c r="GL243" s="254"/>
      <c r="GM243" s="254"/>
      <c r="GN243" s="254"/>
      <c r="GO243" s="254"/>
      <c r="GP243" s="254"/>
      <c r="GQ243" s="254"/>
      <c r="GR243" s="254"/>
      <c r="GS243" s="254"/>
      <c r="GT243" s="254"/>
      <c r="GU243" s="254"/>
      <c r="GV243" s="254"/>
      <c r="GW243" s="254"/>
      <c r="GX243" s="254"/>
      <c r="GY243" s="254"/>
      <c r="GZ243" s="254"/>
      <c r="HA243" s="254"/>
      <c r="HB243" s="254"/>
      <c r="HC243" s="254"/>
      <c r="HD243" s="254"/>
      <c r="HE243" s="254"/>
      <c r="HF243" s="254"/>
      <c r="HG243" s="254"/>
      <c r="HH243" s="254"/>
      <c r="HI243" s="254"/>
      <c r="HJ243" s="254"/>
      <c r="HK243" s="254"/>
      <c r="HL243" s="254"/>
      <c r="HM243" s="254"/>
      <c r="HN243" s="254"/>
      <c r="HO243" s="254"/>
      <c r="HP243" s="254"/>
      <c r="HQ243" s="254"/>
      <c r="HR243" s="254"/>
      <c r="HS243" s="254"/>
      <c r="HT243" s="254"/>
      <c r="HU243" s="254"/>
      <c r="HV243" s="254"/>
      <c r="HW243" s="254"/>
      <c r="HX243" s="254"/>
      <c r="HY243" s="254"/>
      <c r="HZ243" s="254"/>
      <c r="IA243" s="254"/>
      <c r="IB243" s="254"/>
      <c r="IC243" s="254"/>
      <c r="ID243" s="254"/>
      <c r="IE243" s="254"/>
      <c r="IF243" s="254"/>
      <c r="IG243" s="254"/>
      <c r="IH243" s="254"/>
      <c r="II243" s="254"/>
      <c r="IJ243" s="254"/>
      <c r="IK243" s="254"/>
      <c r="IL243" s="254"/>
      <c r="IM243" s="254"/>
      <c r="IN243" s="254"/>
      <c r="IO243" s="254"/>
      <c r="IP243" s="254"/>
      <c r="IQ243" s="254"/>
      <c r="IR243" s="254"/>
      <c r="IS243" s="254"/>
      <c r="IT243" s="254"/>
      <c r="IU243" s="254"/>
      <c r="IV243" s="254"/>
    </row>
    <row r="244" spans="1:256" s="496" customFormat="1" ht="18.75" x14ac:dyDescent="0.2">
      <c r="A244" s="492"/>
      <c r="B244" s="254"/>
      <c r="C244" s="168"/>
      <c r="D244" s="169"/>
      <c r="E244" s="334" t="s">
        <v>143</v>
      </c>
      <c r="F244" s="334" t="s">
        <v>455</v>
      </c>
      <c r="G244" s="335"/>
      <c r="H244" s="185"/>
      <c r="I244" s="185"/>
      <c r="J244" s="83">
        <v>9</v>
      </c>
      <c r="K244" s="119" t="s">
        <v>456</v>
      </c>
      <c r="L244" s="211"/>
      <c r="M244" s="87"/>
      <c r="N244" s="87"/>
      <c r="O244" s="87"/>
      <c r="P244" s="87"/>
      <c r="Q244" s="367">
        <v>105000</v>
      </c>
      <c r="R244" s="372"/>
      <c r="S244" s="164">
        <f t="shared" si="7"/>
        <v>105000</v>
      </c>
      <c r="T244" s="131" t="s">
        <v>457</v>
      </c>
      <c r="U244" s="131" t="s">
        <v>25</v>
      </c>
      <c r="V244" s="494"/>
      <c r="W244" s="175"/>
      <c r="X244" s="175"/>
      <c r="Y244" s="174"/>
      <c r="Z244" s="175"/>
      <c r="AA244" s="495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4"/>
      <c r="BA244" s="254"/>
      <c r="BB244" s="254"/>
      <c r="BC244" s="254"/>
      <c r="BD244" s="254"/>
      <c r="BE244" s="254"/>
      <c r="BF244" s="254"/>
      <c r="BG244" s="254"/>
      <c r="BH244" s="254"/>
      <c r="BI244" s="254"/>
      <c r="BJ244" s="254"/>
      <c r="BK244" s="254"/>
      <c r="BL244" s="254"/>
      <c r="BM244" s="254"/>
      <c r="BN244" s="254"/>
      <c r="BO244" s="254"/>
      <c r="BP244" s="254"/>
      <c r="BQ244" s="254"/>
      <c r="BR244" s="254"/>
      <c r="BS244" s="254"/>
      <c r="BT244" s="254"/>
      <c r="BU244" s="254"/>
      <c r="BV244" s="254"/>
      <c r="BW244" s="254"/>
      <c r="BX244" s="254"/>
      <c r="BY244" s="254"/>
      <c r="BZ244" s="254"/>
      <c r="CA244" s="254"/>
      <c r="CB244" s="254"/>
      <c r="CC244" s="254"/>
      <c r="CD244" s="254"/>
      <c r="CE244" s="254"/>
      <c r="CF244" s="254"/>
      <c r="CG244" s="254"/>
      <c r="CH244" s="254"/>
      <c r="CI244" s="254"/>
      <c r="CJ244" s="254"/>
      <c r="CK244" s="254"/>
      <c r="CL244" s="254"/>
      <c r="CM244" s="254"/>
      <c r="CN244" s="254"/>
      <c r="CO244" s="254"/>
      <c r="CP244" s="254"/>
      <c r="CQ244" s="254"/>
      <c r="CR244" s="254"/>
      <c r="CS244" s="254"/>
      <c r="CT244" s="254"/>
      <c r="CU244" s="254"/>
      <c r="CV244" s="254"/>
      <c r="CW244" s="254"/>
      <c r="CX244" s="254"/>
      <c r="CY244" s="254"/>
      <c r="CZ244" s="254"/>
      <c r="DA244" s="254"/>
      <c r="DB244" s="254"/>
      <c r="DC244" s="254"/>
      <c r="DD244" s="254"/>
      <c r="DE244" s="254"/>
      <c r="DF244" s="254"/>
      <c r="DG244" s="254"/>
      <c r="DH244" s="254"/>
      <c r="DI244" s="254"/>
      <c r="DJ244" s="254"/>
      <c r="DK244" s="254"/>
      <c r="DL244" s="254"/>
      <c r="DM244" s="254"/>
      <c r="DN244" s="254"/>
      <c r="DO244" s="254"/>
      <c r="DP244" s="254"/>
      <c r="DQ244" s="254"/>
      <c r="DR244" s="254"/>
      <c r="DS244" s="254"/>
      <c r="DT244" s="254"/>
      <c r="DU244" s="254"/>
      <c r="DV244" s="254"/>
      <c r="DW244" s="254"/>
      <c r="DX244" s="254"/>
      <c r="DY244" s="254"/>
      <c r="DZ244" s="254"/>
      <c r="EA244" s="254"/>
      <c r="EB244" s="254"/>
      <c r="EC244" s="254"/>
      <c r="ED244" s="254"/>
      <c r="EE244" s="254"/>
      <c r="EF244" s="254"/>
      <c r="EG244" s="254"/>
      <c r="EH244" s="254"/>
      <c r="EI244" s="254"/>
      <c r="EJ244" s="254"/>
      <c r="EK244" s="254"/>
      <c r="EL244" s="254"/>
      <c r="EM244" s="254"/>
      <c r="EN244" s="254"/>
      <c r="EO244" s="254"/>
      <c r="EP244" s="254"/>
      <c r="EQ244" s="254"/>
      <c r="ER244" s="254"/>
      <c r="ES244" s="254"/>
      <c r="ET244" s="254"/>
      <c r="EU244" s="254"/>
      <c r="EV244" s="254"/>
      <c r="EW244" s="254"/>
      <c r="EX244" s="254"/>
      <c r="EY244" s="254"/>
      <c r="EZ244" s="254"/>
      <c r="FA244" s="254"/>
      <c r="FB244" s="254"/>
      <c r="FC244" s="254"/>
      <c r="FD244" s="254"/>
      <c r="FE244" s="254"/>
      <c r="FF244" s="254"/>
      <c r="FG244" s="254"/>
      <c r="FH244" s="254"/>
      <c r="FI244" s="254"/>
      <c r="FJ244" s="254"/>
      <c r="FK244" s="254"/>
      <c r="FL244" s="254"/>
      <c r="FM244" s="254"/>
      <c r="FN244" s="254"/>
      <c r="FO244" s="254"/>
      <c r="FP244" s="254"/>
      <c r="FQ244" s="254"/>
      <c r="FR244" s="254"/>
      <c r="FS244" s="254"/>
      <c r="FT244" s="254"/>
      <c r="FU244" s="254"/>
      <c r="FV244" s="254"/>
      <c r="FW244" s="254"/>
      <c r="FX244" s="254"/>
      <c r="FY244" s="254"/>
      <c r="FZ244" s="254"/>
      <c r="GA244" s="254"/>
      <c r="GB244" s="254"/>
      <c r="GC244" s="254"/>
      <c r="GD244" s="254"/>
      <c r="GE244" s="254"/>
      <c r="GF244" s="254"/>
      <c r="GG244" s="254"/>
      <c r="GH244" s="254"/>
      <c r="GI244" s="254"/>
      <c r="GJ244" s="254"/>
      <c r="GK244" s="254"/>
      <c r="GL244" s="254"/>
      <c r="GM244" s="254"/>
      <c r="GN244" s="254"/>
      <c r="GO244" s="254"/>
      <c r="GP244" s="254"/>
      <c r="GQ244" s="254"/>
      <c r="GR244" s="254"/>
      <c r="GS244" s="254"/>
      <c r="GT244" s="254"/>
      <c r="GU244" s="254"/>
      <c r="GV244" s="254"/>
      <c r="GW244" s="254"/>
      <c r="GX244" s="254"/>
      <c r="GY244" s="254"/>
      <c r="GZ244" s="254"/>
      <c r="HA244" s="254"/>
      <c r="HB244" s="254"/>
      <c r="HC244" s="254"/>
      <c r="HD244" s="254"/>
      <c r="HE244" s="254"/>
      <c r="HF244" s="254"/>
      <c r="HG244" s="254"/>
      <c r="HH244" s="254"/>
      <c r="HI244" s="254"/>
      <c r="HJ244" s="254"/>
      <c r="HK244" s="254"/>
      <c r="HL244" s="254"/>
      <c r="HM244" s="254"/>
      <c r="HN244" s="254"/>
      <c r="HO244" s="254"/>
      <c r="HP244" s="254"/>
      <c r="HQ244" s="254"/>
      <c r="HR244" s="254"/>
      <c r="HS244" s="254"/>
      <c r="HT244" s="254"/>
      <c r="HU244" s="254"/>
      <c r="HV244" s="254"/>
      <c r="HW244" s="254"/>
      <c r="HX244" s="254"/>
      <c r="HY244" s="254"/>
      <c r="HZ244" s="254"/>
      <c r="IA244" s="254"/>
      <c r="IB244" s="254"/>
      <c r="IC244" s="254"/>
      <c r="ID244" s="254"/>
      <c r="IE244" s="254"/>
      <c r="IF244" s="254"/>
      <c r="IG244" s="254"/>
      <c r="IH244" s="254"/>
      <c r="II244" s="254"/>
      <c r="IJ244" s="254"/>
      <c r="IK244" s="254"/>
      <c r="IL244" s="254"/>
      <c r="IM244" s="254"/>
      <c r="IN244" s="254"/>
      <c r="IO244" s="254"/>
      <c r="IP244" s="254"/>
      <c r="IQ244" s="254"/>
      <c r="IR244" s="254"/>
      <c r="IS244" s="254"/>
      <c r="IT244" s="254"/>
      <c r="IU244" s="254"/>
      <c r="IV244" s="254"/>
    </row>
    <row r="245" spans="1:256" s="496" customFormat="1" ht="18.75" customHeight="1" x14ac:dyDescent="0.2">
      <c r="A245" s="492"/>
      <c r="B245" s="254"/>
      <c r="C245" s="168"/>
      <c r="D245" s="169"/>
      <c r="E245" s="334"/>
      <c r="F245" s="334" t="s">
        <v>458</v>
      </c>
      <c r="G245" s="335"/>
      <c r="H245" s="185"/>
      <c r="I245" s="185"/>
      <c r="J245" s="83">
        <v>10</v>
      </c>
      <c r="K245" s="501" t="s">
        <v>459</v>
      </c>
      <c r="L245" s="163"/>
      <c r="M245" s="185"/>
      <c r="N245" s="185"/>
      <c r="O245" s="185"/>
      <c r="P245" s="86"/>
      <c r="Q245" s="378">
        <v>75000</v>
      </c>
      <c r="R245" s="450"/>
      <c r="S245" s="164">
        <f t="shared" si="7"/>
        <v>75000</v>
      </c>
      <c r="T245" s="435" t="s">
        <v>373</v>
      </c>
      <c r="U245" s="435" t="s">
        <v>240</v>
      </c>
      <c r="V245" s="494"/>
      <c r="W245" s="175"/>
      <c r="X245" s="175"/>
      <c r="Y245" s="174"/>
      <c r="Z245" s="175"/>
      <c r="AA245" s="495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4"/>
      <c r="BA245" s="254"/>
      <c r="BB245" s="254"/>
      <c r="BC245" s="254"/>
      <c r="BD245" s="254"/>
      <c r="BE245" s="254"/>
      <c r="BF245" s="254"/>
      <c r="BG245" s="254"/>
      <c r="BH245" s="254"/>
      <c r="BI245" s="254"/>
      <c r="BJ245" s="254"/>
      <c r="BK245" s="254"/>
      <c r="BL245" s="254"/>
      <c r="BM245" s="254"/>
      <c r="BN245" s="254"/>
      <c r="BO245" s="254"/>
      <c r="BP245" s="254"/>
      <c r="BQ245" s="254"/>
      <c r="BR245" s="254"/>
      <c r="BS245" s="254"/>
      <c r="BT245" s="254"/>
      <c r="BU245" s="254"/>
      <c r="BV245" s="254"/>
      <c r="BW245" s="254"/>
      <c r="BX245" s="254"/>
      <c r="BY245" s="254"/>
      <c r="BZ245" s="254"/>
      <c r="CA245" s="254"/>
      <c r="CB245" s="254"/>
      <c r="CC245" s="254"/>
      <c r="CD245" s="254"/>
      <c r="CE245" s="254"/>
      <c r="CF245" s="254"/>
      <c r="CG245" s="254"/>
      <c r="CH245" s="254"/>
      <c r="CI245" s="254"/>
      <c r="CJ245" s="254"/>
      <c r="CK245" s="254"/>
      <c r="CL245" s="254"/>
      <c r="CM245" s="254"/>
      <c r="CN245" s="254"/>
      <c r="CO245" s="254"/>
      <c r="CP245" s="254"/>
      <c r="CQ245" s="254"/>
      <c r="CR245" s="254"/>
      <c r="CS245" s="254"/>
      <c r="CT245" s="254"/>
      <c r="CU245" s="254"/>
      <c r="CV245" s="254"/>
      <c r="CW245" s="254"/>
      <c r="CX245" s="254"/>
      <c r="CY245" s="254"/>
      <c r="CZ245" s="254"/>
      <c r="DA245" s="254"/>
      <c r="DB245" s="254"/>
      <c r="DC245" s="254"/>
      <c r="DD245" s="254"/>
      <c r="DE245" s="254"/>
      <c r="DF245" s="254"/>
      <c r="DG245" s="254"/>
      <c r="DH245" s="254"/>
      <c r="DI245" s="254"/>
      <c r="DJ245" s="254"/>
      <c r="DK245" s="254"/>
      <c r="DL245" s="254"/>
      <c r="DM245" s="254"/>
      <c r="DN245" s="254"/>
      <c r="DO245" s="254"/>
      <c r="DP245" s="254"/>
      <c r="DQ245" s="254"/>
      <c r="DR245" s="254"/>
      <c r="DS245" s="254"/>
      <c r="DT245" s="254"/>
      <c r="DU245" s="254"/>
      <c r="DV245" s="254"/>
      <c r="DW245" s="254"/>
      <c r="DX245" s="254"/>
      <c r="DY245" s="254"/>
      <c r="DZ245" s="254"/>
      <c r="EA245" s="254"/>
      <c r="EB245" s="254"/>
      <c r="EC245" s="254"/>
      <c r="ED245" s="254"/>
      <c r="EE245" s="254"/>
      <c r="EF245" s="254"/>
      <c r="EG245" s="254"/>
      <c r="EH245" s="254"/>
      <c r="EI245" s="254"/>
      <c r="EJ245" s="254"/>
      <c r="EK245" s="254"/>
      <c r="EL245" s="254"/>
      <c r="EM245" s="254"/>
      <c r="EN245" s="254"/>
      <c r="EO245" s="254"/>
      <c r="EP245" s="254"/>
      <c r="EQ245" s="254"/>
      <c r="ER245" s="254"/>
      <c r="ES245" s="254"/>
      <c r="ET245" s="254"/>
      <c r="EU245" s="254"/>
      <c r="EV245" s="254"/>
      <c r="EW245" s="254"/>
      <c r="EX245" s="254"/>
      <c r="EY245" s="254"/>
      <c r="EZ245" s="254"/>
      <c r="FA245" s="254"/>
      <c r="FB245" s="254"/>
      <c r="FC245" s="254"/>
      <c r="FD245" s="254"/>
      <c r="FE245" s="254"/>
      <c r="FF245" s="254"/>
      <c r="FG245" s="254"/>
      <c r="FH245" s="254"/>
      <c r="FI245" s="254"/>
      <c r="FJ245" s="254"/>
      <c r="FK245" s="254"/>
      <c r="FL245" s="254"/>
      <c r="FM245" s="254"/>
      <c r="FN245" s="254"/>
      <c r="FO245" s="254"/>
      <c r="FP245" s="254"/>
      <c r="FQ245" s="254"/>
      <c r="FR245" s="254"/>
      <c r="FS245" s="254"/>
      <c r="FT245" s="254"/>
      <c r="FU245" s="254"/>
      <c r="FV245" s="254"/>
      <c r="FW245" s="254"/>
      <c r="FX245" s="254"/>
      <c r="FY245" s="254"/>
      <c r="FZ245" s="254"/>
      <c r="GA245" s="254"/>
      <c r="GB245" s="254"/>
      <c r="GC245" s="254"/>
      <c r="GD245" s="254"/>
      <c r="GE245" s="254"/>
      <c r="GF245" s="254"/>
      <c r="GG245" s="254"/>
      <c r="GH245" s="254"/>
      <c r="GI245" s="254"/>
      <c r="GJ245" s="254"/>
      <c r="GK245" s="254"/>
      <c r="GL245" s="254"/>
      <c r="GM245" s="254"/>
      <c r="GN245" s="254"/>
      <c r="GO245" s="254"/>
      <c r="GP245" s="254"/>
      <c r="GQ245" s="254"/>
      <c r="GR245" s="254"/>
      <c r="GS245" s="254"/>
      <c r="GT245" s="254"/>
      <c r="GU245" s="254"/>
      <c r="GV245" s="254"/>
      <c r="GW245" s="254"/>
      <c r="GX245" s="254"/>
      <c r="GY245" s="254"/>
      <c r="GZ245" s="254"/>
      <c r="HA245" s="254"/>
      <c r="HB245" s="254"/>
      <c r="HC245" s="254"/>
      <c r="HD245" s="254"/>
      <c r="HE245" s="254"/>
      <c r="HF245" s="254"/>
      <c r="HG245" s="254"/>
      <c r="HH245" s="254"/>
      <c r="HI245" s="254"/>
      <c r="HJ245" s="254"/>
      <c r="HK245" s="254"/>
      <c r="HL245" s="254"/>
      <c r="HM245" s="254"/>
      <c r="HN245" s="254"/>
      <c r="HO245" s="254"/>
      <c r="HP245" s="254"/>
      <c r="HQ245" s="254"/>
      <c r="HR245" s="254"/>
      <c r="HS245" s="254"/>
      <c r="HT245" s="254"/>
      <c r="HU245" s="254"/>
      <c r="HV245" s="254"/>
      <c r="HW245" s="254"/>
      <c r="HX245" s="254"/>
      <c r="HY245" s="254"/>
      <c r="HZ245" s="254"/>
      <c r="IA245" s="254"/>
      <c r="IB245" s="254"/>
      <c r="IC245" s="254"/>
      <c r="ID245" s="254"/>
      <c r="IE245" s="254"/>
      <c r="IF245" s="254"/>
      <c r="IG245" s="254"/>
      <c r="IH245" s="254"/>
      <c r="II245" s="254"/>
      <c r="IJ245" s="254"/>
      <c r="IK245" s="254"/>
      <c r="IL245" s="254"/>
      <c r="IM245" s="254"/>
      <c r="IN245" s="254"/>
      <c r="IO245" s="254"/>
      <c r="IP245" s="254"/>
      <c r="IQ245" s="254"/>
      <c r="IR245" s="254"/>
      <c r="IS245" s="254"/>
      <c r="IT245" s="254"/>
      <c r="IU245" s="254"/>
      <c r="IV245" s="254"/>
    </row>
    <row r="246" spans="1:256" s="496" customFormat="1" ht="18.75" x14ac:dyDescent="0.2">
      <c r="A246" s="492"/>
      <c r="B246" s="254"/>
      <c r="C246" s="168"/>
      <c r="D246" s="169"/>
      <c r="E246" s="334"/>
      <c r="F246" s="334"/>
      <c r="G246" s="335"/>
      <c r="H246" s="185"/>
      <c r="I246" s="185"/>
      <c r="J246" s="83">
        <v>11</v>
      </c>
      <c r="K246" s="162" t="s">
        <v>460</v>
      </c>
      <c r="L246" s="321"/>
      <c r="M246" s="86"/>
      <c r="N246" s="86"/>
      <c r="O246" s="86"/>
      <c r="P246" s="86"/>
      <c r="Q246" s="370">
        <v>150000</v>
      </c>
      <c r="R246" s="498"/>
      <c r="S246" s="164">
        <f t="shared" si="7"/>
        <v>150000</v>
      </c>
      <c r="T246" s="194" t="s">
        <v>378</v>
      </c>
      <c r="U246" s="194" t="s">
        <v>249</v>
      </c>
      <c r="V246" s="494"/>
      <c r="W246" s="175"/>
      <c r="X246" s="175"/>
      <c r="Y246" s="174"/>
      <c r="Z246" s="175"/>
      <c r="AA246" s="495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4"/>
      <c r="BA246" s="254"/>
      <c r="BB246" s="254"/>
      <c r="BC246" s="254"/>
      <c r="BD246" s="254"/>
      <c r="BE246" s="254"/>
      <c r="BF246" s="254"/>
      <c r="BG246" s="254"/>
      <c r="BH246" s="254"/>
      <c r="BI246" s="254"/>
      <c r="BJ246" s="254"/>
      <c r="BK246" s="254"/>
      <c r="BL246" s="254"/>
      <c r="BM246" s="254"/>
      <c r="BN246" s="254"/>
      <c r="BO246" s="254"/>
      <c r="BP246" s="254"/>
      <c r="BQ246" s="254"/>
      <c r="BR246" s="254"/>
      <c r="BS246" s="254"/>
      <c r="BT246" s="254"/>
      <c r="BU246" s="254"/>
      <c r="BV246" s="254"/>
      <c r="BW246" s="254"/>
      <c r="BX246" s="254"/>
      <c r="BY246" s="254"/>
      <c r="BZ246" s="254"/>
      <c r="CA246" s="254"/>
      <c r="CB246" s="254"/>
      <c r="CC246" s="254"/>
      <c r="CD246" s="254"/>
      <c r="CE246" s="254"/>
      <c r="CF246" s="254"/>
      <c r="CG246" s="254"/>
      <c r="CH246" s="254"/>
      <c r="CI246" s="254"/>
      <c r="CJ246" s="254"/>
      <c r="CK246" s="254"/>
      <c r="CL246" s="254"/>
      <c r="CM246" s="254"/>
      <c r="CN246" s="254"/>
      <c r="CO246" s="254"/>
      <c r="CP246" s="254"/>
      <c r="CQ246" s="254"/>
      <c r="CR246" s="254"/>
      <c r="CS246" s="254"/>
      <c r="CT246" s="254"/>
      <c r="CU246" s="254"/>
      <c r="CV246" s="254"/>
      <c r="CW246" s="254"/>
      <c r="CX246" s="254"/>
      <c r="CY246" s="254"/>
      <c r="CZ246" s="254"/>
      <c r="DA246" s="254"/>
      <c r="DB246" s="254"/>
      <c r="DC246" s="254"/>
      <c r="DD246" s="254"/>
      <c r="DE246" s="254"/>
      <c r="DF246" s="254"/>
      <c r="DG246" s="254"/>
      <c r="DH246" s="254"/>
      <c r="DI246" s="254"/>
      <c r="DJ246" s="254"/>
      <c r="DK246" s="254"/>
      <c r="DL246" s="254"/>
      <c r="DM246" s="254"/>
      <c r="DN246" s="254"/>
      <c r="DO246" s="254"/>
      <c r="DP246" s="254"/>
      <c r="DQ246" s="254"/>
      <c r="DR246" s="254"/>
      <c r="DS246" s="254"/>
      <c r="DT246" s="254"/>
      <c r="DU246" s="254"/>
      <c r="DV246" s="254"/>
      <c r="DW246" s="254"/>
      <c r="DX246" s="254"/>
      <c r="DY246" s="254"/>
      <c r="DZ246" s="254"/>
      <c r="EA246" s="254"/>
      <c r="EB246" s="254"/>
      <c r="EC246" s="254"/>
      <c r="ED246" s="254"/>
      <c r="EE246" s="254"/>
      <c r="EF246" s="254"/>
      <c r="EG246" s="254"/>
      <c r="EH246" s="254"/>
      <c r="EI246" s="254"/>
      <c r="EJ246" s="254"/>
      <c r="EK246" s="254"/>
      <c r="EL246" s="254"/>
      <c r="EM246" s="254"/>
      <c r="EN246" s="254"/>
      <c r="EO246" s="254"/>
      <c r="EP246" s="254"/>
      <c r="EQ246" s="254"/>
      <c r="ER246" s="254"/>
      <c r="ES246" s="254"/>
      <c r="ET246" s="254"/>
      <c r="EU246" s="254"/>
      <c r="EV246" s="254"/>
      <c r="EW246" s="254"/>
      <c r="EX246" s="254"/>
      <c r="EY246" s="254"/>
      <c r="EZ246" s="254"/>
      <c r="FA246" s="254"/>
      <c r="FB246" s="254"/>
      <c r="FC246" s="254"/>
      <c r="FD246" s="254"/>
      <c r="FE246" s="254"/>
      <c r="FF246" s="254"/>
      <c r="FG246" s="254"/>
      <c r="FH246" s="254"/>
      <c r="FI246" s="254"/>
      <c r="FJ246" s="254"/>
      <c r="FK246" s="254"/>
      <c r="FL246" s="254"/>
      <c r="FM246" s="254"/>
      <c r="FN246" s="254"/>
      <c r="FO246" s="254"/>
      <c r="FP246" s="254"/>
      <c r="FQ246" s="254"/>
      <c r="FR246" s="254"/>
      <c r="FS246" s="254"/>
      <c r="FT246" s="254"/>
      <c r="FU246" s="254"/>
      <c r="FV246" s="254"/>
      <c r="FW246" s="254"/>
      <c r="FX246" s="254"/>
      <c r="FY246" s="254"/>
      <c r="FZ246" s="254"/>
      <c r="GA246" s="254"/>
      <c r="GB246" s="254"/>
      <c r="GC246" s="254"/>
      <c r="GD246" s="254"/>
      <c r="GE246" s="254"/>
      <c r="GF246" s="254"/>
      <c r="GG246" s="254"/>
      <c r="GH246" s="254"/>
      <c r="GI246" s="254"/>
      <c r="GJ246" s="254"/>
      <c r="GK246" s="254"/>
      <c r="GL246" s="254"/>
      <c r="GM246" s="254"/>
      <c r="GN246" s="254"/>
      <c r="GO246" s="254"/>
      <c r="GP246" s="254"/>
      <c r="GQ246" s="254"/>
      <c r="GR246" s="254"/>
      <c r="GS246" s="254"/>
      <c r="GT246" s="254"/>
      <c r="GU246" s="254"/>
      <c r="GV246" s="254"/>
      <c r="GW246" s="254"/>
      <c r="GX246" s="254"/>
      <c r="GY246" s="254"/>
      <c r="GZ246" s="254"/>
      <c r="HA246" s="254"/>
      <c r="HB246" s="254"/>
      <c r="HC246" s="254"/>
      <c r="HD246" s="254"/>
      <c r="HE246" s="254"/>
      <c r="HF246" s="254"/>
      <c r="HG246" s="254"/>
      <c r="HH246" s="254"/>
      <c r="HI246" s="254"/>
      <c r="HJ246" s="254"/>
      <c r="HK246" s="254"/>
      <c r="HL246" s="254"/>
      <c r="HM246" s="254"/>
      <c r="HN246" s="254"/>
      <c r="HO246" s="254"/>
      <c r="HP246" s="254"/>
      <c r="HQ246" s="254"/>
      <c r="HR246" s="254"/>
      <c r="HS246" s="254"/>
      <c r="HT246" s="254"/>
      <c r="HU246" s="254"/>
      <c r="HV246" s="254"/>
      <c r="HW246" s="254"/>
      <c r="HX246" s="254"/>
      <c r="HY246" s="254"/>
      <c r="HZ246" s="254"/>
      <c r="IA246" s="254"/>
      <c r="IB246" s="254"/>
      <c r="IC246" s="254"/>
      <c r="ID246" s="254"/>
      <c r="IE246" s="254"/>
      <c r="IF246" s="254"/>
      <c r="IG246" s="254"/>
      <c r="IH246" s="254"/>
      <c r="II246" s="254"/>
      <c r="IJ246" s="254"/>
      <c r="IK246" s="254"/>
      <c r="IL246" s="254"/>
      <c r="IM246" s="254"/>
      <c r="IN246" s="254"/>
      <c r="IO246" s="254"/>
      <c r="IP246" s="254"/>
      <c r="IQ246" s="254"/>
      <c r="IR246" s="254"/>
      <c r="IS246" s="254"/>
      <c r="IT246" s="254"/>
      <c r="IU246" s="254"/>
      <c r="IV246" s="254"/>
    </row>
    <row r="247" spans="1:256" s="496" customFormat="1" ht="18.75" x14ac:dyDescent="0.2">
      <c r="A247" s="492"/>
      <c r="B247" s="254"/>
      <c r="C247" s="168"/>
      <c r="D247" s="169"/>
      <c r="E247" s="334"/>
      <c r="F247" s="334"/>
      <c r="G247" s="335"/>
      <c r="H247" s="185"/>
      <c r="I247" s="185"/>
      <c r="J247" s="83">
        <v>12</v>
      </c>
      <c r="K247" s="162" t="s">
        <v>461</v>
      </c>
      <c r="L247" s="321"/>
      <c r="M247" s="86"/>
      <c r="N247" s="86"/>
      <c r="O247" s="86"/>
      <c r="P247" s="86"/>
      <c r="Q247" s="370">
        <v>150000</v>
      </c>
      <c r="R247" s="498"/>
      <c r="S247" s="164">
        <f t="shared" si="7"/>
        <v>150000</v>
      </c>
      <c r="T247" s="194" t="s">
        <v>380</v>
      </c>
      <c r="U247" s="194" t="s">
        <v>249</v>
      </c>
      <c r="V247" s="494"/>
      <c r="W247" s="175"/>
      <c r="X247" s="175"/>
      <c r="Y247" s="174"/>
      <c r="Z247" s="175"/>
      <c r="AA247" s="495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4"/>
      <c r="BA247" s="254"/>
      <c r="BB247" s="254"/>
      <c r="BC247" s="254"/>
      <c r="BD247" s="254"/>
      <c r="BE247" s="254"/>
      <c r="BF247" s="254"/>
      <c r="BG247" s="254"/>
      <c r="BH247" s="254"/>
      <c r="BI247" s="254"/>
      <c r="BJ247" s="254"/>
      <c r="BK247" s="254"/>
      <c r="BL247" s="254"/>
      <c r="BM247" s="254"/>
      <c r="BN247" s="254"/>
      <c r="BO247" s="254"/>
      <c r="BP247" s="254"/>
      <c r="BQ247" s="254"/>
      <c r="BR247" s="254"/>
      <c r="BS247" s="254"/>
      <c r="BT247" s="254"/>
      <c r="BU247" s="254"/>
      <c r="BV247" s="254"/>
      <c r="BW247" s="254"/>
      <c r="BX247" s="254"/>
      <c r="BY247" s="254"/>
      <c r="BZ247" s="254"/>
      <c r="CA247" s="254"/>
      <c r="CB247" s="254"/>
      <c r="CC247" s="254"/>
      <c r="CD247" s="254"/>
      <c r="CE247" s="254"/>
      <c r="CF247" s="254"/>
      <c r="CG247" s="254"/>
      <c r="CH247" s="254"/>
      <c r="CI247" s="254"/>
      <c r="CJ247" s="254"/>
      <c r="CK247" s="254"/>
      <c r="CL247" s="254"/>
      <c r="CM247" s="254"/>
      <c r="CN247" s="254"/>
      <c r="CO247" s="254"/>
      <c r="CP247" s="254"/>
      <c r="CQ247" s="254"/>
      <c r="CR247" s="254"/>
      <c r="CS247" s="254"/>
      <c r="CT247" s="254"/>
      <c r="CU247" s="254"/>
      <c r="CV247" s="254"/>
      <c r="CW247" s="254"/>
      <c r="CX247" s="254"/>
      <c r="CY247" s="254"/>
      <c r="CZ247" s="254"/>
      <c r="DA247" s="254"/>
      <c r="DB247" s="254"/>
      <c r="DC247" s="254"/>
      <c r="DD247" s="254"/>
      <c r="DE247" s="254"/>
      <c r="DF247" s="254"/>
      <c r="DG247" s="254"/>
      <c r="DH247" s="254"/>
      <c r="DI247" s="254"/>
      <c r="DJ247" s="254"/>
      <c r="DK247" s="254"/>
      <c r="DL247" s="254"/>
      <c r="DM247" s="254"/>
      <c r="DN247" s="254"/>
      <c r="DO247" s="254"/>
      <c r="DP247" s="254"/>
      <c r="DQ247" s="254"/>
      <c r="DR247" s="254"/>
      <c r="DS247" s="254"/>
      <c r="DT247" s="254"/>
      <c r="DU247" s="254"/>
      <c r="DV247" s="254"/>
      <c r="DW247" s="254"/>
      <c r="DX247" s="254"/>
      <c r="DY247" s="254"/>
      <c r="DZ247" s="254"/>
      <c r="EA247" s="254"/>
      <c r="EB247" s="254"/>
      <c r="EC247" s="254"/>
      <c r="ED247" s="254"/>
      <c r="EE247" s="254"/>
      <c r="EF247" s="254"/>
      <c r="EG247" s="254"/>
      <c r="EH247" s="254"/>
      <c r="EI247" s="254"/>
      <c r="EJ247" s="254"/>
      <c r="EK247" s="254"/>
      <c r="EL247" s="254"/>
      <c r="EM247" s="254"/>
      <c r="EN247" s="254"/>
      <c r="EO247" s="254"/>
      <c r="EP247" s="254"/>
      <c r="EQ247" s="254"/>
      <c r="ER247" s="254"/>
      <c r="ES247" s="254"/>
      <c r="ET247" s="254"/>
      <c r="EU247" s="254"/>
      <c r="EV247" s="254"/>
      <c r="EW247" s="254"/>
      <c r="EX247" s="254"/>
      <c r="EY247" s="254"/>
      <c r="EZ247" s="254"/>
      <c r="FA247" s="254"/>
      <c r="FB247" s="254"/>
      <c r="FC247" s="254"/>
      <c r="FD247" s="254"/>
      <c r="FE247" s="254"/>
      <c r="FF247" s="254"/>
      <c r="FG247" s="254"/>
      <c r="FH247" s="254"/>
      <c r="FI247" s="254"/>
      <c r="FJ247" s="254"/>
      <c r="FK247" s="254"/>
      <c r="FL247" s="254"/>
      <c r="FM247" s="254"/>
      <c r="FN247" s="254"/>
      <c r="FO247" s="254"/>
      <c r="FP247" s="254"/>
      <c r="FQ247" s="254"/>
      <c r="FR247" s="254"/>
      <c r="FS247" s="254"/>
      <c r="FT247" s="254"/>
      <c r="FU247" s="254"/>
      <c r="FV247" s="254"/>
      <c r="FW247" s="254"/>
      <c r="FX247" s="254"/>
      <c r="FY247" s="254"/>
      <c r="FZ247" s="254"/>
      <c r="GA247" s="254"/>
      <c r="GB247" s="254"/>
      <c r="GC247" s="254"/>
      <c r="GD247" s="254"/>
      <c r="GE247" s="254"/>
      <c r="GF247" s="254"/>
      <c r="GG247" s="254"/>
      <c r="GH247" s="254"/>
      <c r="GI247" s="254"/>
      <c r="GJ247" s="254"/>
      <c r="GK247" s="254"/>
      <c r="GL247" s="254"/>
      <c r="GM247" s="254"/>
      <c r="GN247" s="254"/>
      <c r="GO247" s="254"/>
      <c r="GP247" s="254"/>
      <c r="GQ247" s="254"/>
      <c r="GR247" s="254"/>
      <c r="GS247" s="254"/>
      <c r="GT247" s="254"/>
      <c r="GU247" s="254"/>
      <c r="GV247" s="254"/>
      <c r="GW247" s="254"/>
      <c r="GX247" s="254"/>
      <c r="GY247" s="254"/>
      <c r="GZ247" s="254"/>
      <c r="HA247" s="254"/>
      <c r="HB247" s="254"/>
      <c r="HC247" s="254"/>
      <c r="HD247" s="254"/>
      <c r="HE247" s="254"/>
      <c r="HF247" s="254"/>
      <c r="HG247" s="254"/>
      <c r="HH247" s="254"/>
      <c r="HI247" s="254"/>
      <c r="HJ247" s="254"/>
      <c r="HK247" s="254"/>
      <c r="HL247" s="254"/>
      <c r="HM247" s="254"/>
      <c r="HN247" s="254"/>
      <c r="HO247" s="254"/>
      <c r="HP247" s="254"/>
      <c r="HQ247" s="254"/>
      <c r="HR247" s="254"/>
      <c r="HS247" s="254"/>
      <c r="HT247" s="254"/>
      <c r="HU247" s="254"/>
      <c r="HV247" s="254"/>
      <c r="HW247" s="254"/>
      <c r="HX247" s="254"/>
      <c r="HY247" s="254"/>
      <c r="HZ247" s="254"/>
      <c r="IA247" s="254"/>
      <c r="IB247" s="254"/>
      <c r="IC247" s="254"/>
      <c r="ID247" s="254"/>
      <c r="IE247" s="254"/>
      <c r="IF247" s="254"/>
      <c r="IG247" s="254"/>
      <c r="IH247" s="254"/>
      <c r="II247" s="254"/>
      <c r="IJ247" s="254"/>
      <c r="IK247" s="254"/>
      <c r="IL247" s="254"/>
      <c r="IM247" s="254"/>
      <c r="IN247" s="254"/>
      <c r="IO247" s="254"/>
      <c r="IP247" s="254"/>
      <c r="IQ247" s="254"/>
      <c r="IR247" s="254"/>
      <c r="IS247" s="254"/>
      <c r="IT247" s="254"/>
      <c r="IU247" s="254"/>
      <c r="IV247" s="254"/>
    </row>
    <row r="248" spans="1:256" s="496" customFormat="1" ht="18.75" x14ac:dyDescent="0.2">
      <c r="A248" s="492"/>
      <c r="B248" s="254"/>
      <c r="C248" s="168"/>
      <c r="D248" s="169"/>
      <c r="E248" s="334"/>
      <c r="F248" s="334"/>
      <c r="G248" s="335"/>
      <c r="H248" s="185"/>
      <c r="I248" s="185"/>
      <c r="J248" s="83">
        <v>13</v>
      </c>
      <c r="K248" s="502" t="s">
        <v>462</v>
      </c>
      <c r="L248" s="163"/>
      <c r="M248" s="86"/>
      <c r="N248" s="86"/>
      <c r="O248" s="86"/>
      <c r="P248" s="86"/>
      <c r="Q248" s="370">
        <v>90000</v>
      </c>
      <c r="R248" s="498"/>
      <c r="S248" s="164">
        <f t="shared" si="7"/>
        <v>90000</v>
      </c>
      <c r="T248" s="194" t="s">
        <v>255</v>
      </c>
      <c r="U248" s="194" t="s">
        <v>97</v>
      </c>
      <c r="V248" s="494"/>
      <c r="W248" s="175"/>
      <c r="X248" s="175"/>
      <c r="Y248" s="174"/>
      <c r="Z248" s="175"/>
      <c r="AA248" s="495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4"/>
      <c r="BA248" s="254"/>
      <c r="BB248" s="254"/>
      <c r="BC248" s="254"/>
      <c r="BD248" s="254"/>
      <c r="BE248" s="254"/>
      <c r="BF248" s="254"/>
      <c r="BG248" s="254"/>
      <c r="BH248" s="254"/>
      <c r="BI248" s="254"/>
      <c r="BJ248" s="254"/>
      <c r="BK248" s="254"/>
      <c r="BL248" s="254"/>
      <c r="BM248" s="254"/>
      <c r="BN248" s="254"/>
      <c r="BO248" s="254"/>
      <c r="BP248" s="254"/>
      <c r="BQ248" s="254"/>
      <c r="BR248" s="254"/>
      <c r="BS248" s="254"/>
      <c r="BT248" s="254"/>
      <c r="BU248" s="254"/>
      <c r="BV248" s="254"/>
      <c r="BW248" s="254"/>
      <c r="BX248" s="254"/>
      <c r="BY248" s="254"/>
      <c r="BZ248" s="254"/>
      <c r="CA248" s="254"/>
      <c r="CB248" s="254"/>
      <c r="CC248" s="254"/>
      <c r="CD248" s="254"/>
      <c r="CE248" s="254"/>
      <c r="CF248" s="254"/>
      <c r="CG248" s="254"/>
      <c r="CH248" s="254"/>
      <c r="CI248" s="254"/>
      <c r="CJ248" s="254"/>
      <c r="CK248" s="254"/>
      <c r="CL248" s="254"/>
      <c r="CM248" s="254"/>
      <c r="CN248" s="254"/>
      <c r="CO248" s="254"/>
      <c r="CP248" s="254"/>
      <c r="CQ248" s="254"/>
      <c r="CR248" s="254"/>
      <c r="CS248" s="254"/>
      <c r="CT248" s="254"/>
      <c r="CU248" s="254"/>
      <c r="CV248" s="254"/>
      <c r="CW248" s="254"/>
      <c r="CX248" s="254"/>
      <c r="CY248" s="254"/>
      <c r="CZ248" s="254"/>
      <c r="DA248" s="254"/>
      <c r="DB248" s="254"/>
      <c r="DC248" s="254"/>
      <c r="DD248" s="254"/>
      <c r="DE248" s="254"/>
      <c r="DF248" s="254"/>
      <c r="DG248" s="254"/>
      <c r="DH248" s="254"/>
      <c r="DI248" s="254"/>
      <c r="DJ248" s="254"/>
      <c r="DK248" s="254"/>
      <c r="DL248" s="254"/>
      <c r="DM248" s="254"/>
      <c r="DN248" s="254"/>
      <c r="DO248" s="254"/>
      <c r="DP248" s="254"/>
      <c r="DQ248" s="254"/>
      <c r="DR248" s="254"/>
      <c r="DS248" s="254"/>
      <c r="DT248" s="254"/>
      <c r="DU248" s="254"/>
      <c r="DV248" s="254"/>
      <c r="DW248" s="254"/>
      <c r="DX248" s="254"/>
      <c r="DY248" s="254"/>
      <c r="DZ248" s="254"/>
      <c r="EA248" s="254"/>
      <c r="EB248" s="254"/>
      <c r="EC248" s="254"/>
      <c r="ED248" s="254"/>
      <c r="EE248" s="254"/>
      <c r="EF248" s="254"/>
      <c r="EG248" s="254"/>
      <c r="EH248" s="254"/>
      <c r="EI248" s="254"/>
      <c r="EJ248" s="254"/>
      <c r="EK248" s="254"/>
      <c r="EL248" s="254"/>
      <c r="EM248" s="254"/>
      <c r="EN248" s="254"/>
      <c r="EO248" s="254"/>
      <c r="EP248" s="254"/>
      <c r="EQ248" s="254"/>
      <c r="ER248" s="254"/>
      <c r="ES248" s="254"/>
      <c r="ET248" s="254"/>
      <c r="EU248" s="254"/>
      <c r="EV248" s="254"/>
      <c r="EW248" s="254"/>
      <c r="EX248" s="254"/>
      <c r="EY248" s="254"/>
      <c r="EZ248" s="254"/>
      <c r="FA248" s="254"/>
      <c r="FB248" s="254"/>
      <c r="FC248" s="254"/>
      <c r="FD248" s="254"/>
      <c r="FE248" s="254"/>
      <c r="FF248" s="254"/>
      <c r="FG248" s="254"/>
      <c r="FH248" s="254"/>
      <c r="FI248" s="254"/>
      <c r="FJ248" s="254"/>
      <c r="FK248" s="254"/>
      <c r="FL248" s="254"/>
      <c r="FM248" s="254"/>
      <c r="FN248" s="254"/>
      <c r="FO248" s="254"/>
      <c r="FP248" s="254"/>
      <c r="FQ248" s="254"/>
      <c r="FR248" s="254"/>
      <c r="FS248" s="254"/>
      <c r="FT248" s="254"/>
      <c r="FU248" s="254"/>
      <c r="FV248" s="254"/>
      <c r="FW248" s="254"/>
      <c r="FX248" s="254"/>
      <c r="FY248" s="254"/>
      <c r="FZ248" s="254"/>
      <c r="GA248" s="254"/>
      <c r="GB248" s="254"/>
      <c r="GC248" s="254"/>
      <c r="GD248" s="254"/>
      <c r="GE248" s="254"/>
      <c r="GF248" s="254"/>
      <c r="GG248" s="254"/>
      <c r="GH248" s="254"/>
      <c r="GI248" s="254"/>
      <c r="GJ248" s="254"/>
      <c r="GK248" s="254"/>
      <c r="GL248" s="254"/>
      <c r="GM248" s="254"/>
      <c r="GN248" s="254"/>
      <c r="GO248" s="254"/>
      <c r="GP248" s="254"/>
      <c r="GQ248" s="254"/>
      <c r="GR248" s="254"/>
      <c r="GS248" s="254"/>
      <c r="GT248" s="254"/>
      <c r="GU248" s="254"/>
      <c r="GV248" s="254"/>
      <c r="GW248" s="254"/>
      <c r="GX248" s="254"/>
      <c r="GY248" s="254"/>
      <c r="GZ248" s="254"/>
      <c r="HA248" s="254"/>
      <c r="HB248" s="254"/>
      <c r="HC248" s="254"/>
      <c r="HD248" s="254"/>
      <c r="HE248" s="254"/>
      <c r="HF248" s="254"/>
      <c r="HG248" s="254"/>
      <c r="HH248" s="254"/>
      <c r="HI248" s="254"/>
      <c r="HJ248" s="254"/>
      <c r="HK248" s="254"/>
      <c r="HL248" s="254"/>
      <c r="HM248" s="254"/>
      <c r="HN248" s="254"/>
      <c r="HO248" s="254"/>
      <c r="HP248" s="254"/>
      <c r="HQ248" s="254"/>
      <c r="HR248" s="254"/>
      <c r="HS248" s="254"/>
      <c r="HT248" s="254"/>
      <c r="HU248" s="254"/>
      <c r="HV248" s="254"/>
      <c r="HW248" s="254"/>
      <c r="HX248" s="254"/>
      <c r="HY248" s="254"/>
      <c r="HZ248" s="254"/>
      <c r="IA248" s="254"/>
      <c r="IB248" s="254"/>
      <c r="IC248" s="254"/>
      <c r="ID248" s="254"/>
      <c r="IE248" s="254"/>
      <c r="IF248" s="254"/>
      <c r="IG248" s="254"/>
      <c r="IH248" s="254"/>
      <c r="II248" s="254"/>
      <c r="IJ248" s="254"/>
      <c r="IK248" s="254"/>
      <c r="IL248" s="254"/>
      <c r="IM248" s="254"/>
      <c r="IN248" s="254"/>
      <c r="IO248" s="254"/>
      <c r="IP248" s="254"/>
      <c r="IQ248" s="254"/>
      <c r="IR248" s="254"/>
      <c r="IS248" s="254"/>
      <c r="IT248" s="254"/>
      <c r="IU248" s="254"/>
      <c r="IV248" s="254"/>
    </row>
    <row r="249" spans="1:256" s="496" customFormat="1" ht="18.75" x14ac:dyDescent="0.2">
      <c r="A249" s="492"/>
      <c r="B249" s="254"/>
      <c r="C249" s="168"/>
      <c r="D249" s="169"/>
      <c r="E249" s="334"/>
      <c r="F249" s="334"/>
      <c r="G249" s="335"/>
      <c r="H249" s="185"/>
      <c r="I249" s="185"/>
      <c r="J249" s="83">
        <v>14</v>
      </c>
      <c r="K249" s="368" t="s">
        <v>463</v>
      </c>
      <c r="L249" s="321"/>
      <c r="M249" s="185"/>
      <c r="N249" s="185"/>
      <c r="O249" s="185"/>
      <c r="P249" s="185"/>
      <c r="Q249" s="370">
        <v>75000</v>
      </c>
      <c r="R249" s="379"/>
      <c r="S249" s="164">
        <f t="shared" si="7"/>
        <v>75000</v>
      </c>
      <c r="T249" s="194" t="s">
        <v>464</v>
      </c>
      <c r="U249" s="194" t="s">
        <v>261</v>
      </c>
      <c r="V249" s="494"/>
      <c r="W249" s="175"/>
      <c r="X249" s="175"/>
      <c r="Y249" s="174"/>
      <c r="Z249" s="175"/>
      <c r="AA249" s="495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4"/>
      <c r="BA249" s="254"/>
      <c r="BB249" s="254"/>
      <c r="BC249" s="254"/>
      <c r="BD249" s="254"/>
      <c r="BE249" s="254"/>
      <c r="BF249" s="254"/>
      <c r="BG249" s="254"/>
      <c r="BH249" s="254"/>
      <c r="BI249" s="254"/>
      <c r="BJ249" s="254"/>
      <c r="BK249" s="254"/>
      <c r="BL249" s="254"/>
      <c r="BM249" s="254"/>
      <c r="BN249" s="254"/>
      <c r="BO249" s="254"/>
      <c r="BP249" s="254"/>
      <c r="BQ249" s="254"/>
      <c r="BR249" s="254"/>
      <c r="BS249" s="254"/>
      <c r="BT249" s="254"/>
      <c r="BU249" s="254"/>
      <c r="BV249" s="254"/>
      <c r="BW249" s="254"/>
      <c r="BX249" s="254"/>
      <c r="BY249" s="254"/>
      <c r="BZ249" s="254"/>
      <c r="CA249" s="254"/>
      <c r="CB249" s="254"/>
      <c r="CC249" s="254"/>
      <c r="CD249" s="254"/>
      <c r="CE249" s="254"/>
      <c r="CF249" s="254"/>
      <c r="CG249" s="254"/>
      <c r="CH249" s="254"/>
      <c r="CI249" s="254"/>
      <c r="CJ249" s="254"/>
      <c r="CK249" s="254"/>
      <c r="CL249" s="254"/>
      <c r="CM249" s="254"/>
      <c r="CN249" s="254"/>
      <c r="CO249" s="254"/>
      <c r="CP249" s="254"/>
      <c r="CQ249" s="254"/>
      <c r="CR249" s="254"/>
      <c r="CS249" s="254"/>
      <c r="CT249" s="254"/>
      <c r="CU249" s="254"/>
      <c r="CV249" s="254"/>
      <c r="CW249" s="254"/>
      <c r="CX249" s="254"/>
      <c r="CY249" s="254"/>
      <c r="CZ249" s="254"/>
      <c r="DA249" s="254"/>
      <c r="DB249" s="254"/>
      <c r="DC249" s="254"/>
      <c r="DD249" s="254"/>
      <c r="DE249" s="254"/>
      <c r="DF249" s="254"/>
      <c r="DG249" s="254"/>
      <c r="DH249" s="254"/>
      <c r="DI249" s="254"/>
      <c r="DJ249" s="254"/>
      <c r="DK249" s="254"/>
      <c r="DL249" s="254"/>
      <c r="DM249" s="254"/>
      <c r="DN249" s="254"/>
      <c r="DO249" s="254"/>
      <c r="DP249" s="254"/>
      <c r="DQ249" s="254"/>
      <c r="DR249" s="254"/>
      <c r="DS249" s="254"/>
      <c r="DT249" s="254"/>
      <c r="DU249" s="254"/>
      <c r="DV249" s="254"/>
      <c r="DW249" s="254"/>
      <c r="DX249" s="254"/>
      <c r="DY249" s="254"/>
      <c r="DZ249" s="254"/>
      <c r="EA249" s="254"/>
      <c r="EB249" s="254"/>
      <c r="EC249" s="254"/>
      <c r="ED249" s="254"/>
      <c r="EE249" s="254"/>
      <c r="EF249" s="254"/>
      <c r="EG249" s="254"/>
      <c r="EH249" s="254"/>
      <c r="EI249" s="254"/>
      <c r="EJ249" s="254"/>
      <c r="EK249" s="254"/>
      <c r="EL249" s="254"/>
      <c r="EM249" s="254"/>
      <c r="EN249" s="254"/>
      <c r="EO249" s="254"/>
      <c r="EP249" s="254"/>
      <c r="EQ249" s="254"/>
      <c r="ER249" s="254"/>
      <c r="ES249" s="254"/>
      <c r="ET249" s="254"/>
      <c r="EU249" s="254"/>
      <c r="EV249" s="254"/>
      <c r="EW249" s="254"/>
      <c r="EX249" s="254"/>
      <c r="EY249" s="254"/>
      <c r="EZ249" s="254"/>
      <c r="FA249" s="254"/>
      <c r="FB249" s="254"/>
      <c r="FC249" s="254"/>
      <c r="FD249" s="254"/>
      <c r="FE249" s="254"/>
      <c r="FF249" s="254"/>
      <c r="FG249" s="254"/>
      <c r="FH249" s="254"/>
      <c r="FI249" s="254"/>
      <c r="FJ249" s="254"/>
      <c r="FK249" s="254"/>
      <c r="FL249" s="254"/>
      <c r="FM249" s="254"/>
      <c r="FN249" s="254"/>
      <c r="FO249" s="254"/>
      <c r="FP249" s="254"/>
      <c r="FQ249" s="254"/>
      <c r="FR249" s="254"/>
      <c r="FS249" s="254"/>
      <c r="FT249" s="254"/>
      <c r="FU249" s="254"/>
      <c r="FV249" s="254"/>
      <c r="FW249" s="254"/>
      <c r="FX249" s="254"/>
      <c r="FY249" s="254"/>
      <c r="FZ249" s="254"/>
      <c r="GA249" s="254"/>
      <c r="GB249" s="254"/>
      <c r="GC249" s="254"/>
      <c r="GD249" s="254"/>
      <c r="GE249" s="254"/>
      <c r="GF249" s="254"/>
      <c r="GG249" s="254"/>
      <c r="GH249" s="254"/>
      <c r="GI249" s="254"/>
      <c r="GJ249" s="254"/>
      <c r="GK249" s="254"/>
      <c r="GL249" s="254"/>
      <c r="GM249" s="254"/>
      <c r="GN249" s="254"/>
      <c r="GO249" s="254"/>
      <c r="GP249" s="254"/>
      <c r="GQ249" s="254"/>
      <c r="GR249" s="254"/>
      <c r="GS249" s="254"/>
      <c r="GT249" s="254"/>
      <c r="GU249" s="254"/>
      <c r="GV249" s="254"/>
      <c r="GW249" s="254"/>
      <c r="GX249" s="254"/>
      <c r="GY249" s="254"/>
      <c r="GZ249" s="254"/>
      <c r="HA249" s="254"/>
      <c r="HB249" s="254"/>
      <c r="HC249" s="254"/>
      <c r="HD249" s="254"/>
      <c r="HE249" s="254"/>
      <c r="HF249" s="254"/>
      <c r="HG249" s="254"/>
      <c r="HH249" s="254"/>
      <c r="HI249" s="254"/>
      <c r="HJ249" s="254"/>
      <c r="HK249" s="254"/>
      <c r="HL249" s="254"/>
      <c r="HM249" s="254"/>
      <c r="HN249" s="254"/>
      <c r="HO249" s="254"/>
      <c r="HP249" s="254"/>
      <c r="HQ249" s="254"/>
      <c r="HR249" s="254"/>
      <c r="HS249" s="254"/>
      <c r="HT249" s="254"/>
      <c r="HU249" s="254"/>
      <c r="HV249" s="254"/>
      <c r="HW249" s="254"/>
      <c r="HX249" s="254"/>
      <c r="HY249" s="254"/>
      <c r="HZ249" s="254"/>
      <c r="IA249" s="254"/>
      <c r="IB249" s="254"/>
      <c r="IC249" s="254"/>
      <c r="ID249" s="254"/>
      <c r="IE249" s="254"/>
      <c r="IF249" s="254"/>
      <c r="IG249" s="254"/>
      <c r="IH249" s="254"/>
      <c r="II249" s="254"/>
      <c r="IJ249" s="254"/>
      <c r="IK249" s="254"/>
      <c r="IL249" s="254"/>
      <c r="IM249" s="254"/>
      <c r="IN249" s="254"/>
      <c r="IO249" s="254"/>
      <c r="IP249" s="254"/>
      <c r="IQ249" s="254"/>
      <c r="IR249" s="254"/>
      <c r="IS249" s="254"/>
      <c r="IT249" s="254"/>
      <c r="IU249" s="254"/>
      <c r="IV249" s="254"/>
    </row>
    <row r="250" spans="1:256" s="496" customFormat="1" ht="18.75" x14ac:dyDescent="0.2">
      <c r="A250" s="492"/>
      <c r="B250" s="254"/>
      <c r="C250" s="168"/>
      <c r="D250" s="169"/>
      <c r="E250" s="334"/>
      <c r="F250" s="334"/>
      <c r="G250" s="335"/>
      <c r="H250" s="185"/>
      <c r="I250" s="185"/>
      <c r="J250" s="83">
        <v>15</v>
      </c>
      <c r="K250" s="503" t="s">
        <v>465</v>
      </c>
      <c r="L250" s="321"/>
      <c r="M250" s="86"/>
      <c r="N250" s="86"/>
      <c r="O250" s="86"/>
      <c r="P250" s="87"/>
      <c r="Q250" s="451">
        <v>41000</v>
      </c>
      <c r="R250" s="291"/>
      <c r="S250" s="164">
        <f t="shared" si="7"/>
        <v>41000</v>
      </c>
      <c r="T250" s="194" t="s">
        <v>466</v>
      </c>
      <c r="U250" s="194" t="s">
        <v>33</v>
      </c>
      <c r="V250" s="494"/>
      <c r="W250" s="175"/>
      <c r="X250" s="175"/>
      <c r="Y250" s="174"/>
      <c r="Z250" s="175"/>
      <c r="AA250" s="495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4"/>
      <c r="BA250" s="254"/>
      <c r="BB250" s="254"/>
      <c r="BC250" s="254"/>
      <c r="BD250" s="254"/>
      <c r="BE250" s="254"/>
      <c r="BF250" s="254"/>
      <c r="BG250" s="254"/>
      <c r="BH250" s="254"/>
      <c r="BI250" s="254"/>
      <c r="BJ250" s="254"/>
      <c r="BK250" s="254"/>
      <c r="BL250" s="254"/>
      <c r="BM250" s="254"/>
      <c r="BN250" s="254"/>
      <c r="BO250" s="254"/>
      <c r="BP250" s="254"/>
      <c r="BQ250" s="254"/>
      <c r="BR250" s="254"/>
      <c r="BS250" s="254"/>
      <c r="BT250" s="254"/>
      <c r="BU250" s="254"/>
      <c r="BV250" s="254"/>
      <c r="BW250" s="254"/>
      <c r="BX250" s="254"/>
      <c r="BY250" s="254"/>
      <c r="BZ250" s="254"/>
      <c r="CA250" s="254"/>
      <c r="CB250" s="254"/>
      <c r="CC250" s="254"/>
      <c r="CD250" s="254"/>
      <c r="CE250" s="254"/>
      <c r="CF250" s="254"/>
      <c r="CG250" s="254"/>
      <c r="CH250" s="254"/>
      <c r="CI250" s="254"/>
      <c r="CJ250" s="254"/>
      <c r="CK250" s="254"/>
      <c r="CL250" s="254"/>
      <c r="CM250" s="254"/>
      <c r="CN250" s="254"/>
      <c r="CO250" s="254"/>
      <c r="CP250" s="254"/>
      <c r="CQ250" s="254"/>
      <c r="CR250" s="254"/>
      <c r="CS250" s="254"/>
      <c r="CT250" s="254"/>
      <c r="CU250" s="254"/>
      <c r="CV250" s="254"/>
      <c r="CW250" s="254"/>
      <c r="CX250" s="254"/>
      <c r="CY250" s="254"/>
      <c r="CZ250" s="254"/>
      <c r="DA250" s="254"/>
      <c r="DB250" s="254"/>
      <c r="DC250" s="254"/>
      <c r="DD250" s="254"/>
      <c r="DE250" s="254"/>
      <c r="DF250" s="254"/>
      <c r="DG250" s="254"/>
      <c r="DH250" s="254"/>
      <c r="DI250" s="254"/>
      <c r="DJ250" s="254"/>
      <c r="DK250" s="254"/>
      <c r="DL250" s="254"/>
      <c r="DM250" s="254"/>
      <c r="DN250" s="254"/>
      <c r="DO250" s="254"/>
      <c r="DP250" s="254"/>
      <c r="DQ250" s="254"/>
      <c r="DR250" s="254"/>
      <c r="DS250" s="254"/>
      <c r="DT250" s="254"/>
      <c r="DU250" s="254"/>
      <c r="DV250" s="254"/>
      <c r="DW250" s="254"/>
      <c r="DX250" s="254"/>
      <c r="DY250" s="254"/>
      <c r="DZ250" s="254"/>
      <c r="EA250" s="254"/>
      <c r="EB250" s="254"/>
      <c r="EC250" s="254"/>
      <c r="ED250" s="254"/>
      <c r="EE250" s="254"/>
      <c r="EF250" s="254"/>
      <c r="EG250" s="254"/>
      <c r="EH250" s="254"/>
      <c r="EI250" s="254"/>
      <c r="EJ250" s="254"/>
      <c r="EK250" s="254"/>
      <c r="EL250" s="254"/>
      <c r="EM250" s="254"/>
      <c r="EN250" s="254"/>
      <c r="EO250" s="254"/>
      <c r="EP250" s="254"/>
      <c r="EQ250" s="254"/>
      <c r="ER250" s="254"/>
      <c r="ES250" s="254"/>
      <c r="ET250" s="254"/>
      <c r="EU250" s="254"/>
      <c r="EV250" s="254"/>
      <c r="EW250" s="254"/>
      <c r="EX250" s="254"/>
      <c r="EY250" s="254"/>
      <c r="EZ250" s="254"/>
      <c r="FA250" s="254"/>
      <c r="FB250" s="254"/>
      <c r="FC250" s="254"/>
      <c r="FD250" s="254"/>
      <c r="FE250" s="254"/>
      <c r="FF250" s="254"/>
      <c r="FG250" s="254"/>
      <c r="FH250" s="254"/>
      <c r="FI250" s="254"/>
      <c r="FJ250" s="254"/>
      <c r="FK250" s="254"/>
      <c r="FL250" s="254"/>
      <c r="FM250" s="254"/>
      <c r="FN250" s="254"/>
      <c r="FO250" s="254"/>
      <c r="FP250" s="254"/>
      <c r="FQ250" s="254"/>
      <c r="FR250" s="254"/>
      <c r="FS250" s="254"/>
      <c r="FT250" s="254"/>
      <c r="FU250" s="254"/>
      <c r="FV250" s="254"/>
      <c r="FW250" s="254"/>
      <c r="FX250" s="254"/>
      <c r="FY250" s="254"/>
      <c r="FZ250" s="254"/>
      <c r="GA250" s="254"/>
      <c r="GB250" s="254"/>
      <c r="GC250" s="254"/>
      <c r="GD250" s="254"/>
      <c r="GE250" s="254"/>
      <c r="GF250" s="254"/>
      <c r="GG250" s="254"/>
      <c r="GH250" s="254"/>
      <c r="GI250" s="254"/>
      <c r="GJ250" s="254"/>
      <c r="GK250" s="254"/>
      <c r="GL250" s="254"/>
      <c r="GM250" s="254"/>
      <c r="GN250" s="254"/>
      <c r="GO250" s="254"/>
      <c r="GP250" s="254"/>
      <c r="GQ250" s="254"/>
      <c r="GR250" s="254"/>
      <c r="GS250" s="254"/>
      <c r="GT250" s="254"/>
      <c r="GU250" s="254"/>
      <c r="GV250" s="254"/>
      <c r="GW250" s="254"/>
      <c r="GX250" s="254"/>
      <c r="GY250" s="254"/>
      <c r="GZ250" s="254"/>
      <c r="HA250" s="254"/>
      <c r="HB250" s="254"/>
      <c r="HC250" s="254"/>
      <c r="HD250" s="254"/>
      <c r="HE250" s="254"/>
      <c r="HF250" s="254"/>
      <c r="HG250" s="254"/>
      <c r="HH250" s="254"/>
      <c r="HI250" s="254"/>
      <c r="HJ250" s="254"/>
      <c r="HK250" s="254"/>
      <c r="HL250" s="254"/>
      <c r="HM250" s="254"/>
      <c r="HN250" s="254"/>
      <c r="HO250" s="254"/>
      <c r="HP250" s="254"/>
      <c r="HQ250" s="254"/>
      <c r="HR250" s="254"/>
      <c r="HS250" s="254"/>
      <c r="HT250" s="254"/>
      <c r="HU250" s="254"/>
      <c r="HV250" s="254"/>
      <c r="HW250" s="254"/>
      <c r="HX250" s="254"/>
      <c r="HY250" s="254"/>
      <c r="HZ250" s="254"/>
      <c r="IA250" s="254"/>
      <c r="IB250" s="254"/>
      <c r="IC250" s="254"/>
      <c r="ID250" s="254"/>
      <c r="IE250" s="254"/>
      <c r="IF250" s="254"/>
      <c r="IG250" s="254"/>
      <c r="IH250" s="254"/>
      <c r="II250" s="254"/>
      <c r="IJ250" s="254"/>
      <c r="IK250" s="254"/>
      <c r="IL250" s="254"/>
      <c r="IM250" s="254"/>
      <c r="IN250" s="254"/>
      <c r="IO250" s="254"/>
      <c r="IP250" s="254"/>
      <c r="IQ250" s="254"/>
      <c r="IR250" s="254"/>
      <c r="IS250" s="254"/>
      <c r="IT250" s="254"/>
      <c r="IU250" s="254"/>
      <c r="IV250" s="254"/>
    </row>
    <row r="251" spans="1:256" s="496" customFormat="1" ht="18.75" x14ac:dyDescent="0.45">
      <c r="A251" s="492"/>
      <c r="B251" s="254"/>
      <c r="C251" s="168"/>
      <c r="D251" s="169"/>
      <c r="E251" s="334"/>
      <c r="F251" s="334"/>
      <c r="G251" s="335"/>
      <c r="H251" s="185"/>
      <c r="I251" s="185"/>
      <c r="J251" s="83">
        <v>16</v>
      </c>
      <c r="K251" s="483" t="s">
        <v>467</v>
      </c>
      <c r="L251" s="504"/>
      <c r="M251" s="505"/>
      <c r="N251" s="505"/>
      <c r="O251" s="505"/>
      <c r="P251" s="505"/>
      <c r="Q251" s="451">
        <v>41000</v>
      </c>
      <c r="R251" s="506"/>
      <c r="S251" s="164">
        <f t="shared" si="7"/>
        <v>41000</v>
      </c>
      <c r="T251" s="403" t="s">
        <v>468</v>
      </c>
      <c r="U251" s="403" t="s">
        <v>33</v>
      </c>
      <c r="V251" s="494"/>
      <c r="W251" s="175"/>
      <c r="X251" s="175"/>
      <c r="Y251" s="174"/>
      <c r="Z251" s="175"/>
      <c r="AA251" s="495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4"/>
      <c r="BA251" s="254"/>
      <c r="BB251" s="254"/>
      <c r="BC251" s="254"/>
      <c r="BD251" s="254"/>
      <c r="BE251" s="254"/>
      <c r="BF251" s="254"/>
      <c r="BG251" s="254"/>
      <c r="BH251" s="254"/>
      <c r="BI251" s="254"/>
      <c r="BJ251" s="254"/>
      <c r="BK251" s="254"/>
      <c r="BL251" s="254"/>
      <c r="BM251" s="254"/>
      <c r="BN251" s="254"/>
      <c r="BO251" s="254"/>
      <c r="BP251" s="254"/>
      <c r="BQ251" s="254"/>
      <c r="BR251" s="254"/>
      <c r="BS251" s="254"/>
      <c r="BT251" s="254"/>
      <c r="BU251" s="254"/>
      <c r="BV251" s="254"/>
      <c r="BW251" s="254"/>
      <c r="BX251" s="254"/>
      <c r="BY251" s="254"/>
      <c r="BZ251" s="254"/>
      <c r="CA251" s="254"/>
      <c r="CB251" s="254"/>
      <c r="CC251" s="254"/>
      <c r="CD251" s="254"/>
      <c r="CE251" s="254"/>
      <c r="CF251" s="254"/>
      <c r="CG251" s="254"/>
      <c r="CH251" s="254"/>
      <c r="CI251" s="254"/>
      <c r="CJ251" s="254"/>
      <c r="CK251" s="254"/>
      <c r="CL251" s="254"/>
      <c r="CM251" s="254"/>
      <c r="CN251" s="254"/>
      <c r="CO251" s="254"/>
      <c r="CP251" s="254"/>
      <c r="CQ251" s="254"/>
      <c r="CR251" s="254"/>
      <c r="CS251" s="254"/>
      <c r="CT251" s="254"/>
      <c r="CU251" s="254"/>
      <c r="CV251" s="254"/>
      <c r="CW251" s="254"/>
      <c r="CX251" s="254"/>
      <c r="CY251" s="254"/>
      <c r="CZ251" s="254"/>
      <c r="DA251" s="254"/>
      <c r="DB251" s="254"/>
      <c r="DC251" s="254"/>
      <c r="DD251" s="254"/>
      <c r="DE251" s="254"/>
      <c r="DF251" s="254"/>
      <c r="DG251" s="254"/>
      <c r="DH251" s="254"/>
      <c r="DI251" s="254"/>
      <c r="DJ251" s="254"/>
      <c r="DK251" s="254"/>
      <c r="DL251" s="254"/>
      <c r="DM251" s="254"/>
      <c r="DN251" s="254"/>
      <c r="DO251" s="254"/>
      <c r="DP251" s="254"/>
      <c r="DQ251" s="254"/>
      <c r="DR251" s="254"/>
      <c r="DS251" s="254"/>
      <c r="DT251" s="254"/>
      <c r="DU251" s="254"/>
      <c r="DV251" s="254"/>
      <c r="DW251" s="254"/>
      <c r="DX251" s="254"/>
      <c r="DY251" s="254"/>
      <c r="DZ251" s="254"/>
      <c r="EA251" s="254"/>
      <c r="EB251" s="254"/>
      <c r="EC251" s="254"/>
      <c r="ED251" s="254"/>
      <c r="EE251" s="254"/>
      <c r="EF251" s="254"/>
      <c r="EG251" s="254"/>
      <c r="EH251" s="254"/>
      <c r="EI251" s="254"/>
      <c r="EJ251" s="254"/>
      <c r="EK251" s="254"/>
      <c r="EL251" s="254"/>
      <c r="EM251" s="254"/>
      <c r="EN251" s="254"/>
      <c r="EO251" s="254"/>
      <c r="EP251" s="254"/>
      <c r="EQ251" s="254"/>
      <c r="ER251" s="254"/>
      <c r="ES251" s="254"/>
      <c r="ET251" s="254"/>
      <c r="EU251" s="254"/>
      <c r="EV251" s="254"/>
      <c r="EW251" s="254"/>
      <c r="EX251" s="254"/>
      <c r="EY251" s="254"/>
      <c r="EZ251" s="254"/>
      <c r="FA251" s="254"/>
      <c r="FB251" s="254"/>
      <c r="FC251" s="254"/>
      <c r="FD251" s="254"/>
      <c r="FE251" s="254"/>
      <c r="FF251" s="254"/>
      <c r="FG251" s="254"/>
      <c r="FH251" s="254"/>
      <c r="FI251" s="254"/>
      <c r="FJ251" s="254"/>
      <c r="FK251" s="254"/>
      <c r="FL251" s="254"/>
      <c r="FM251" s="254"/>
      <c r="FN251" s="254"/>
      <c r="FO251" s="254"/>
      <c r="FP251" s="254"/>
      <c r="FQ251" s="254"/>
      <c r="FR251" s="254"/>
      <c r="FS251" s="254"/>
      <c r="FT251" s="254"/>
      <c r="FU251" s="254"/>
      <c r="FV251" s="254"/>
      <c r="FW251" s="254"/>
      <c r="FX251" s="254"/>
      <c r="FY251" s="254"/>
      <c r="FZ251" s="254"/>
      <c r="GA251" s="254"/>
      <c r="GB251" s="254"/>
      <c r="GC251" s="254"/>
      <c r="GD251" s="254"/>
      <c r="GE251" s="254"/>
      <c r="GF251" s="254"/>
      <c r="GG251" s="254"/>
      <c r="GH251" s="254"/>
      <c r="GI251" s="254"/>
      <c r="GJ251" s="254"/>
      <c r="GK251" s="254"/>
      <c r="GL251" s="254"/>
      <c r="GM251" s="254"/>
      <c r="GN251" s="254"/>
      <c r="GO251" s="254"/>
      <c r="GP251" s="254"/>
      <c r="GQ251" s="254"/>
      <c r="GR251" s="254"/>
      <c r="GS251" s="254"/>
      <c r="GT251" s="254"/>
      <c r="GU251" s="254"/>
      <c r="GV251" s="254"/>
      <c r="GW251" s="254"/>
      <c r="GX251" s="254"/>
      <c r="GY251" s="254"/>
      <c r="GZ251" s="254"/>
      <c r="HA251" s="254"/>
      <c r="HB251" s="254"/>
      <c r="HC251" s="254"/>
      <c r="HD251" s="254"/>
      <c r="HE251" s="254"/>
      <c r="HF251" s="254"/>
      <c r="HG251" s="254"/>
      <c r="HH251" s="254"/>
      <c r="HI251" s="254"/>
      <c r="HJ251" s="254"/>
      <c r="HK251" s="254"/>
      <c r="HL251" s="254"/>
      <c r="HM251" s="254"/>
      <c r="HN251" s="254"/>
      <c r="HO251" s="254"/>
      <c r="HP251" s="254"/>
      <c r="HQ251" s="254"/>
      <c r="HR251" s="254"/>
      <c r="HS251" s="254"/>
      <c r="HT251" s="254"/>
      <c r="HU251" s="254"/>
      <c r="HV251" s="254"/>
      <c r="HW251" s="254"/>
      <c r="HX251" s="254"/>
      <c r="HY251" s="254"/>
      <c r="HZ251" s="254"/>
      <c r="IA251" s="254"/>
      <c r="IB251" s="254"/>
      <c r="IC251" s="254"/>
      <c r="ID251" s="254"/>
      <c r="IE251" s="254"/>
      <c r="IF251" s="254"/>
      <c r="IG251" s="254"/>
      <c r="IH251" s="254"/>
      <c r="II251" s="254"/>
      <c r="IJ251" s="254"/>
      <c r="IK251" s="254"/>
      <c r="IL251" s="254"/>
      <c r="IM251" s="254"/>
      <c r="IN251" s="254"/>
      <c r="IO251" s="254"/>
      <c r="IP251" s="254"/>
      <c r="IQ251" s="254"/>
      <c r="IR251" s="254"/>
      <c r="IS251" s="254"/>
      <c r="IT251" s="254"/>
      <c r="IU251" s="254"/>
      <c r="IV251" s="254"/>
    </row>
    <row r="252" spans="1:256" s="496" customFormat="1" ht="18.75" x14ac:dyDescent="0.45">
      <c r="A252" s="492"/>
      <c r="B252" s="254"/>
      <c r="C252" s="168"/>
      <c r="D252" s="169"/>
      <c r="E252" s="334"/>
      <c r="F252" s="334"/>
      <c r="G252" s="335"/>
      <c r="H252" s="185"/>
      <c r="I252" s="185"/>
      <c r="J252" s="83">
        <v>17</v>
      </c>
      <c r="K252" s="487" t="s">
        <v>469</v>
      </c>
      <c r="L252" s="163"/>
      <c r="M252" s="185"/>
      <c r="N252" s="185"/>
      <c r="O252" s="185"/>
      <c r="P252" s="86"/>
      <c r="Q252" s="451">
        <v>41000</v>
      </c>
      <c r="R252" s="450"/>
      <c r="S252" s="164">
        <f t="shared" si="7"/>
        <v>41000</v>
      </c>
      <c r="T252" s="180" t="s">
        <v>470</v>
      </c>
      <c r="U252" s="180" t="s">
        <v>33</v>
      </c>
      <c r="V252" s="494"/>
      <c r="W252" s="175"/>
      <c r="X252" s="175"/>
      <c r="Y252" s="174"/>
      <c r="Z252" s="175"/>
      <c r="AA252" s="495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4"/>
      <c r="BA252" s="254"/>
      <c r="BB252" s="254"/>
      <c r="BC252" s="254"/>
      <c r="BD252" s="254"/>
      <c r="BE252" s="254"/>
      <c r="BF252" s="254"/>
      <c r="BG252" s="254"/>
      <c r="BH252" s="254"/>
      <c r="BI252" s="254"/>
      <c r="BJ252" s="254"/>
      <c r="BK252" s="254"/>
      <c r="BL252" s="254"/>
      <c r="BM252" s="254"/>
      <c r="BN252" s="254"/>
      <c r="BO252" s="254"/>
      <c r="BP252" s="254"/>
      <c r="BQ252" s="254"/>
      <c r="BR252" s="254"/>
      <c r="BS252" s="254"/>
      <c r="BT252" s="254"/>
      <c r="BU252" s="254"/>
      <c r="BV252" s="254"/>
      <c r="BW252" s="254"/>
      <c r="BX252" s="254"/>
      <c r="BY252" s="254"/>
      <c r="BZ252" s="254"/>
      <c r="CA252" s="254"/>
      <c r="CB252" s="254"/>
      <c r="CC252" s="254"/>
      <c r="CD252" s="254"/>
      <c r="CE252" s="254"/>
      <c r="CF252" s="254"/>
      <c r="CG252" s="254"/>
      <c r="CH252" s="254"/>
      <c r="CI252" s="254"/>
      <c r="CJ252" s="254"/>
      <c r="CK252" s="254"/>
      <c r="CL252" s="254"/>
      <c r="CM252" s="254"/>
      <c r="CN252" s="254"/>
      <c r="CO252" s="254"/>
      <c r="CP252" s="254"/>
      <c r="CQ252" s="254"/>
      <c r="CR252" s="254"/>
      <c r="CS252" s="254"/>
      <c r="CT252" s="254"/>
      <c r="CU252" s="254"/>
      <c r="CV252" s="254"/>
      <c r="CW252" s="254"/>
      <c r="CX252" s="254"/>
      <c r="CY252" s="254"/>
      <c r="CZ252" s="254"/>
      <c r="DA252" s="254"/>
      <c r="DB252" s="254"/>
      <c r="DC252" s="254"/>
      <c r="DD252" s="254"/>
      <c r="DE252" s="254"/>
      <c r="DF252" s="254"/>
      <c r="DG252" s="254"/>
      <c r="DH252" s="254"/>
      <c r="DI252" s="254"/>
      <c r="DJ252" s="254"/>
      <c r="DK252" s="254"/>
      <c r="DL252" s="254"/>
      <c r="DM252" s="254"/>
      <c r="DN252" s="254"/>
      <c r="DO252" s="254"/>
      <c r="DP252" s="254"/>
      <c r="DQ252" s="254"/>
      <c r="DR252" s="254"/>
      <c r="DS252" s="254"/>
      <c r="DT252" s="254"/>
      <c r="DU252" s="254"/>
      <c r="DV252" s="254"/>
      <c r="DW252" s="254"/>
      <c r="DX252" s="254"/>
      <c r="DY252" s="254"/>
      <c r="DZ252" s="254"/>
      <c r="EA252" s="254"/>
      <c r="EB252" s="254"/>
      <c r="EC252" s="254"/>
      <c r="ED252" s="254"/>
      <c r="EE252" s="254"/>
      <c r="EF252" s="254"/>
      <c r="EG252" s="254"/>
      <c r="EH252" s="254"/>
      <c r="EI252" s="254"/>
      <c r="EJ252" s="254"/>
      <c r="EK252" s="254"/>
      <c r="EL252" s="254"/>
      <c r="EM252" s="254"/>
      <c r="EN252" s="254"/>
      <c r="EO252" s="254"/>
      <c r="EP252" s="254"/>
      <c r="EQ252" s="254"/>
      <c r="ER252" s="254"/>
      <c r="ES252" s="254"/>
      <c r="ET252" s="254"/>
      <c r="EU252" s="254"/>
      <c r="EV252" s="254"/>
      <c r="EW252" s="254"/>
      <c r="EX252" s="254"/>
      <c r="EY252" s="254"/>
      <c r="EZ252" s="254"/>
      <c r="FA252" s="254"/>
      <c r="FB252" s="254"/>
      <c r="FC252" s="254"/>
      <c r="FD252" s="254"/>
      <c r="FE252" s="254"/>
      <c r="FF252" s="254"/>
      <c r="FG252" s="254"/>
      <c r="FH252" s="254"/>
      <c r="FI252" s="254"/>
      <c r="FJ252" s="254"/>
      <c r="FK252" s="254"/>
      <c r="FL252" s="254"/>
      <c r="FM252" s="254"/>
      <c r="FN252" s="254"/>
      <c r="FO252" s="254"/>
      <c r="FP252" s="254"/>
      <c r="FQ252" s="254"/>
      <c r="FR252" s="254"/>
      <c r="FS252" s="254"/>
      <c r="FT252" s="254"/>
      <c r="FU252" s="254"/>
      <c r="FV252" s="254"/>
      <c r="FW252" s="254"/>
      <c r="FX252" s="254"/>
      <c r="FY252" s="254"/>
      <c r="FZ252" s="254"/>
      <c r="GA252" s="254"/>
      <c r="GB252" s="254"/>
      <c r="GC252" s="254"/>
      <c r="GD252" s="254"/>
      <c r="GE252" s="254"/>
      <c r="GF252" s="254"/>
      <c r="GG252" s="254"/>
      <c r="GH252" s="254"/>
      <c r="GI252" s="254"/>
      <c r="GJ252" s="254"/>
      <c r="GK252" s="254"/>
      <c r="GL252" s="254"/>
      <c r="GM252" s="254"/>
      <c r="GN252" s="254"/>
      <c r="GO252" s="254"/>
      <c r="GP252" s="254"/>
      <c r="GQ252" s="254"/>
      <c r="GR252" s="254"/>
      <c r="GS252" s="254"/>
      <c r="GT252" s="254"/>
      <c r="GU252" s="254"/>
      <c r="GV252" s="254"/>
      <c r="GW252" s="254"/>
      <c r="GX252" s="254"/>
      <c r="GY252" s="254"/>
      <c r="GZ252" s="254"/>
      <c r="HA252" s="254"/>
      <c r="HB252" s="254"/>
      <c r="HC252" s="254"/>
      <c r="HD252" s="254"/>
      <c r="HE252" s="254"/>
      <c r="HF252" s="254"/>
      <c r="HG252" s="254"/>
      <c r="HH252" s="254"/>
      <c r="HI252" s="254"/>
      <c r="HJ252" s="254"/>
      <c r="HK252" s="254"/>
      <c r="HL252" s="254"/>
      <c r="HM252" s="254"/>
      <c r="HN252" s="254"/>
      <c r="HO252" s="254"/>
      <c r="HP252" s="254"/>
      <c r="HQ252" s="254"/>
      <c r="HR252" s="254"/>
      <c r="HS252" s="254"/>
      <c r="HT252" s="254"/>
      <c r="HU252" s="254"/>
      <c r="HV252" s="254"/>
      <c r="HW252" s="254"/>
      <c r="HX252" s="254"/>
      <c r="HY252" s="254"/>
      <c r="HZ252" s="254"/>
      <c r="IA252" s="254"/>
      <c r="IB252" s="254"/>
      <c r="IC252" s="254"/>
      <c r="ID252" s="254"/>
      <c r="IE252" s="254"/>
      <c r="IF252" s="254"/>
      <c r="IG252" s="254"/>
      <c r="IH252" s="254"/>
      <c r="II252" s="254"/>
      <c r="IJ252" s="254"/>
      <c r="IK252" s="254"/>
      <c r="IL252" s="254"/>
      <c r="IM252" s="254"/>
      <c r="IN252" s="254"/>
      <c r="IO252" s="254"/>
      <c r="IP252" s="254"/>
      <c r="IQ252" s="254"/>
      <c r="IR252" s="254"/>
      <c r="IS252" s="254"/>
      <c r="IT252" s="254"/>
      <c r="IU252" s="254"/>
      <c r="IV252" s="254"/>
    </row>
    <row r="253" spans="1:256" s="496" customFormat="1" ht="18.75" x14ac:dyDescent="0.2">
      <c r="A253" s="492"/>
      <c r="B253" s="254"/>
      <c r="C253" s="168"/>
      <c r="D253" s="169"/>
      <c r="E253" s="334"/>
      <c r="F253" s="334"/>
      <c r="G253" s="335"/>
      <c r="H253" s="185"/>
      <c r="I253" s="185"/>
      <c r="J253" s="83">
        <v>18</v>
      </c>
      <c r="K253" s="488" t="s">
        <v>471</v>
      </c>
      <c r="L253" s="451"/>
      <c r="M253" s="185"/>
      <c r="N253" s="185"/>
      <c r="O253" s="185"/>
      <c r="P253" s="185"/>
      <c r="Q253" s="451">
        <v>41000</v>
      </c>
      <c r="R253" s="164"/>
      <c r="S253" s="164">
        <f t="shared" si="7"/>
        <v>41000</v>
      </c>
      <c r="T253" s="194" t="s">
        <v>472</v>
      </c>
      <c r="U253" s="194" t="s">
        <v>33</v>
      </c>
      <c r="V253" s="494"/>
      <c r="W253" s="175"/>
      <c r="X253" s="175"/>
      <c r="Y253" s="174"/>
      <c r="Z253" s="175"/>
      <c r="AA253" s="495"/>
      <c r="AB253" s="254"/>
      <c r="AC253" s="254"/>
      <c r="AD253" s="254"/>
      <c r="AE253" s="254"/>
      <c r="AF253" s="254"/>
      <c r="AG253" s="254"/>
      <c r="AH253" s="254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4"/>
      <c r="BA253" s="254"/>
      <c r="BB253" s="254"/>
      <c r="BC253" s="254"/>
      <c r="BD253" s="254"/>
      <c r="BE253" s="254"/>
      <c r="BF253" s="254"/>
      <c r="BG253" s="254"/>
      <c r="BH253" s="254"/>
      <c r="BI253" s="254"/>
      <c r="BJ253" s="254"/>
      <c r="BK253" s="254"/>
      <c r="BL253" s="254"/>
      <c r="BM253" s="254"/>
      <c r="BN253" s="254"/>
      <c r="BO253" s="254"/>
      <c r="BP253" s="254"/>
      <c r="BQ253" s="254"/>
      <c r="BR253" s="254"/>
      <c r="BS253" s="254"/>
      <c r="BT253" s="254"/>
      <c r="BU253" s="254"/>
      <c r="BV253" s="254"/>
      <c r="BW253" s="254"/>
      <c r="BX253" s="254"/>
      <c r="BY253" s="254"/>
      <c r="BZ253" s="254"/>
      <c r="CA253" s="254"/>
      <c r="CB253" s="254"/>
      <c r="CC253" s="254"/>
      <c r="CD253" s="254"/>
      <c r="CE253" s="254"/>
      <c r="CF253" s="254"/>
      <c r="CG253" s="254"/>
      <c r="CH253" s="254"/>
      <c r="CI253" s="254"/>
      <c r="CJ253" s="254"/>
      <c r="CK253" s="254"/>
      <c r="CL253" s="254"/>
      <c r="CM253" s="254"/>
      <c r="CN253" s="254"/>
      <c r="CO253" s="254"/>
      <c r="CP253" s="254"/>
      <c r="CQ253" s="254"/>
      <c r="CR253" s="254"/>
      <c r="CS253" s="254"/>
      <c r="CT253" s="254"/>
      <c r="CU253" s="254"/>
      <c r="CV253" s="254"/>
      <c r="CW253" s="254"/>
      <c r="CX253" s="254"/>
      <c r="CY253" s="254"/>
      <c r="CZ253" s="254"/>
      <c r="DA253" s="254"/>
      <c r="DB253" s="254"/>
      <c r="DC253" s="254"/>
      <c r="DD253" s="254"/>
      <c r="DE253" s="254"/>
      <c r="DF253" s="254"/>
      <c r="DG253" s="254"/>
      <c r="DH253" s="254"/>
      <c r="DI253" s="254"/>
      <c r="DJ253" s="254"/>
      <c r="DK253" s="254"/>
      <c r="DL253" s="254"/>
      <c r="DM253" s="254"/>
      <c r="DN253" s="254"/>
      <c r="DO253" s="254"/>
      <c r="DP253" s="254"/>
      <c r="DQ253" s="254"/>
      <c r="DR253" s="254"/>
      <c r="DS253" s="254"/>
      <c r="DT253" s="254"/>
      <c r="DU253" s="254"/>
      <c r="DV253" s="254"/>
      <c r="DW253" s="254"/>
      <c r="DX253" s="254"/>
      <c r="DY253" s="254"/>
      <c r="DZ253" s="254"/>
      <c r="EA253" s="254"/>
      <c r="EB253" s="254"/>
      <c r="EC253" s="254"/>
      <c r="ED253" s="254"/>
      <c r="EE253" s="254"/>
      <c r="EF253" s="254"/>
      <c r="EG253" s="254"/>
      <c r="EH253" s="254"/>
      <c r="EI253" s="254"/>
      <c r="EJ253" s="254"/>
      <c r="EK253" s="254"/>
      <c r="EL253" s="254"/>
      <c r="EM253" s="254"/>
      <c r="EN253" s="254"/>
      <c r="EO253" s="254"/>
      <c r="EP253" s="254"/>
      <c r="EQ253" s="254"/>
      <c r="ER253" s="254"/>
      <c r="ES253" s="254"/>
      <c r="ET253" s="254"/>
      <c r="EU253" s="254"/>
      <c r="EV253" s="254"/>
      <c r="EW253" s="254"/>
      <c r="EX253" s="254"/>
      <c r="EY253" s="254"/>
      <c r="EZ253" s="254"/>
      <c r="FA253" s="254"/>
      <c r="FB253" s="254"/>
      <c r="FC253" s="254"/>
      <c r="FD253" s="254"/>
      <c r="FE253" s="254"/>
      <c r="FF253" s="254"/>
      <c r="FG253" s="254"/>
      <c r="FH253" s="254"/>
      <c r="FI253" s="254"/>
      <c r="FJ253" s="254"/>
      <c r="FK253" s="254"/>
      <c r="FL253" s="254"/>
      <c r="FM253" s="254"/>
      <c r="FN253" s="254"/>
      <c r="FO253" s="254"/>
      <c r="FP253" s="254"/>
      <c r="FQ253" s="254"/>
      <c r="FR253" s="254"/>
      <c r="FS253" s="254"/>
      <c r="FT253" s="254"/>
      <c r="FU253" s="254"/>
      <c r="FV253" s="254"/>
      <c r="FW253" s="254"/>
      <c r="FX253" s="254"/>
      <c r="FY253" s="254"/>
      <c r="FZ253" s="254"/>
      <c r="GA253" s="254"/>
      <c r="GB253" s="254"/>
      <c r="GC253" s="254"/>
      <c r="GD253" s="254"/>
      <c r="GE253" s="254"/>
      <c r="GF253" s="254"/>
      <c r="GG253" s="254"/>
      <c r="GH253" s="254"/>
      <c r="GI253" s="254"/>
      <c r="GJ253" s="254"/>
      <c r="GK253" s="254"/>
      <c r="GL253" s="254"/>
      <c r="GM253" s="254"/>
      <c r="GN253" s="254"/>
      <c r="GO253" s="254"/>
      <c r="GP253" s="254"/>
      <c r="GQ253" s="254"/>
      <c r="GR253" s="254"/>
      <c r="GS253" s="254"/>
      <c r="GT253" s="254"/>
      <c r="GU253" s="254"/>
      <c r="GV253" s="254"/>
      <c r="GW253" s="254"/>
      <c r="GX253" s="254"/>
      <c r="GY253" s="254"/>
      <c r="GZ253" s="254"/>
      <c r="HA253" s="254"/>
      <c r="HB253" s="254"/>
      <c r="HC253" s="254"/>
      <c r="HD253" s="254"/>
      <c r="HE253" s="254"/>
      <c r="HF253" s="254"/>
      <c r="HG253" s="254"/>
      <c r="HH253" s="254"/>
      <c r="HI253" s="254"/>
      <c r="HJ253" s="254"/>
      <c r="HK253" s="254"/>
      <c r="HL253" s="254"/>
      <c r="HM253" s="254"/>
      <c r="HN253" s="254"/>
      <c r="HO253" s="254"/>
      <c r="HP253" s="254"/>
      <c r="HQ253" s="254"/>
      <c r="HR253" s="254"/>
      <c r="HS253" s="254"/>
      <c r="HT253" s="254"/>
      <c r="HU253" s="254"/>
      <c r="HV253" s="254"/>
      <c r="HW253" s="254"/>
      <c r="HX253" s="254"/>
      <c r="HY253" s="254"/>
      <c r="HZ253" s="254"/>
      <c r="IA253" s="254"/>
      <c r="IB253" s="254"/>
      <c r="IC253" s="254"/>
      <c r="ID253" s="254"/>
      <c r="IE253" s="254"/>
      <c r="IF253" s="254"/>
      <c r="IG253" s="254"/>
      <c r="IH253" s="254"/>
      <c r="II253" s="254"/>
      <c r="IJ253" s="254"/>
      <c r="IK253" s="254"/>
      <c r="IL253" s="254"/>
      <c r="IM253" s="254"/>
      <c r="IN253" s="254"/>
      <c r="IO253" s="254"/>
      <c r="IP253" s="254"/>
      <c r="IQ253" s="254"/>
      <c r="IR253" s="254"/>
      <c r="IS253" s="254"/>
      <c r="IT253" s="254"/>
      <c r="IU253" s="254"/>
      <c r="IV253" s="254"/>
    </row>
    <row r="254" spans="1:256" s="496" customFormat="1" ht="18.75" x14ac:dyDescent="0.2">
      <c r="A254" s="492"/>
      <c r="B254" s="254"/>
      <c r="C254" s="168"/>
      <c r="D254" s="169"/>
      <c r="E254" s="334"/>
      <c r="F254" s="334"/>
      <c r="G254" s="335"/>
      <c r="H254" s="185"/>
      <c r="I254" s="185"/>
      <c r="J254" s="83">
        <v>19</v>
      </c>
      <c r="K254" s="503" t="s">
        <v>473</v>
      </c>
      <c r="L254" s="321"/>
      <c r="M254" s="185"/>
      <c r="N254" s="185"/>
      <c r="O254" s="185"/>
      <c r="P254" s="185"/>
      <c r="Q254" s="451">
        <v>41000</v>
      </c>
      <c r="R254" s="164"/>
      <c r="S254" s="164">
        <f t="shared" si="7"/>
        <v>41000</v>
      </c>
      <c r="T254" s="194" t="s">
        <v>474</v>
      </c>
      <c r="U254" s="194" t="s">
        <v>33</v>
      </c>
      <c r="V254" s="494"/>
      <c r="W254" s="175"/>
      <c r="X254" s="175"/>
      <c r="Y254" s="174"/>
      <c r="Z254" s="175"/>
      <c r="AA254" s="495"/>
      <c r="AB254" s="254"/>
      <c r="AC254" s="254"/>
      <c r="AD254" s="254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4"/>
      <c r="BA254" s="254"/>
      <c r="BB254" s="254"/>
      <c r="BC254" s="254"/>
      <c r="BD254" s="254"/>
      <c r="BE254" s="254"/>
      <c r="BF254" s="254"/>
      <c r="BG254" s="254"/>
      <c r="BH254" s="254"/>
      <c r="BI254" s="254"/>
      <c r="BJ254" s="254"/>
      <c r="BK254" s="254"/>
      <c r="BL254" s="254"/>
      <c r="BM254" s="254"/>
      <c r="BN254" s="254"/>
      <c r="BO254" s="254"/>
      <c r="BP254" s="254"/>
      <c r="BQ254" s="254"/>
      <c r="BR254" s="254"/>
      <c r="BS254" s="254"/>
      <c r="BT254" s="254"/>
      <c r="BU254" s="254"/>
      <c r="BV254" s="254"/>
      <c r="BW254" s="254"/>
      <c r="BX254" s="254"/>
      <c r="BY254" s="254"/>
      <c r="BZ254" s="254"/>
      <c r="CA254" s="254"/>
      <c r="CB254" s="254"/>
      <c r="CC254" s="254"/>
      <c r="CD254" s="254"/>
      <c r="CE254" s="254"/>
      <c r="CF254" s="254"/>
      <c r="CG254" s="254"/>
      <c r="CH254" s="254"/>
      <c r="CI254" s="254"/>
      <c r="CJ254" s="254"/>
      <c r="CK254" s="254"/>
      <c r="CL254" s="254"/>
      <c r="CM254" s="254"/>
      <c r="CN254" s="254"/>
      <c r="CO254" s="254"/>
      <c r="CP254" s="254"/>
      <c r="CQ254" s="254"/>
      <c r="CR254" s="254"/>
      <c r="CS254" s="254"/>
      <c r="CT254" s="254"/>
      <c r="CU254" s="254"/>
      <c r="CV254" s="254"/>
      <c r="CW254" s="254"/>
      <c r="CX254" s="254"/>
      <c r="CY254" s="254"/>
      <c r="CZ254" s="254"/>
      <c r="DA254" s="254"/>
      <c r="DB254" s="254"/>
      <c r="DC254" s="254"/>
      <c r="DD254" s="254"/>
      <c r="DE254" s="254"/>
      <c r="DF254" s="254"/>
      <c r="DG254" s="254"/>
      <c r="DH254" s="254"/>
      <c r="DI254" s="254"/>
      <c r="DJ254" s="254"/>
      <c r="DK254" s="254"/>
      <c r="DL254" s="254"/>
      <c r="DM254" s="254"/>
      <c r="DN254" s="254"/>
      <c r="DO254" s="254"/>
      <c r="DP254" s="254"/>
      <c r="DQ254" s="254"/>
      <c r="DR254" s="254"/>
      <c r="DS254" s="254"/>
      <c r="DT254" s="254"/>
      <c r="DU254" s="254"/>
      <c r="DV254" s="254"/>
      <c r="DW254" s="254"/>
      <c r="DX254" s="254"/>
      <c r="DY254" s="254"/>
      <c r="DZ254" s="254"/>
      <c r="EA254" s="254"/>
      <c r="EB254" s="254"/>
      <c r="EC254" s="254"/>
      <c r="ED254" s="254"/>
      <c r="EE254" s="254"/>
      <c r="EF254" s="254"/>
      <c r="EG254" s="254"/>
      <c r="EH254" s="254"/>
      <c r="EI254" s="254"/>
      <c r="EJ254" s="254"/>
      <c r="EK254" s="254"/>
      <c r="EL254" s="254"/>
      <c r="EM254" s="254"/>
      <c r="EN254" s="254"/>
      <c r="EO254" s="254"/>
      <c r="EP254" s="254"/>
      <c r="EQ254" s="254"/>
      <c r="ER254" s="254"/>
      <c r="ES254" s="254"/>
      <c r="ET254" s="254"/>
      <c r="EU254" s="254"/>
      <c r="EV254" s="254"/>
      <c r="EW254" s="254"/>
      <c r="EX254" s="254"/>
      <c r="EY254" s="254"/>
      <c r="EZ254" s="254"/>
      <c r="FA254" s="254"/>
      <c r="FB254" s="254"/>
      <c r="FC254" s="254"/>
      <c r="FD254" s="254"/>
      <c r="FE254" s="254"/>
      <c r="FF254" s="254"/>
      <c r="FG254" s="254"/>
      <c r="FH254" s="254"/>
      <c r="FI254" s="254"/>
      <c r="FJ254" s="254"/>
      <c r="FK254" s="254"/>
      <c r="FL254" s="254"/>
      <c r="FM254" s="254"/>
      <c r="FN254" s="254"/>
      <c r="FO254" s="254"/>
      <c r="FP254" s="254"/>
      <c r="FQ254" s="254"/>
      <c r="FR254" s="254"/>
      <c r="FS254" s="254"/>
      <c r="FT254" s="254"/>
      <c r="FU254" s="254"/>
      <c r="FV254" s="254"/>
      <c r="FW254" s="254"/>
      <c r="FX254" s="254"/>
      <c r="FY254" s="254"/>
      <c r="FZ254" s="254"/>
      <c r="GA254" s="254"/>
      <c r="GB254" s="254"/>
      <c r="GC254" s="254"/>
      <c r="GD254" s="254"/>
      <c r="GE254" s="254"/>
      <c r="GF254" s="254"/>
      <c r="GG254" s="254"/>
      <c r="GH254" s="254"/>
      <c r="GI254" s="254"/>
      <c r="GJ254" s="254"/>
      <c r="GK254" s="254"/>
      <c r="GL254" s="254"/>
      <c r="GM254" s="254"/>
      <c r="GN254" s="254"/>
      <c r="GO254" s="254"/>
      <c r="GP254" s="254"/>
      <c r="GQ254" s="254"/>
      <c r="GR254" s="254"/>
      <c r="GS254" s="254"/>
      <c r="GT254" s="254"/>
      <c r="GU254" s="254"/>
      <c r="GV254" s="254"/>
      <c r="GW254" s="254"/>
      <c r="GX254" s="254"/>
      <c r="GY254" s="254"/>
      <c r="GZ254" s="254"/>
      <c r="HA254" s="254"/>
      <c r="HB254" s="254"/>
      <c r="HC254" s="254"/>
      <c r="HD254" s="254"/>
      <c r="HE254" s="254"/>
      <c r="HF254" s="254"/>
      <c r="HG254" s="254"/>
      <c r="HH254" s="254"/>
      <c r="HI254" s="254"/>
      <c r="HJ254" s="254"/>
      <c r="HK254" s="254"/>
      <c r="HL254" s="254"/>
      <c r="HM254" s="254"/>
      <c r="HN254" s="254"/>
      <c r="HO254" s="254"/>
      <c r="HP254" s="254"/>
      <c r="HQ254" s="254"/>
      <c r="HR254" s="254"/>
      <c r="HS254" s="254"/>
      <c r="HT254" s="254"/>
      <c r="HU254" s="254"/>
      <c r="HV254" s="254"/>
      <c r="HW254" s="254"/>
      <c r="HX254" s="254"/>
      <c r="HY254" s="254"/>
      <c r="HZ254" s="254"/>
      <c r="IA254" s="254"/>
      <c r="IB254" s="254"/>
      <c r="IC254" s="254"/>
      <c r="ID254" s="254"/>
      <c r="IE254" s="254"/>
      <c r="IF254" s="254"/>
      <c r="IG254" s="254"/>
      <c r="IH254" s="254"/>
      <c r="II254" s="254"/>
      <c r="IJ254" s="254"/>
      <c r="IK254" s="254"/>
      <c r="IL254" s="254"/>
      <c r="IM254" s="254"/>
      <c r="IN254" s="254"/>
      <c r="IO254" s="254"/>
      <c r="IP254" s="254"/>
      <c r="IQ254" s="254"/>
      <c r="IR254" s="254"/>
      <c r="IS254" s="254"/>
      <c r="IT254" s="254"/>
      <c r="IU254" s="254"/>
      <c r="IV254" s="254"/>
    </row>
    <row r="255" spans="1:256" s="496" customFormat="1" ht="18.75" x14ac:dyDescent="0.2">
      <c r="A255" s="492"/>
      <c r="B255" s="254"/>
      <c r="C255" s="168"/>
      <c r="D255" s="169"/>
      <c r="E255" s="334"/>
      <c r="F255" s="334"/>
      <c r="G255" s="335"/>
      <c r="H255" s="185"/>
      <c r="I255" s="185"/>
      <c r="J255" s="83">
        <v>20</v>
      </c>
      <c r="K255" s="162" t="s">
        <v>475</v>
      </c>
      <c r="L255" s="321"/>
      <c r="M255" s="185"/>
      <c r="N255" s="185"/>
      <c r="O255" s="185"/>
      <c r="P255" s="185"/>
      <c r="Q255" s="451">
        <v>41000</v>
      </c>
      <c r="R255" s="164"/>
      <c r="S255" s="164">
        <f t="shared" si="7"/>
        <v>41000</v>
      </c>
      <c r="T255" s="194" t="s">
        <v>476</v>
      </c>
      <c r="U255" s="194" t="s">
        <v>33</v>
      </c>
      <c r="V255" s="494"/>
      <c r="W255" s="175"/>
      <c r="X255" s="175"/>
      <c r="Y255" s="174"/>
      <c r="Z255" s="175"/>
      <c r="AA255" s="495"/>
      <c r="AB255" s="254"/>
      <c r="AC255" s="254"/>
      <c r="AD255" s="254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4"/>
      <c r="BA255" s="254"/>
      <c r="BB255" s="254"/>
      <c r="BC255" s="254"/>
      <c r="BD255" s="254"/>
      <c r="BE255" s="254"/>
      <c r="BF255" s="254"/>
      <c r="BG255" s="254"/>
      <c r="BH255" s="254"/>
      <c r="BI255" s="254"/>
      <c r="BJ255" s="254"/>
      <c r="BK255" s="254"/>
      <c r="BL255" s="254"/>
      <c r="BM255" s="254"/>
      <c r="BN255" s="254"/>
      <c r="BO255" s="254"/>
      <c r="BP255" s="254"/>
      <c r="BQ255" s="254"/>
      <c r="BR255" s="254"/>
      <c r="BS255" s="254"/>
      <c r="BT255" s="254"/>
      <c r="BU255" s="254"/>
      <c r="BV255" s="254"/>
      <c r="BW255" s="254"/>
      <c r="BX255" s="254"/>
      <c r="BY255" s="254"/>
      <c r="BZ255" s="254"/>
      <c r="CA255" s="254"/>
      <c r="CB255" s="254"/>
      <c r="CC255" s="254"/>
      <c r="CD255" s="254"/>
      <c r="CE255" s="254"/>
      <c r="CF255" s="254"/>
      <c r="CG255" s="254"/>
      <c r="CH255" s="254"/>
      <c r="CI255" s="254"/>
      <c r="CJ255" s="254"/>
      <c r="CK255" s="254"/>
      <c r="CL255" s="254"/>
      <c r="CM255" s="254"/>
      <c r="CN255" s="254"/>
      <c r="CO255" s="254"/>
      <c r="CP255" s="254"/>
      <c r="CQ255" s="254"/>
      <c r="CR255" s="254"/>
      <c r="CS255" s="254"/>
      <c r="CT255" s="254"/>
      <c r="CU255" s="254"/>
      <c r="CV255" s="254"/>
      <c r="CW255" s="254"/>
      <c r="CX255" s="254"/>
      <c r="CY255" s="254"/>
      <c r="CZ255" s="254"/>
      <c r="DA255" s="254"/>
      <c r="DB255" s="254"/>
      <c r="DC255" s="254"/>
      <c r="DD255" s="254"/>
      <c r="DE255" s="254"/>
      <c r="DF255" s="254"/>
      <c r="DG255" s="254"/>
      <c r="DH255" s="254"/>
      <c r="DI255" s="254"/>
      <c r="DJ255" s="254"/>
      <c r="DK255" s="254"/>
      <c r="DL255" s="254"/>
      <c r="DM255" s="254"/>
      <c r="DN255" s="254"/>
      <c r="DO255" s="254"/>
      <c r="DP255" s="254"/>
      <c r="DQ255" s="254"/>
      <c r="DR255" s="254"/>
      <c r="DS255" s="254"/>
      <c r="DT255" s="254"/>
      <c r="DU255" s="254"/>
      <c r="DV255" s="254"/>
      <c r="DW255" s="254"/>
      <c r="DX255" s="254"/>
      <c r="DY255" s="254"/>
      <c r="DZ255" s="254"/>
      <c r="EA255" s="254"/>
      <c r="EB255" s="254"/>
      <c r="EC255" s="254"/>
      <c r="ED255" s="254"/>
      <c r="EE255" s="254"/>
      <c r="EF255" s="254"/>
      <c r="EG255" s="254"/>
      <c r="EH255" s="254"/>
      <c r="EI255" s="254"/>
      <c r="EJ255" s="254"/>
      <c r="EK255" s="254"/>
      <c r="EL255" s="254"/>
      <c r="EM255" s="254"/>
      <c r="EN255" s="254"/>
      <c r="EO255" s="254"/>
      <c r="EP255" s="254"/>
      <c r="EQ255" s="254"/>
      <c r="ER255" s="254"/>
      <c r="ES255" s="254"/>
      <c r="ET255" s="254"/>
      <c r="EU255" s="254"/>
      <c r="EV255" s="254"/>
      <c r="EW255" s="254"/>
      <c r="EX255" s="254"/>
      <c r="EY255" s="254"/>
      <c r="EZ255" s="254"/>
      <c r="FA255" s="254"/>
      <c r="FB255" s="254"/>
      <c r="FC255" s="254"/>
      <c r="FD255" s="254"/>
      <c r="FE255" s="254"/>
      <c r="FF255" s="254"/>
      <c r="FG255" s="254"/>
      <c r="FH255" s="254"/>
      <c r="FI255" s="254"/>
      <c r="FJ255" s="254"/>
      <c r="FK255" s="254"/>
      <c r="FL255" s="254"/>
      <c r="FM255" s="254"/>
      <c r="FN255" s="254"/>
      <c r="FO255" s="254"/>
      <c r="FP255" s="254"/>
      <c r="FQ255" s="254"/>
      <c r="FR255" s="254"/>
      <c r="FS255" s="254"/>
      <c r="FT255" s="254"/>
      <c r="FU255" s="254"/>
      <c r="FV255" s="254"/>
      <c r="FW255" s="254"/>
      <c r="FX255" s="254"/>
      <c r="FY255" s="254"/>
      <c r="FZ255" s="254"/>
      <c r="GA255" s="254"/>
      <c r="GB255" s="254"/>
      <c r="GC255" s="254"/>
      <c r="GD255" s="254"/>
      <c r="GE255" s="254"/>
      <c r="GF255" s="254"/>
      <c r="GG255" s="254"/>
      <c r="GH255" s="254"/>
      <c r="GI255" s="254"/>
      <c r="GJ255" s="254"/>
      <c r="GK255" s="254"/>
      <c r="GL255" s="254"/>
      <c r="GM255" s="254"/>
      <c r="GN255" s="254"/>
      <c r="GO255" s="254"/>
      <c r="GP255" s="254"/>
      <c r="GQ255" s="254"/>
      <c r="GR255" s="254"/>
      <c r="GS255" s="254"/>
      <c r="GT255" s="254"/>
      <c r="GU255" s="254"/>
      <c r="GV255" s="254"/>
      <c r="GW255" s="254"/>
      <c r="GX255" s="254"/>
      <c r="GY255" s="254"/>
      <c r="GZ255" s="254"/>
      <c r="HA255" s="254"/>
      <c r="HB255" s="254"/>
      <c r="HC255" s="254"/>
      <c r="HD255" s="254"/>
      <c r="HE255" s="254"/>
      <c r="HF255" s="254"/>
      <c r="HG255" s="254"/>
      <c r="HH255" s="254"/>
      <c r="HI255" s="254"/>
      <c r="HJ255" s="254"/>
      <c r="HK255" s="254"/>
      <c r="HL255" s="254"/>
      <c r="HM255" s="254"/>
      <c r="HN255" s="254"/>
      <c r="HO255" s="254"/>
      <c r="HP255" s="254"/>
      <c r="HQ255" s="254"/>
      <c r="HR255" s="254"/>
      <c r="HS255" s="254"/>
      <c r="HT255" s="254"/>
      <c r="HU255" s="254"/>
      <c r="HV255" s="254"/>
      <c r="HW255" s="254"/>
      <c r="HX255" s="254"/>
      <c r="HY255" s="254"/>
      <c r="HZ255" s="254"/>
      <c r="IA255" s="254"/>
      <c r="IB255" s="254"/>
      <c r="IC255" s="254"/>
      <c r="ID255" s="254"/>
      <c r="IE255" s="254"/>
      <c r="IF255" s="254"/>
      <c r="IG255" s="254"/>
      <c r="IH255" s="254"/>
      <c r="II255" s="254"/>
      <c r="IJ255" s="254"/>
      <c r="IK255" s="254"/>
      <c r="IL255" s="254"/>
      <c r="IM255" s="254"/>
      <c r="IN255" s="254"/>
      <c r="IO255" s="254"/>
      <c r="IP255" s="254"/>
      <c r="IQ255" s="254"/>
      <c r="IR255" s="254"/>
      <c r="IS255" s="254"/>
      <c r="IT255" s="254"/>
      <c r="IU255" s="254"/>
      <c r="IV255" s="254"/>
    </row>
    <row r="256" spans="1:256" s="496" customFormat="1" ht="18.75" x14ac:dyDescent="0.2">
      <c r="A256" s="492"/>
      <c r="B256" s="254"/>
      <c r="C256" s="168"/>
      <c r="D256" s="169"/>
      <c r="E256" s="334"/>
      <c r="F256" s="334"/>
      <c r="G256" s="335"/>
      <c r="H256" s="185"/>
      <c r="I256" s="185"/>
      <c r="J256" s="83">
        <v>21</v>
      </c>
      <c r="K256" s="162" t="s">
        <v>477</v>
      </c>
      <c r="L256" s="321"/>
      <c r="M256" s="185"/>
      <c r="N256" s="185"/>
      <c r="O256" s="185"/>
      <c r="P256" s="185"/>
      <c r="Q256" s="451">
        <v>41000</v>
      </c>
      <c r="R256" s="164"/>
      <c r="S256" s="164">
        <f t="shared" si="7"/>
        <v>41000</v>
      </c>
      <c r="T256" s="194" t="s">
        <v>408</v>
      </c>
      <c r="U256" s="194" t="s">
        <v>33</v>
      </c>
      <c r="V256" s="494"/>
      <c r="W256" s="175"/>
      <c r="X256" s="175"/>
      <c r="Y256" s="174"/>
      <c r="Z256" s="175"/>
      <c r="AA256" s="495"/>
      <c r="AB256" s="254"/>
      <c r="AC256" s="254"/>
      <c r="AD256" s="254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4"/>
      <c r="BA256" s="254"/>
      <c r="BB256" s="254"/>
      <c r="BC256" s="254"/>
      <c r="BD256" s="254"/>
      <c r="BE256" s="254"/>
      <c r="BF256" s="254"/>
      <c r="BG256" s="254"/>
      <c r="BH256" s="254"/>
      <c r="BI256" s="254"/>
      <c r="BJ256" s="254"/>
      <c r="BK256" s="254"/>
      <c r="BL256" s="254"/>
      <c r="BM256" s="254"/>
      <c r="BN256" s="254"/>
      <c r="BO256" s="254"/>
      <c r="BP256" s="254"/>
      <c r="BQ256" s="254"/>
      <c r="BR256" s="254"/>
      <c r="BS256" s="254"/>
      <c r="BT256" s="254"/>
      <c r="BU256" s="254"/>
      <c r="BV256" s="254"/>
      <c r="BW256" s="254"/>
      <c r="BX256" s="254"/>
      <c r="BY256" s="254"/>
      <c r="BZ256" s="254"/>
      <c r="CA256" s="254"/>
      <c r="CB256" s="254"/>
      <c r="CC256" s="254"/>
      <c r="CD256" s="254"/>
      <c r="CE256" s="254"/>
      <c r="CF256" s="254"/>
      <c r="CG256" s="254"/>
      <c r="CH256" s="254"/>
      <c r="CI256" s="254"/>
      <c r="CJ256" s="254"/>
      <c r="CK256" s="254"/>
      <c r="CL256" s="254"/>
      <c r="CM256" s="254"/>
      <c r="CN256" s="254"/>
      <c r="CO256" s="254"/>
      <c r="CP256" s="254"/>
      <c r="CQ256" s="254"/>
      <c r="CR256" s="254"/>
      <c r="CS256" s="254"/>
      <c r="CT256" s="254"/>
      <c r="CU256" s="254"/>
      <c r="CV256" s="254"/>
      <c r="CW256" s="254"/>
      <c r="CX256" s="254"/>
      <c r="CY256" s="254"/>
      <c r="CZ256" s="254"/>
      <c r="DA256" s="254"/>
      <c r="DB256" s="254"/>
      <c r="DC256" s="254"/>
      <c r="DD256" s="254"/>
      <c r="DE256" s="254"/>
      <c r="DF256" s="254"/>
      <c r="DG256" s="254"/>
      <c r="DH256" s="254"/>
      <c r="DI256" s="254"/>
      <c r="DJ256" s="254"/>
      <c r="DK256" s="254"/>
      <c r="DL256" s="254"/>
      <c r="DM256" s="254"/>
      <c r="DN256" s="254"/>
      <c r="DO256" s="254"/>
      <c r="DP256" s="254"/>
      <c r="DQ256" s="254"/>
      <c r="DR256" s="254"/>
      <c r="DS256" s="254"/>
      <c r="DT256" s="254"/>
      <c r="DU256" s="254"/>
      <c r="DV256" s="254"/>
      <c r="DW256" s="254"/>
      <c r="DX256" s="254"/>
      <c r="DY256" s="254"/>
      <c r="DZ256" s="254"/>
      <c r="EA256" s="254"/>
      <c r="EB256" s="254"/>
      <c r="EC256" s="254"/>
      <c r="ED256" s="254"/>
      <c r="EE256" s="254"/>
      <c r="EF256" s="254"/>
      <c r="EG256" s="254"/>
      <c r="EH256" s="254"/>
      <c r="EI256" s="254"/>
      <c r="EJ256" s="254"/>
      <c r="EK256" s="254"/>
      <c r="EL256" s="254"/>
      <c r="EM256" s="254"/>
      <c r="EN256" s="254"/>
      <c r="EO256" s="254"/>
      <c r="EP256" s="254"/>
      <c r="EQ256" s="254"/>
      <c r="ER256" s="254"/>
      <c r="ES256" s="254"/>
      <c r="ET256" s="254"/>
      <c r="EU256" s="254"/>
      <c r="EV256" s="254"/>
      <c r="EW256" s="254"/>
      <c r="EX256" s="254"/>
      <c r="EY256" s="254"/>
      <c r="EZ256" s="254"/>
      <c r="FA256" s="254"/>
      <c r="FB256" s="254"/>
      <c r="FC256" s="254"/>
      <c r="FD256" s="254"/>
      <c r="FE256" s="254"/>
      <c r="FF256" s="254"/>
      <c r="FG256" s="254"/>
      <c r="FH256" s="254"/>
      <c r="FI256" s="254"/>
      <c r="FJ256" s="254"/>
      <c r="FK256" s="254"/>
      <c r="FL256" s="254"/>
      <c r="FM256" s="254"/>
      <c r="FN256" s="254"/>
      <c r="FO256" s="254"/>
      <c r="FP256" s="254"/>
      <c r="FQ256" s="254"/>
      <c r="FR256" s="254"/>
      <c r="FS256" s="254"/>
      <c r="FT256" s="254"/>
      <c r="FU256" s="254"/>
      <c r="FV256" s="254"/>
      <c r="FW256" s="254"/>
      <c r="FX256" s="254"/>
      <c r="FY256" s="254"/>
      <c r="FZ256" s="254"/>
      <c r="GA256" s="254"/>
      <c r="GB256" s="254"/>
      <c r="GC256" s="254"/>
      <c r="GD256" s="254"/>
      <c r="GE256" s="254"/>
      <c r="GF256" s="254"/>
      <c r="GG256" s="254"/>
      <c r="GH256" s="254"/>
      <c r="GI256" s="254"/>
      <c r="GJ256" s="254"/>
      <c r="GK256" s="254"/>
      <c r="GL256" s="254"/>
      <c r="GM256" s="254"/>
      <c r="GN256" s="254"/>
      <c r="GO256" s="254"/>
      <c r="GP256" s="254"/>
      <c r="GQ256" s="254"/>
      <c r="GR256" s="254"/>
      <c r="GS256" s="254"/>
      <c r="GT256" s="254"/>
      <c r="GU256" s="254"/>
      <c r="GV256" s="254"/>
      <c r="GW256" s="254"/>
      <c r="GX256" s="254"/>
      <c r="GY256" s="254"/>
      <c r="GZ256" s="254"/>
      <c r="HA256" s="254"/>
      <c r="HB256" s="254"/>
      <c r="HC256" s="254"/>
      <c r="HD256" s="254"/>
      <c r="HE256" s="254"/>
      <c r="HF256" s="254"/>
      <c r="HG256" s="254"/>
      <c r="HH256" s="254"/>
      <c r="HI256" s="254"/>
      <c r="HJ256" s="254"/>
      <c r="HK256" s="254"/>
      <c r="HL256" s="254"/>
      <c r="HM256" s="254"/>
      <c r="HN256" s="254"/>
      <c r="HO256" s="254"/>
      <c r="HP256" s="254"/>
      <c r="HQ256" s="254"/>
      <c r="HR256" s="254"/>
      <c r="HS256" s="254"/>
      <c r="HT256" s="254"/>
      <c r="HU256" s="254"/>
      <c r="HV256" s="254"/>
      <c r="HW256" s="254"/>
      <c r="HX256" s="254"/>
      <c r="HY256" s="254"/>
      <c r="HZ256" s="254"/>
      <c r="IA256" s="254"/>
      <c r="IB256" s="254"/>
      <c r="IC256" s="254"/>
      <c r="ID256" s="254"/>
      <c r="IE256" s="254"/>
      <c r="IF256" s="254"/>
      <c r="IG256" s="254"/>
      <c r="IH256" s="254"/>
      <c r="II256" s="254"/>
      <c r="IJ256" s="254"/>
      <c r="IK256" s="254"/>
      <c r="IL256" s="254"/>
      <c r="IM256" s="254"/>
      <c r="IN256" s="254"/>
      <c r="IO256" s="254"/>
      <c r="IP256" s="254"/>
      <c r="IQ256" s="254"/>
      <c r="IR256" s="254"/>
      <c r="IS256" s="254"/>
      <c r="IT256" s="254"/>
      <c r="IU256" s="254"/>
      <c r="IV256" s="254"/>
    </row>
    <row r="257" spans="1:256" s="496" customFormat="1" ht="18.75" x14ac:dyDescent="0.2">
      <c r="A257" s="492"/>
      <c r="B257" s="254"/>
      <c r="C257" s="168"/>
      <c r="D257" s="169"/>
      <c r="E257" s="334"/>
      <c r="F257" s="334"/>
      <c r="G257" s="335"/>
      <c r="H257" s="185"/>
      <c r="I257" s="185"/>
      <c r="J257" s="83">
        <v>22</v>
      </c>
      <c r="K257" s="162" t="s">
        <v>478</v>
      </c>
      <c r="L257" s="321"/>
      <c r="M257" s="185"/>
      <c r="N257" s="185"/>
      <c r="O257" s="185"/>
      <c r="P257" s="185"/>
      <c r="Q257" s="451">
        <v>41000</v>
      </c>
      <c r="R257" s="164"/>
      <c r="S257" s="164">
        <f t="shared" si="7"/>
        <v>41000</v>
      </c>
      <c r="T257" s="194" t="s">
        <v>422</v>
      </c>
      <c r="U257" s="194" t="s">
        <v>33</v>
      </c>
      <c r="V257" s="494"/>
      <c r="W257" s="175"/>
      <c r="X257" s="175"/>
      <c r="Y257" s="174"/>
      <c r="Z257" s="175"/>
      <c r="AA257" s="495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4"/>
      <c r="BA257" s="254"/>
      <c r="BB257" s="254"/>
      <c r="BC257" s="254"/>
      <c r="BD257" s="254"/>
      <c r="BE257" s="254"/>
      <c r="BF257" s="254"/>
      <c r="BG257" s="254"/>
      <c r="BH257" s="254"/>
      <c r="BI257" s="254"/>
      <c r="BJ257" s="254"/>
      <c r="BK257" s="254"/>
      <c r="BL257" s="254"/>
      <c r="BM257" s="254"/>
      <c r="BN257" s="254"/>
      <c r="BO257" s="254"/>
      <c r="BP257" s="254"/>
      <c r="BQ257" s="254"/>
      <c r="BR257" s="254"/>
      <c r="BS257" s="254"/>
      <c r="BT257" s="254"/>
      <c r="BU257" s="254"/>
      <c r="BV257" s="254"/>
      <c r="BW257" s="254"/>
      <c r="BX257" s="254"/>
      <c r="BY257" s="254"/>
      <c r="BZ257" s="254"/>
      <c r="CA257" s="254"/>
      <c r="CB257" s="254"/>
      <c r="CC257" s="254"/>
      <c r="CD257" s="254"/>
      <c r="CE257" s="254"/>
      <c r="CF257" s="254"/>
      <c r="CG257" s="254"/>
      <c r="CH257" s="254"/>
      <c r="CI257" s="254"/>
      <c r="CJ257" s="254"/>
      <c r="CK257" s="254"/>
      <c r="CL257" s="254"/>
      <c r="CM257" s="254"/>
      <c r="CN257" s="254"/>
      <c r="CO257" s="254"/>
      <c r="CP257" s="254"/>
      <c r="CQ257" s="254"/>
      <c r="CR257" s="254"/>
      <c r="CS257" s="254"/>
      <c r="CT257" s="254"/>
      <c r="CU257" s="254"/>
      <c r="CV257" s="254"/>
      <c r="CW257" s="254"/>
      <c r="CX257" s="254"/>
      <c r="CY257" s="254"/>
      <c r="CZ257" s="254"/>
      <c r="DA257" s="254"/>
      <c r="DB257" s="254"/>
      <c r="DC257" s="254"/>
      <c r="DD257" s="254"/>
      <c r="DE257" s="254"/>
      <c r="DF257" s="254"/>
      <c r="DG257" s="254"/>
      <c r="DH257" s="254"/>
      <c r="DI257" s="254"/>
      <c r="DJ257" s="254"/>
      <c r="DK257" s="254"/>
      <c r="DL257" s="254"/>
      <c r="DM257" s="254"/>
      <c r="DN257" s="254"/>
      <c r="DO257" s="254"/>
      <c r="DP257" s="254"/>
      <c r="DQ257" s="254"/>
      <c r="DR257" s="254"/>
      <c r="DS257" s="254"/>
      <c r="DT257" s="254"/>
      <c r="DU257" s="254"/>
      <c r="DV257" s="254"/>
      <c r="DW257" s="254"/>
      <c r="DX257" s="254"/>
      <c r="DY257" s="254"/>
      <c r="DZ257" s="254"/>
      <c r="EA257" s="254"/>
      <c r="EB257" s="254"/>
      <c r="EC257" s="254"/>
      <c r="ED257" s="254"/>
      <c r="EE257" s="254"/>
      <c r="EF257" s="254"/>
      <c r="EG257" s="254"/>
      <c r="EH257" s="254"/>
      <c r="EI257" s="254"/>
      <c r="EJ257" s="254"/>
      <c r="EK257" s="254"/>
      <c r="EL257" s="254"/>
      <c r="EM257" s="254"/>
      <c r="EN257" s="254"/>
      <c r="EO257" s="254"/>
      <c r="EP257" s="254"/>
      <c r="EQ257" s="254"/>
      <c r="ER257" s="254"/>
      <c r="ES257" s="254"/>
      <c r="ET257" s="254"/>
      <c r="EU257" s="254"/>
      <c r="EV257" s="254"/>
      <c r="EW257" s="254"/>
      <c r="EX257" s="254"/>
      <c r="EY257" s="254"/>
      <c r="EZ257" s="254"/>
      <c r="FA257" s="254"/>
      <c r="FB257" s="254"/>
      <c r="FC257" s="254"/>
      <c r="FD257" s="254"/>
      <c r="FE257" s="254"/>
      <c r="FF257" s="254"/>
      <c r="FG257" s="254"/>
      <c r="FH257" s="254"/>
      <c r="FI257" s="254"/>
      <c r="FJ257" s="254"/>
      <c r="FK257" s="254"/>
      <c r="FL257" s="254"/>
      <c r="FM257" s="254"/>
      <c r="FN257" s="254"/>
      <c r="FO257" s="254"/>
      <c r="FP257" s="254"/>
      <c r="FQ257" s="254"/>
      <c r="FR257" s="254"/>
      <c r="FS257" s="254"/>
      <c r="FT257" s="254"/>
      <c r="FU257" s="254"/>
      <c r="FV257" s="254"/>
      <c r="FW257" s="254"/>
      <c r="FX257" s="254"/>
      <c r="FY257" s="254"/>
      <c r="FZ257" s="254"/>
      <c r="GA257" s="254"/>
      <c r="GB257" s="254"/>
      <c r="GC257" s="254"/>
      <c r="GD257" s="254"/>
      <c r="GE257" s="254"/>
      <c r="GF257" s="254"/>
      <c r="GG257" s="254"/>
      <c r="GH257" s="254"/>
      <c r="GI257" s="254"/>
      <c r="GJ257" s="254"/>
      <c r="GK257" s="254"/>
      <c r="GL257" s="254"/>
      <c r="GM257" s="254"/>
      <c r="GN257" s="254"/>
      <c r="GO257" s="254"/>
      <c r="GP257" s="254"/>
      <c r="GQ257" s="254"/>
      <c r="GR257" s="254"/>
      <c r="GS257" s="254"/>
      <c r="GT257" s="254"/>
      <c r="GU257" s="254"/>
      <c r="GV257" s="254"/>
      <c r="GW257" s="254"/>
      <c r="GX257" s="254"/>
      <c r="GY257" s="254"/>
      <c r="GZ257" s="254"/>
      <c r="HA257" s="254"/>
      <c r="HB257" s="254"/>
      <c r="HC257" s="254"/>
      <c r="HD257" s="254"/>
      <c r="HE257" s="254"/>
      <c r="HF257" s="254"/>
      <c r="HG257" s="254"/>
      <c r="HH257" s="254"/>
      <c r="HI257" s="254"/>
      <c r="HJ257" s="254"/>
      <c r="HK257" s="254"/>
      <c r="HL257" s="254"/>
      <c r="HM257" s="254"/>
      <c r="HN257" s="254"/>
      <c r="HO257" s="254"/>
      <c r="HP257" s="254"/>
      <c r="HQ257" s="254"/>
      <c r="HR257" s="254"/>
      <c r="HS257" s="254"/>
      <c r="HT257" s="254"/>
      <c r="HU257" s="254"/>
      <c r="HV257" s="254"/>
      <c r="HW257" s="254"/>
      <c r="HX257" s="254"/>
      <c r="HY257" s="254"/>
      <c r="HZ257" s="254"/>
      <c r="IA257" s="254"/>
      <c r="IB257" s="254"/>
      <c r="IC257" s="254"/>
      <c r="ID257" s="254"/>
      <c r="IE257" s="254"/>
      <c r="IF257" s="254"/>
      <c r="IG257" s="254"/>
      <c r="IH257" s="254"/>
      <c r="II257" s="254"/>
      <c r="IJ257" s="254"/>
      <c r="IK257" s="254"/>
      <c r="IL257" s="254"/>
      <c r="IM257" s="254"/>
      <c r="IN257" s="254"/>
      <c r="IO257" s="254"/>
      <c r="IP257" s="254"/>
      <c r="IQ257" s="254"/>
      <c r="IR257" s="254"/>
      <c r="IS257" s="254"/>
      <c r="IT257" s="254"/>
      <c r="IU257" s="254"/>
      <c r="IV257" s="254"/>
    </row>
    <row r="258" spans="1:256" s="496" customFormat="1" ht="18.75" x14ac:dyDescent="0.2">
      <c r="A258" s="492"/>
      <c r="B258" s="254"/>
      <c r="C258" s="168"/>
      <c r="D258" s="169"/>
      <c r="E258" s="334"/>
      <c r="F258" s="334"/>
      <c r="G258" s="335"/>
      <c r="H258" s="185"/>
      <c r="I258" s="185"/>
      <c r="J258" s="83">
        <v>23</v>
      </c>
      <c r="K258" s="503" t="s">
        <v>479</v>
      </c>
      <c r="L258" s="451"/>
      <c r="M258" s="185"/>
      <c r="N258" s="185"/>
      <c r="O258" s="185"/>
      <c r="P258" s="185"/>
      <c r="Q258" s="451">
        <v>41000</v>
      </c>
      <c r="R258" s="164"/>
      <c r="S258" s="164">
        <f t="shared" si="7"/>
        <v>41000</v>
      </c>
      <c r="T258" s="194" t="s">
        <v>480</v>
      </c>
      <c r="U258" s="403" t="s">
        <v>33</v>
      </c>
      <c r="V258" s="494"/>
      <c r="W258" s="175"/>
      <c r="X258" s="175"/>
      <c r="Y258" s="174"/>
      <c r="Z258" s="175"/>
      <c r="AA258" s="495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4"/>
      <c r="BA258" s="254"/>
      <c r="BB258" s="254"/>
      <c r="BC258" s="254"/>
      <c r="BD258" s="254"/>
      <c r="BE258" s="254"/>
      <c r="BF258" s="254"/>
      <c r="BG258" s="254"/>
      <c r="BH258" s="254"/>
      <c r="BI258" s="254"/>
      <c r="BJ258" s="254"/>
      <c r="BK258" s="254"/>
      <c r="BL258" s="254"/>
      <c r="BM258" s="254"/>
      <c r="BN258" s="254"/>
      <c r="BO258" s="254"/>
      <c r="BP258" s="254"/>
      <c r="BQ258" s="254"/>
      <c r="BR258" s="254"/>
      <c r="BS258" s="254"/>
      <c r="BT258" s="254"/>
      <c r="BU258" s="254"/>
      <c r="BV258" s="254"/>
      <c r="BW258" s="254"/>
      <c r="BX258" s="254"/>
      <c r="BY258" s="254"/>
      <c r="BZ258" s="254"/>
      <c r="CA258" s="254"/>
      <c r="CB258" s="254"/>
      <c r="CC258" s="254"/>
      <c r="CD258" s="254"/>
      <c r="CE258" s="254"/>
      <c r="CF258" s="254"/>
      <c r="CG258" s="254"/>
      <c r="CH258" s="254"/>
      <c r="CI258" s="254"/>
      <c r="CJ258" s="254"/>
      <c r="CK258" s="254"/>
      <c r="CL258" s="254"/>
      <c r="CM258" s="254"/>
      <c r="CN258" s="254"/>
      <c r="CO258" s="254"/>
      <c r="CP258" s="254"/>
      <c r="CQ258" s="254"/>
      <c r="CR258" s="254"/>
      <c r="CS258" s="254"/>
      <c r="CT258" s="254"/>
      <c r="CU258" s="254"/>
      <c r="CV258" s="254"/>
      <c r="CW258" s="254"/>
      <c r="CX258" s="254"/>
      <c r="CY258" s="254"/>
      <c r="CZ258" s="254"/>
      <c r="DA258" s="254"/>
      <c r="DB258" s="254"/>
      <c r="DC258" s="254"/>
      <c r="DD258" s="254"/>
      <c r="DE258" s="254"/>
      <c r="DF258" s="254"/>
      <c r="DG258" s="254"/>
      <c r="DH258" s="254"/>
      <c r="DI258" s="254"/>
      <c r="DJ258" s="254"/>
      <c r="DK258" s="254"/>
      <c r="DL258" s="254"/>
      <c r="DM258" s="254"/>
      <c r="DN258" s="254"/>
      <c r="DO258" s="254"/>
      <c r="DP258" s="254"/>
      <c r="DQ258" s="254"/>
      <c r="DR258" s="254"/>
      <c r="DS258" s="254"/>
      <c r="DT258" s="254"/>
      <c r="DU258" s="254"/>
      <c r="DV258" s="254"/>
      <c r="DW258" s="254"/>
      <c r="DX258" s="254"/>
      <c r="DY258" s="254"/>
      <c r="DZ258" s="254"/>
      <c r="EA258" s="254"/>
      <c r="EB258" s="254"/>
      <c r="EC258" s="254"/>
      <c r="ED258" s="254"/>
      <c r="EE258" s="254"/>
      <c r="EF258" s="254"/>
      <c r="EG258" s="254"/>
      <c r="EH258" s="254"/>
      <c r="EI258" s="254"/>
      <c r="EJ258" s="254"/>
      <c r="EK258" s="254"/>
      <c r="EL258" s="254"/>
      <c r="EM258" s="254"/>
      <c r="EN258" s="254"/>
      <c r="EO258" s="254"/>
      <c r="EP258" s="254"/>
      <c r="EQ258" s="254"/>
      <c r="ER258" s="254"/>
      <c r="ES258" s="254"/>
      <c r="ET258" s="254"/>
      <c r="EU258" s="254"/>
      <c r="EV258" s="254"/>
      <c r="EW258" s="254"/>
      <c r="EX258" s="254"/>
      <c r="EY258" s="254"/>
      <c r="EZ258" s="254"/>
      <c r="FA258" s="254"/>
      <c r="FB258" s="254"/>
      <c r="FC258" s="254"/>
      <c r="FD258" s="254"/>
      <c r="FE258" s="254"/>
      <c r="FF258" s="254"/>
      <c r="FG258" s="254"/>
      <c r="FH258" s="254"/>
      <c r="FI258" s="254"/>
      <c r="FJ258" s="254"/>
      <c r="FK258" s="254"/>
      <c r="FL258" s="254"/>
      <c r="FM258" s="254"/>
      <c r="FN258" s="254"/>
      <c r="FO258" s="254"/>
      <c r="FP258" s="254"/>
      <c r="FQ258" s="254"/>
      <c r="FR258" s="254"/>
      <c r="FS258" s="254"/>
      <c r="FT258" s="254"/>
      <c r="FU258" s="254"/>
      <c r="FV258" s="254"/>
      <c r="FW258" s="254"/>
      <c r="FX258" s="254"/>
      <c r="FY258" s="254"/>
      <c r="FZ258" s="254"/>
      <c r="GA258" s="254"/>
      <c r="GB258" s="254"/>
      <c r="GC258" s="254"/>
      <c r="GD258" s="254"/>
      <c r="GE258" s="254"/>
      <c r="GF258" s="254"/>
      <c r="GG258" s="254"/>
      <c r="GH258" s="254"/>
      <c r="GI258" s="254"/>
      <c r="GJ258" s="254"/>
      <c r="GK258" s="254"/>
      <c r="GL258" s="254"/>
      <c r="GM258" s="254"/>
      <c r="GN258" s="254"/>
      <c r="GO258" s="254"/>
      <c r="GP258" s="254"/>
      <c r="GQ258" s="254"/>
      <c r="GR258" s="254"/>
      <c r="GS258" s="254"/>
      <c r="GT258" s="254"/>
      <c r="GU258" s="254"/>
      <c r="GV258" s="254"/>
      <c r="GW258" s="254"/>
      <c r="GX258" s="254"/>
      <c r="GY258" s="254"/>
      <c r="GZ258" s="254"/>
      <c r="HA258" s="254"/>
      <c r="HB258" s="254"/>
      <c r="HC258" s="254"/>
      <c r="HD258" s="254"/>
      <c r="HE258" s="254"/>
      <c r="HF258" s="254"/>
      <c r="HG258" s="254"/>
      <c r="HH258" s="254"/>
      <c r="HI258" s="254"/>
      <c r="HJ258" s="254"/>
      <c r="HK258" s="254"/>
      <c r="HL258" s="254"/>
      <c r="HM258" s="254"/>
      <c r="HN258" s="254"/>
      <c r="HO258" s="254"/>
      <c r="HP258" s="254"/>
      <c r="HQ258" s="254"/>
      <c r="HR258" s="254"/>
      <c r="HS258" s="254"/>
      <c r="HT258" s="254"/>
      <c r="HU258" s="254"/>
      <c r="HV258" s="254"/>
      <c r="HW258" s="254"/>
      <c r="HX258" s="254"/>
      <c r="HY258" s="254"/>
      <c r="HZ258" s="254"/>
      <c r="IA258" s="254"/>
      <c r="IB258" s="254"/>
      <c r="IC258" s="254"/>
      <c r="ID258" s="254"/>
      <c r="IE258" s="254"/>
      <c r="IF258" s="254"/>
      <c r="IG258" s="254"/>
      <c r="IH258" s="254"/>
      <c r="II258" s="254"/>
      <c r="IJ258" s="254"/>
      <c r="IK258" s="254"/>
      <c r="IL258" s="254"/>
      <c r="IM258" s="254"/>
      <c r="IN258" s="254"/>
      <c r="IO258" s="254"/>
      <c r="IP258" s="254"/>
      <c r="IQ258" s="254"/>
      <c r="IR258" s="254"/>
      <c r="IS258" s="254"/>
      <c r="IT258" s="254"/>
      <c r="IU258" s="254"/>
      <c r="IV258" s="254"/>
    </row>
    <row r="259" spans="1:256" s="496" customFormat="1" ht="37.5" x14ac:dyDescent="0.2">
      <c r="A259" s="492"/>
      <c r="B259" s="254"/>
      <c r="C259" s="168"/>
      <c r="D259" s="169"/>
      <c r="E259" s="334"/>
      <c r="F259" s="334"/>
      <c r="G259" s="335"/>
      <c r="H259" s="185"/>
      <c r="I259" s="185"/>
      <c r="J259" s="83">
        <v>24</v>
      </c>
      <c r="K259" s="294" t="s">
        <v>481</v>
      </c>
      <c r="L259" s="451"/>
      <c r="M259" s="86"/>
      <c r="N259" s="86"/>
      <c r="O259" s="86"/>
      <c r="P259" s="86"/>
      <c r="Q259" s="451">
        <v>41000</v>
      </c>
      <c r="R259" s="507"/>
      <c r="S259" s="164">
        <f t="shared" si="7"/>
        <v>41000</v>
      </c>
      <c r="T259" s="194" t="s">
        <v>482</v>
      </c>
      <c r="U259" s="194" t="s">
        <v>33</v>
      </c>
      <c r="V259" s="494"/>
      <c r="W259" s="175"/>
      <c r="X259" s="175"/>
      <c r="Y259" s="174"/>
      <c r="Z259" s="175"/>
      <c r="AA259" s="495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4"/>
      <c r="BA259" s="254"/>
      <c r="BB259" s="254"/>
      <c r="BC259" s="254"/>
      <c r="BD259" s="254"/>
      <c r="BE259" s="254"/>
      <c r="BF259" s="254"/>
      <c r="BG259" s="254"/>
      <c r="BH259" s="254"/>
      <c r="BI259" s="254"/>
      <c r="BJ259" s="254"/>
      <c r="BK259" s="254"/>
      <c r="BL259" s="254"/>
      <c r="BM259" s="254"/>
      <c r="BN259" s="254"/>
      <c r="BO259" s="254"/>
      <c r="BP259" s="254"/>
      <c r="BQ259" s="254"/>
      <c r="BR259" s="254"/>
      <c r="BS259" s="254"/>
      <c r="BT259" s="254"/>
      <c r="BU259" s="254"/>
      <c r="BV259" s="254"/>
      <c r="BW259" s="254"/>
      <c r="BX259" s="254"/>
      <c r="BY259" s="254"/>
      <c r="BZ259" s="254"/>
      <c r="CA259" s="254"/>
      <c r="CB259" s="254"/>
      <c r="CC259" s="254"/>
      <c r="CD259" s="254"/>
      <c r="CE259" s="254"/>
      <c r="CF259" s="254"/>
      <c r="CG259" s="254"/>
      <c r="CH259" s="254"/>
      <c r="CI259" s="254"/>
      <c r="CJ259" s="254"/>
      <c r="CK259" s="254"/>
      <c r="CL259" s="254"/>
      <c r="CM259" s="254"/>
      <c r="CN259" s="254"/>
      <c r="CO259" s="254"/>
      <c r="CP259" s="254"/>
      <c r="CQ259" s="254"/>
      <c r="CR259" s="254"/>
      <c r="CS259" s="254"/>
      <c r="CT259" s="254"/>
      <c r="CU259" s="254"/>
      <c r="CV259" s="254"/>
      <c r="CW259" s="254"/>
      <c r="CX259" s="254"/>
      <c r="CY259" s="254"/>
      <c r="CZ259" s="254"/>
      <c r="DA259" s="254"/>
      <c r="DB259" s="254"/>
      <c r="DC259" s="254"/>
      <c r="DD259" s="254"/>
      <c r="DE259" s="254"/>
      <c r="DF259" s="254"/>
      <c r="DG259" s="254"/>
      <c r="DH259" s="254"/>
      <c r="DI259" s="254"/>
      <c r="DJ259" s="254"/>
      <c r="DK259" s="254"/>
      <c r="DL259" s="254"/>
      <c r="DM259" s="254"/>
      <c r="DN259" s="254"/>
      <c r="DO259" s="254"/>
      <c r="DP259" s="254"/>
      <c r="DQ259" s="254"/>
      <c r="DR259" s="254"/>
      <c r="DS259" s="254"/>
      <c r="DT259" s="254"/>
      <c r="DU259" s="254"/>
      <c r="DV259" s="254"/>
      <c r="DW259" s="254"/>
      <c r="DX259" s="254"/>
      <c r="DY259" s="254"/>
      <c r="DZ259" s="254"/>
      <c r="EA259" s="254"/>
      <c r="EB259" s="254"/>
      <c r="EC259" s="254"/>
      <c r="ED259" s="254"/>
      <c r="EE259" s="254"/>
      <c r="EF259" s="254"/>
      <c r="EG259" s="254"/>
      <c r="EH259" s="254"/>
      <c r="EI259" s="254"/>
      <c r="EJ259" s="254"/>
      <c r="EK259" s="254"/>
      <c r="EL259" s="254"/>
      <c r="EM259" s="254"/>
      <c r="EN259" s="254"/>
      <c r="EO259" s="254"/>
      <c r="EP259" s="254"/>
      <c r="EQ259" s="254"/>
      <c r="ER259" s="254"/>
      <c r="ES259" s="254"/>
      <c r="ET259" s="254"/>
      <c r="EU259" s="254"/>
      <c r="EV259" s="254"/>
      <c r="EW259" s="254"/>
      <c r="EX259" s="254"/>
      <c r="EY259" s="254"/>
      <c r="EZ259" s="254"/>
      <c r="FA259" s="254"/>
      <c r="FB259" s="254"/>
      <c r="FC259" s="254"/>
      <c r="FD259" s="254"/>
      <c r="FE259" s="254"/>
      <c r="FF259" s="254"/>
      <c r="FG259" s="254"/>
      <c r="FH259" s="254"/>
      <c r="FI259" s="254"/>
      <c r="FJ259" s="254"/>
      <c r="FK259" s="254"/>
      <c r="FL259" s="254"/>
      <c r="FM259" s="254"/>
      <c r="FN259" s="254"/>
      <c r="FO259" s="254"/>
      <c r="FP259" s="254"/>
      <c r="FQ259" s="254"/>
      <c r="FR259" s="254"/>
      <c r="FS259" s="254"/>
      <c r="FT259" s="254"/>
      <c r="FU259" s="254"/>
      <c r="FV259" s="254"/>
      <c r="FW259" s="254"/>
      <c r="FX259" s="254"/>
      <c r="FY259" s="254"/>
      <c r="FZ259" s="254"/>
      <c r="GA259" s="254"/>
      <c r="GB259" s="254"/>
      <c r="GC259" s="254"/>
      <c r="GD259" s="254"/>
      <c r="GE259" s="254"/>
      <c r="GF259" s="254"/>
      <c r="GG259" s="254"/>
      <c r="GH259" s="254"/>
      <c r="GI259" s="254"/>
      <c r="GJ259" s="254"/>
      <c r="GK259" s="254"/>
      <c r="GL259" s="254"/>
      <c r="GM259" s="254"/>
      <c r="GN259" s="254"/>
      <c r="GO259" s="254"/>
      <c r="GP259" s="254"/>
      <c r="GQ259" s="254"/>
      <c r="GR259" s="254"/>
      <c r="GS259" s="254"/>
      <c r="GT259" s="254"/>
      <c r="GU259" s="254"/>
      <c r="GV259" s="254"/>
      <c r="GW259" s="254"/>
      <c r="GX259" s="254"/>
      <c r="GY259" s="254"/>
      <c r="GZ259" s="254"/>
      <c r="HA259" s="254"/>
      <c r="HB259" s="254"/>
      <c r="HC259" s="254"/>
      <c r="HD259" s="254"/>
      <c r="HE259" s="254"/>
      <c r="HF259" s="254"/>
      <c r="HG259" s="254"/>
      <c r="HH259" s="254"/>
      <c r="HI259" s="254"/>
      <c r="HJ259" s="254"/>
      <c r="HK259" s="254"/>
      <c r="HL259" s="254"/>
      <c r="HM259" s="254"/>
      <c r="HN259" s="254"/>
      <c r="HO259" s="254"/>
      <c r="HP259" s="254"/>
      <c r="HQ259" s="254"/>
      <c r="HR259" s="254"/>
      <c r="HS259" s="254"/>
      <c r="HT259" s="254"/>
      <c r="HU259" s="254"/>
      <c r="HV259" s="254"/>
      <c r="HW259" s="254"/>
      <c r="HX259" s="254"/>
      <c r="HY259" s="254"/>
      <c r="HZ259" s="254"/>
      <c r="IA259" s="254"/>
      <c r="IB259" s="254"/>
      <c r="IC259" s="254"/>
      <c r="ID259" s="254"/>
      <c r="IE259" s="254"/>
      <c r="IF259" s="254"/>
      <c r="IG259" s="254"/>
      <c r="IH259" s="254"/>
      <c r="II259" s="254"/>
      <c r="IJ259" s="254"/>
      <c r="IK259" s="254"/>
      <c r="IL259" s="254"/>
      <c r="IM259" s="254"/>
      <c r="IN259" s="254"/>
      <c r="IO259" s="254"/>
      <c r="IP259" s="254"/>
      <c r="IQ259" s="254"/>
      <c r="IR259" s="254"/>
      <c r="IS259" s="254"/>
      <c r="IT259" s="254"/>
      <c r="IU259" s="254"/>
      <c r="IV259" s="254"/>
    </row>
    <row r="260" spans="1:256" s="496" customFormat="1" ht="18.75" x14ac:dyDescent="0.2">
      <c r="A260" s="492"/>
      <c r="B260" s="254"/>
      <c r="C260" s="168"/>
      <c r="D260" s="169"/>
      <c r="E260" s="334"/>
      <c r="F260" s="334"/>
      <c r="G260" s="335"/>
      <c r="H260" s="185"/>
      <c r="I260" s="185"/>
      <c r="J260" s="83">
        <v>25</v>
      </c>
      <c r="K260" s="508" t="s">
        <v>483</v>
      </c>
      <c r="L260" s="451"/>
      <c r="M260" s="86"/>
      <c r="N260" s="86"/>
      <c r="O260" s="86"/>
      <c r="P260" s="86"/>
      <c r="Q260" s="451">
        <v>41000</v>
      </c>
      <c r="R260" s="507"/>
      <c r="S260" s="164">
        <f t="shared" si="7"/>
        <v>41000</v>
      </c>
      <c r="T260" s="194" t="s">
        <v>484</v>
      </c>
      <c r="U260" s="194" t="s">
        <v>33</v>
      </c>
      <c r="V260" s="494"/>
      <c r="W260" s="175"/>
      <c r="X260" s="175"/>
      <c r="Y260" s="174"/>
      <c r="Z260" s="175"/>
      <c r="AA260" s="495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4"/>
      <c r="BA260" s="254"/>
      <c r="BB260" s="254"/>
      <c r="BC260" s="254"/>
      <c r="BD260" s="254"/>
      <c r="BE260" s="254"/>
      <c r="BF260" s="254"/>
      <c r="BG260" s="254"/>
      <c r="BH260" s="254"/>
      <c r="BI260" s="254"/>
      <c r="BJ260" s="254"/>
      <c r="BK260" s="254"/>
      <c r="BL260" s="254"/>
      <c r="BM260" s="254"/>
      <c r="BN260" s="254"/>
      <c r="BO260" s="254"/>
      <c r="BP260" s="254"/>
      <c r="BQ260" s="254"/>
      <c r="BR260" s="254"/>
      <c r="BS260" s="254"/>
      <c r="BT260" s="254"/>
      <c r="BU260" s="254"/>
      <c r="BV260" s="254"/>
      <c r="BW260" s="254"/>
      <c r="BX260" s="254"/>
      <c r="BY260" s="254"/>
      <c r="BZ260" s="254"/>
      <c r="CA260" s="254"/>
      <c r="CB260" s="254"/>
      <c r="CC260" s="254"/>
      <c r="CD260" s="254"/>
      <c r="CE260" s="254"/>
      <c r="CF260" s="254"/>
      <c r="CG260" s="254"/>
      <c r="CH260" s="254"/>
      <c r="CI260" s="254"/>
      <c r="CJ260" s="254"/>
      <c r="CK260" s="254"/>
      <c r="CL260" s="254"/>
      <c r="CM260" s="254"/>
      <c r="CN260" s="254"/>
      <c r="CO260" s="254"/>
      <c r="CP260" s="254"/>
      <c r="CQ260" s="254"/>
      <c r="CR260" s="254"/>
      <c r="CS260" s="254"/>
      <c r="CT260" s="254"/>
      <c r="CU260" s="254"/>
      <c r="CV260" s="254"/>
      <c r="CW260" s="254"/>
      <c r="CX260" s="254"/>
      <c r="CY260" s="254"/>
      <c r="CZ260" s="254"/>
      <c r="DA260" s="254"/>
      <c r="DB260" s="254"/>
      <c r="DC260" s="254"/>
      <c r="DD260" s="254"/>
      <c r="DE260" s="254"/>
      <c r="DF260" s="254"/>
      <c r="DG260" s="254"/>
      <c r="DH260" s="254"/>
      <c r="DI260" s="254"/>
      <c r="DJ260" s="254"/>
      <c r="DK260" s="254"/>
      <c r="DL260" s="254"/>
      <c r="DM260" s="254"/>
      <c r="DN260" s="254"/>
      <c r="DO260" s="254"/>
      <c r="DP260" s="254"/>
      <c r="DQ260" s="254"/>
      <c r="DR260" s="254"/>
      <c r="DS260" s="254"/>
      <c r="DT260" s="254"/>
      <c r="DU260" s="254"/>
      <c r="DV260" s="254"/>
      <c r="DW260" s="254"/>
      <c r="DX260" s="254"/>
      <c r="DY260" s="254"/>
      <c r="DZ260" s="254"/>
      <c r="EA260" s="254"/>
      <c r="EB260" s="254"/>
      <c r="EC260" s="254"/>
      <c r="ED260" s="254"/>
      <c r="EE260" s="254"/>
      <c r="EF260" s="254"/>
      <c r="EG260" s="254"/>
      <c r="EH260" s="254"/>
      <c r="EI260" s="254"/>
      <c r="EJ260" s="254"/>
      <c r="EK260" s="254"/>
      <c r="EL260" s="254"/>
      <c r="EM260" s="254"/>
      <c r="EN260" s="254"/>
      <c r="EO260" s="254"/>
      <c r="EP260" s="254"/>
      <c r="EQ260" s="254"/>
      <c r="ER260" s="254"/>
      <c r="ES260" s="254"/>
      <c r="ET260" s="254"/>
      <c r="EU260" s="254"/>
      <c r="EV260" s="254"/>
      <c r="EW260" s="254"/>
      <c r="EX260" s="254"/>
      <c r="EY260" s="254"/>
      <c r="EZ260" s="254"/>
      <c r="FA260" s="254"/>
      <c r="FB260" s="254"/>
      <c r="FC260" s="254"/>
      <c r="FD260" s="254"/>
      <c r="FE260" s="254"/>
      <c r="FF260" s="254"/>
      <c r="FG260" s="254"/>
      <c r="FH260" s="254"/>
      <c r="FI260" s="254"/>
      <c r="FJ260" s="254"/>
      <c r="FK260" s="254"/>
      <c r="FL260" s="254"/>
      <c r="FM260" s="254"/>
      <c r="FN260" s="254"/>
      <c r="FO260" s="254"/>
      <c r="FP260" s="254"/>
      <c r="FQ260" s="254"/>
      <c r="FR260" s="254"/>
      <c r="FS260" s="254"/>
      <c r="FT260" s="254"/>
      <c r="FU260" s="254"/>
      <c r="FV260" s="254"/>
      <c r="FW260" s="254"/>
      <c r="FX260" s="254"/>
      <c r="FY260" s="254"/>
      <c r="FZ260" s="254"/>
      <c r="GA260" s="254"/>
      <c r="GB260" s="254"/>
      <c r="GC260" s="254"/>
      <c r="GD260" s="254"/>
      <c r="GE260" s="254"/>
      <c r="GF260" s="254"/>
      <c r="GG260" s="254"/>
      <c r="GH260" s="254"/>
      <c r="GI260" s="254"/>
      <c r="GJ260" s="254"/>
      <c r="GK260" s="254"/>
      <c r="GL260" s="254"/>
      <c r="GM260" s="254"/>
      <c r="GN260" s="254"/>
      <c r="GO260" s="254"/>
      <c r="GP260" s="254"/>
      <c r="GQ260" s="254"/>
      <c r="GR260" s="254"/>
      <c r="GS260" s="254"/>
      <c r="GT260" s="254"/>
      <c r="GU260" s="254"/>
      <c r="GV260" s="254"/>
      <c r="GW260" s="254"/>
      <c r="GX260" s="254"/>
      <c r="GY260" s="254"/>
      <c r="GZ260" s="254"/>
      <c r="HA260" s="254"/>
      <c r="HB260" s="254"/>
      <c r="HC260" s="254"/>
      <c r="HD260" s="254"/>
      <c r="HE260" s="254"/>
      <c r="HF260" s="254"/>
      <c r="HG260" s="254"/>
      <c r="HH260" s="254"/>
      <c r="HI260" s="254"/>
      <c r="HJ260" s="254"/>
      <c r="HK260" s="254"/>
      <c r="HL260" s="254"/>
      <c r="HM260" s="254"/>
      <c r="HN260" s="254"/>
      <c r="HO260" s="254"/>
      <c r="HP260" s="254"/>
      <c r="HQ260" s="254"/>
      <c r="HR260" s="254"/>
      <c r="HS260" s="254"/>
      <c r="HT260" s="254"/>
      <c r="HU260" s="254"/>
      <c r="HV260" s="254"/>
      <c r="HW260" s="254"/>
      <c r="HX260" s="254"/>
      <c r="HY260" s="254"/>
      <c r="HZ260" s="254"/>
      <c r="IA260" s="254"/>
      <c r="IB260" s="254"/>
      <c r="IC260" s="254"/>
      <c r="ID260" s="254"/>
      <c r="IE260" s="254"/>
      <c r="IF260" s="254"/>
      <c r="IG260" s="254"/>
      <c r="IH260" s="254"/>
      <c r="II260" s="254"/>
      <c r="IJ260" s="254"/>
      <c r="IK260" s="254"/>
      <c r="IL260" s="254"/>
      <c r="IM260" s="254"/>
      <c r="IN260" s="254"/>
      <c r="IO260" s="254"/>
      <c r="IP260" s="254"/>
      <c r="IQ260" s="254"/>
      <c r="IR260" s="254"/>
      <c r="IS260" s="254"/>
      <c r="IT260" s="254"/>
      <c r="IU260" s="254"/>
      <c r="IV260" s="254"/>
    </row>
    <row r="261" spans="1:256" s="496" customFormat="1" ht="37.5" x14ac:dyDescent="0.45">
      <c r="A261" s="492"/>
      <c r="B261" s="254"/>
      <c r="C261" s="168"/>
      <c r="D261" s="169"/>
      <c r="E261" s="334"/>
      <c r="F261" s="334"/>
      <c r="G261" s="335"/>
      <c r="H261" s="185"/>
      <c r="I261" s="185"/>
      <c r="J261" s="83">
        <v>26</v>
      </c>
      <c r="K261" s="509" t="s">
        <v>485</v>
      </c>
      <c r="L261" s="504"/>
      <c r="M261" s="472"/>
      <c r="N261" s="472"/>
      <c r="O261" s="472"/>
      <c r="P261" s="472"/>
      <c r="Q261" s="451">
        <v>41000</v>
      </c>
      <c r="R261" s="510"/>
      <c r="S261" s="164">
        <f t="shared" si="7"/>
        <v>41000</v>
      </c>
      <c r="T261" s="403" t="s">
        <v>426</v>
      </c>
      <c r="U261" s="403" t="s">
        <v>33</v>
      </c>
      <c r="V261" s="494"/>
      <c r="W261" s="175"/>
      <c r="X261" s="175"/>
      <c r="Y261" s="174"/>
      <c r="Z261" s="175"/>
      <c r="AA261" s="495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  <c r="BG261" s="254"/>
      <c r="BH261" s="254"/>
      <c r="BI261" s="254"/>
      <c r="BJ261" s="254"/>
      <c r="BK261" s="254"/>
      <c r="BL261" s="254"/>
      <c r="BM261" s="254"/>
      <c r="BN261" s="254"/>
      <c r="BO261" s="254"/>
      <c r="BP261" s="254"/>
      <c r="BQ261" s="254"/>
      <c r="BR261" s="254"/>
      <c r="BS261" s="254"/>
      <c r="BT261" s="254"/>
      <c r="BU261" s="254"/>
      <c r="BV261" s="254"/>
      <c r="BW261" s="254"/>
      <c r="BX261" s="254"/>
      <c r="BY261" s="254"/>
      <c r="BZ261" s="254"/>
      <c r="CA261" s="254"/>
      <c r="CB261" s="254"/>
      <c r="CC261" s="254"/>
      <c r="CD261" s="254"/>
      <c r="CE261" s="254"/>
      <c r="CF261" s="254"/>
      <c r="CG261" s="254"/>
      <c r="CH261" s="254"/>
      <c r="CI261" s="254"/>
      <c r="CJ261" s="254"/>
      <c r="CK261" s="254"/>
      <c r="CL261" s="254"/>
      <c r="CM261" s="254"/>
      <c r="CN261" s="254"/>
      <c r="CO261" s="254"/>
      <c r="CP261" s="254"/>
      <c r="CQ261" s="254"/>
      <c r="CR261" s="254"/>
      <c r="CS261" s="254"/>
      <c r="CT261" s="254"/>
      <c r="CU261" s="254"/>
      <c r="CV261" s="254"/>
      <c r="CW261" s="254"/>
      <c r="CX261" s="254"/>
      <c r="CY261" s="254"/>
      <c r="CZ261" s="254"/>
      <c r="DA261" s="254"/>
      <c r="DB261" s="254"/>
      <c r="DC261" s="254"/>
      <c r="DD261" s="254"/>
      <c r="DE261" s="254"/>
      <c r="DF261" s="254"/>
      <c r="DG261" s="254"/>
      <c r="DH261" s="254"/>
      <c r="DI261" s="254"/>
      <c r="DJ261" s="254"/>
      <c r="DK261" s="254"/>
      <c r="DL261" s="254"/>
      <c r="DM261" s="254"/>
      <c r="DN261" s="254"/>
      <c r="DO261" s="254"/>
      <c r="DP261" s="254"/>
      <c r="DQ261" s="254"/>
      <c r="DR261" s="254"/>
      <c r="DS261" s="254"/>
      <c r="DT261" s="254"/>
      <c r="DU261" s="254"/>
      <c r="DV261" s="254"/>
      <c r="DW261" s="254"/>
      <c r="DX261" s="254"/>
      <c r="DY261" s="254"/>
      <c r="DZ261" s="254"/>
      <c r="EA261" s="254"/>
      <c r="EB261" s="254"/>
      <c r="EC261" s="254"/>
      <c r="ED261" s="254"/>
      <c r="EE261" s="254"/>
      <c r="EF261" s="254"/>
      <c r="EG261" s="254"/>
      <c r="EH261" s="254"/>
      <c r="EI261" s="254"/>
      <c r="EJ261" s="254"/>
      <c r="EK261" s="254"/>
      <c r="EL261" s="254"/>
      <c r="EM261" s="254"/>
      <c r="EN261" s="254"/>
      <c r="EO261" s="254"/>
      <c r="EP261" s="254"/>
      <c r="EQ261" s="254"/>
      <c r="ER261" s="254"/>
      <c r="ES261" s="254"/>
      <c r="ET261" s="254"/>
      <c r="EU261" s="254"/>
      <c r="EV261" s="254"/>
      <c r="EW261" s="254"/>
      <c r="EX261" s="254"/>
      <c r="EY261" s="254"/>
      <c r="EZ261" s="254"/>
      <c r="FA261" s="254"/>
      <c r="FB261" s="254"/>
      <c r="FC261" s="254"/>
      <c r="FD261" s="254"/>
      <c r="FE261" s="254"/>
      <c r="FF261" s="254"/>
      <c r="FG261" s="254"/>
      <c r="FH261" s="254"/>
      <c r="FI261" s="254"/>
      <c r="FJ261" s="254"/>
      <c r="FK261" s="254"/>
      <c r="FL261" s="254"/>
      <c r="FM261" s="254"/>
      <c r="FN261" s="254"/>
      <c r="FO261" s="254"/>
      <c r="FP261" s="254"/>
      <c r="FQ261" s="254"/>
      <c r="FR261" s="254"/>
      <c r="FS261" s="254"/>
      <c r="FT261" s="254"/>
      <c r="FU261" s="254"/>
      <c r="FV261" s="254"/>
      <c r="FW261" s="254"/>
      <c r="FX261" s="254"/>
      <c r="FY261" s="254"/>
      <c r="FZ261" s="254"/>
      <c r="GA261" s="254"/>
      <c r="GB261" s="254"/>
      <c r="GC261" s="254"/>
      <c r="GD261" s="254"/>
      <c r="GE261" s="254"/>
      <c r="GF261" s="254"/>
      <c r="GG261" s="254"/>
      <c r="GH261" s="254"/>
      <c r="GI261" s="254"/>
      <c r="GJ261" s="254"/>
      <c r="GK261" s="254"/>
      <c r="GL261" s="254"/>
      <c r="GM261" s="254"/>
      <c r="GN261" s="254"/>
      <c r="GO261" s="254"/>
      <c r="GP261" s="254"/>
      <c r="GQ261" s="254"/>
      <c r="GR261" s="254"/>
      <c r="GS261" s="254"/>
      <c r="GT261" s="254"/>
      <c r="GU261" s="254"/>
      <c r="GV261" s="254"/>
      <c r="GW261" s="254"/>
      <c r="GX261" s="254"/>
      <c r="GY261" s="254"/>
      <c r="GZ261" s="254"/>
      <c r="HA261" s="254"/>
      <c r="HB261" s="254"/>
      <c r="HC261" s="254"/>
      <c r="HD261" s="254"/>
      <c r="HE261" s="254"/>
      <c r="HF261" s="254"/>
      <c r="HG261" s="254"/>
      <c r="HH261" s="254"/>
      <c r="HI261" s="254"/>
      <c r="HJ261" s="254"/>
      <c r="HK261" s="254"/>
      <c r="HL261" s="254"/>
      <c r="HM261" s="254"/>
      <c r="HN261" s="254"/>
      <c r="HO261" s="254"/>
      <c r="HP261" s="254"/>
      <c r="HQ261" s="254"/>
      <c r="HR261" s="254"/>
      <c r="HS261" s="254"/>
      <c r="HT261" s="254"/>
      <c r="HU261" s="254"/>
      <c r="HV261" s="254"/>
      <c r="HW261" s="254"/>
      <c r="HX261" s="254"/>
      <c r="HY261" s="254"/>
      <c r="HZ261" s="254"/>
      <c r="IA261" s="254"/>
      <c r="IB261" s="254"/>
      <c r="IC261" s="254"/>
      <c r="ID261" s="254"/>
      <c r="IE261" s="254"/>
      <c r="IF261" s="254"/>
      <c r="IG261" s="254"/>
      <c r="IH261" s="254"/>
      <c r="II261" s="254"/>
      <c r="IJ261" s="254"/>
      <c r="IK261" s="254"/>
      <c r="IL261" s="254"/>
      <c r="IM261" s="254"/>
      <c r="IN261" s="254"/>
      <c r="IO261" s="254"/>
      <c r="IP261" s="254"/>
      <c r="IQ261" s="254"/>
      <c r="IR261" s="254"/>
      <c r="IS261" s="254"/>
      <c r="IT261" s="254"/>
      <c r="IU261" s="254"/>
      <c r="IV261" s="254"/>
    </row>
    <row r="262" spans="1:256" s="496" customFormat="1" ht="18.75" x14ac:dyDescent="0.2">
      <c r="A262" s="492"/>
      <c r="B262" s="254"/>
      <c r="C262" s="168"/>
      <c r="D262" s="169"/>
      <c r="E262" s="334"/>
      <c r="F262" s="334"/>
      <c r="G262" s="335"/>
      <c r="H262" s="185"/>
      <c r="I262" s="185"/>
      <c r="J262" s="83">
        <v>27</v>
      </c>
      <c r="K262" s="294" t="s">
        <v>486</v>
      </c>
      <c r="L262" s="451"/>
      <c r="M262" s="86"/>
      <c r="N262" s="86"/>
      <c r="O262" s="86"/>
      <c r="P262" s="86"/>
      <c r="Q262" s="451">
        <v>41000</v>
      </c>
      <c r="R262" s="498"/>
      <c r="S262" s="164">
        <f t="shared" si="7"/>
        <v>41000</v>
      </c>
      <c r="T262" s="194" t="s">
        <v>487</v>
      </c>
      <c r="U262" s="194" t="s">
        <v>33</v>
      </c>
      <c r="V262" s="494"/>
      <c r="W262" s="175"/>
      <c r="X262" s="175"/>
      <c r="Y262" s="174"/>
      <c r="Z262" s="175"/>
      <c r="AA262" s="495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4"/>
      <c r="BA262" s="254"/>
      <c r="BB262" s="254"/>
      <c r="BC262" s="254"/>
      <c r="BD262" s="254"/>
      <c r="BE262" s="254"/>
      <c r="BF262" s="254"/>
      <c r="BG262" s="254"/>
      <c r="BH262" s="254"/>
      <c r="BI262" s="254"/>
      <c r="BJ262" s="254"/>
      <c r="BK262" s="254"/>
      <c r="BL262" s="254"/>
      <c r="BM262" s="254"/>
      <c r="BN262" s="254"/>
      <c r="BO262" s="254"/>
      <c r="BP262" s="254"/>
      <c r="BQ262" s="254"/>
      <c r="BR262" s="254"/>
      <c r="BS262" s="254"/>
      <c r="BT262" s="254"/>
      <c r="BU262" s="254"/>
      <c r="BV262" s="254"/>
      <c r="BW262" s="254"/>
      <c r="BX262" s="254"/>
      <c r="BY262" s="254"/>
      <c r="BZ262" s="254"/>
      <c r="CA262" s="254"/>
      <c r="CB262" s="254"/>
      <c r="CC262" s="254"/>
      <c r="CD262" s="254"/>
      <c r="CE262" s="254"/>
      <c r="CF262" s="254"/>
      <c r="CG262" s="254"/>
      <c r="CH262" s="254"/>
      <c r="CI262" s="254"/>
      <c r="CJ262" s="254"/>
      <c r="CK262" s="254"/>
      <c r="CL262" s="254"/>
      <c r="CM262" s="254"/>
      <c r="CN262" s="254"/>
      <c r="CO262" s="254"/>
      <c r="CP262" s="254"/>
      <c r="CQ262" s="254"/>
      <c r="CR262" s="254"/>
      <c r="CS262" s="254"/>
      <c r="CT262" s="254"/>
      <c r="CU262" s="254"/>
      <c r="CV262" s="254"/>
      <c r="CW262" s="254"/>
      <c r="CX262" s="254"/>
      <c r="CY262" s="254"/>
      <c r="CZ262" s="254"/>
      <c r="DA262" s="254"/>
      <c r="DB262" s="254"/>
      <c r="DC262" s="254"/>
      <c r="DD262" s="254"/>
      <c r="DE262" s="254"/>
      <c r="DF262" s="254"/>
      <c r="DG262" s="254"/>
      <c r="DH262" s="254"/>
      <c r="DI262" s="254"/>
      <c r="DJ262" s="254"/>
      <c r="DK262" s="254"/>
      <c r="DL262" s="254"/>
      <c r="DM262" s="254"/>
      <c r="DN262" s="254"/>
      <c r="DO262" s="254"/>
      <c r="DP262" s="254"/>
      <c r="DQ262" s="254"/>
      <c r="DR262" s="254"/>
      <c r="DS262" s="254"/>
      <c r="DT262" s="254"/>
      <c r="DU262" s="254"/>
      <c r="DV262" s="254"/>
      <c r="DW262" s="254"/>
      <c r="DX262" s="254"/>
      <c r="DY262" s="254"/>
      <c r="DZ262" s="254"/>
      <c r="EA262" s="254"/>
      <c r="EB262" s="254"/>
      <c r="EC262" s="254"/>
      <c r="ED262" s="254"/>
      <c r="EE262" s="254"/>
      <c r="EF262" s="254"/>
      <c r="EG262" s="254"/>
      <c r="EH262" s="254"/>
      <c r="EI262" s="254"/>
      <c r="EJ262" s="254"/>
      <c r="EK262" s="254"/>
      <c r="EL262" s="254"/>
      <c r="EM262" s="254"/>
      <c r="EN262" s="254"/>
      <c r="EO262" s="254"/>
      <c r="EP262" s="254"/>
      <c r="EQ262" s="254"/>
      <c r="ER262" s="254"/>
      <c r="ES262" s="254"/>
      <c r="ET262" s="254"/>
      <c r="EU262" s="254"/>
      <c r="EV262" s="254"/>
      <c r="EW262" s="254"/>
      <c r="EX262" s="254"/>
      <c r="EY262" s="254"/>
      <c r="EZ262" s="254"/>
      <c r="FA262" s="254"/>
      <c r="FB262" s="254"/>
      <c r="FC262" s="254"/>
      <c r="FD262" s="254"/>
      <c r="FE262" s="254"/>
      <c r="FF262" s="254"/>
      <c r="FG262" s="254"/>
      <c r="FH262" s="254"/>
      <c r="FI262" s="254"/>
      <c r="FJ262" s="254"/>
      <c r="FK262" s="254"/>
      <c r="FL262" s="254"/>
      <c r="FM262" s="254"/>
      <c r="FN262" s="254"/>
      <c r="FO262" s="254"/>
      <c r="FP262" s="254"/>
      <c r="FQ262" s="254"/>
      <c r="FR262" s="254"/>
      <c r="FS262" s="254"/>
      <c r="FT262" s="254"/>
      <c r="FU262" s="254"/>
      <c r="FV262" s="254"/>
      <c r="FW262" s="254"/>
      <c r="FX262" s="254"/>
      <c r="FY262" s="254"/>
      <c r="FZ262" s="254"/>
      <c r="GA262" s="254"/>
      <c r="GB262" s="254"/>
      <c r="GC262" s="254"/>
      <c r="GD262" s="254"/>
      <c r="GE262" s="254"/>
      <c r="GF262" s="254"/>
      <c r="GG262" s="254"/>
      <c r="GH262" s="254"/>
      <c r="GI262" s="254"/>
      <c r="GJ262" s="254"/>
      <c r="GK262" s="254"/>
      <c r="GL262" s="254"/>
      <c r="GM262" s="254"/>
      <c r="GN262" s="254"/>
      <c r="GO262" s="254"/>
      <c r="GP262" s="254"/>
      <c r="GQ262" s="254"/>
      <c r="GR262" s="254"/>
      <c r="GS262" s="254"/>
      <c r="GT262" s="254"/>
      <c r="GU262" s="254"/>
      <c r="GV262" s="254"/>
      <c r="GW262" s="254"/>
      <c r="GX262" s="254"/>
      <c r="GY262" s="254"/>
      <c r="GZ262" s="254"/>
      <c r="HA262" s="254"/>
      <c r="HB262" s="254"/>
      <c r="HC262" s="254"/>
      <c r="HD262" s="254"/>
      <c r="HE262" s="254"/>
      <c r="HF262" s="254"/>
      <c r="HG262" s="254"/>
      <c r="HH262" s="254"/>
      <c r="HI262" s="254"/>
      <c r="HJ262" s="254"/>
      <c r="HK262" s="254"/>
      <c r="HL262" s="254"/>
      <c r="HM262" s="254"/>
      <c r="HN262" s="254"/>
      <c r="HO262" s="254"/>
      <c r="HP262" s="254"/>
      <c r="HQ262" s="254"/>
      <c r="HR262" s="254"/>
      <c r="HS262" s="254"/>
      <c r="HT262" s="254"/>
      <c r="HU262" s="254"/>
      <c r="HV262" s="254"/>
      <c r="HW262" s="254"/>
      <c r="HX262" s="254"/>
      <c r="HY262" s="254"/>
      <c r="HZ262" s="254"/>
      <c r="IA262" s="254"/>
      <c r="IB262" s="254"/>
      <c r="IC262" s="254"/>
      <c r="ID262" s="254"/>
      <c r="IE262" s="254"/>
      <c r="IF262" s="254"/>
      <c r="IG262" s="254"/>
      <c r="IH262" s="254"/>
      <c r="II262" s="254"/>
      <c r="IJ262" s="254"/>
      <c r="IK262" s="254"/>
      <c r="IL262" s="254"/>
      <c r="IM262" s="254"/>
      <c r="IN262" s="254"/>
      <c r="IO262" s="254"/>
      <c r="IP262" s="254"/>
      <c r="IQ262" s="254"/>
      <c r="IR262" s="254"/>
      <c r="IS262" s="254"/>
      <c r="IT262" s="254"/>
      <c r="IU262" s="254"/>
      <c r="IV262" s="254"/>
    </row>
    <row r="263" spans="1:256" s="496" customFormat="1" ht="18.75" x14ac:dyDescent="0.2">
      <c r="A263" s="492"/>
      <c r="B263" s="254"/>
      <c r="C263" s="168"/>
      <c r="D263" s="169"/>
      <c r="E263" s="334"/>
      <c r="F263" s="334"/>
      <c r="G263" s="335"/>
      <c r="H263" s="185"/>
      <c r="I263" s="185"/>
      <c r="J263" s="83">
        <v>28</v>
      </c>
      <c r="K263" s="162" t="s">
        <v>488</v>
      </c>
      <c r="L263" s="451"/>
      <c r="M263" s="86"/>
      <c r="N263" s="86"/>
      <c r="O263" s="86"/>
      <c r="P263" s="86"/>
      <c r="Q263" s="451">
        <v>41000</v>
      </c>
      <c r="R263" s="498"/>
      <c r="S263" s="164">
        <f t="shared" si="7"/>
        <v>41000</v>
      </c>
      <c r="T263" s="194" t="s">
        <v>489</v>
      </c>
      <c r="U263" s="194" t="s">
        <v>33</v>
      </c>
      <c r="V263" s="494"/>
      <c r="W263" s="175"/>
      <c r="X263" s="175"/>
      <c r="Y263" s="174"/>
      <c r="Z263" s="175"/>
      <c r="AA263" s="495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4"/>
      <c r="BA263" s="254"/>
      <c r="BB263" s="254"/>
      <c r="BC263" s="254"/>
      <c r="BD263" s="254"/>
      <c r="BE263" s="254"/>
      <c r="BF263" s="254"/>
      <c r="BG263" s="254"/>
      <c r="BH263" s="254"/>
      <c r="BI263" s="254"/>
      <c r="BJ263" s="254"/>
      <c r="BK263" s="254"/>
      <c r="BL263" s="254"/>
      <c r="BM263" s="254"/>
      <c r="BN263" s="254"/>
      <c r="BO263" s="254"/>
      <c r="BP263" s="254"/>
      <c r="BQ263" s="254"/>
      <c r="BR263" s="254"/>
      <c r="BS263" s="254"/>
      <c r="BT263" s="254"/>
      <c r="BU263" s="254"/>
      <c r="BV263" s="254"/>
      <c r="BW263" s="254"/>
      <c r="BX263" s="254"/>
      <c r="BY263" s="254"/>
      <c r="BZ263" s="254"/>
      <c r="CA263" s="254"/>
      <c r="CB263" s="254"/>
      <c r="CC263" s="254"/>
      <c r="CD263" s="254"/>
      <c r="CE263" s="254"/>
      <c r="CF263" s="254"/>
      <c r="CG263" s="254"/>
      <c r="CH263" s="254"/>
      <c r="CI263" s="254"/>
      <c r="CJ263" s="254"/>
      <c r="CK263" s="254"/>
      <c r="CL263" s="254"/>
      <c r="CM263" s="254"/>
      <c r="CN263" s="254"/>
      <c r="CO263" s="254"/>
      <c r="CP263" s="254"/>
      <c r="CQ263" s="254"/>
      <c r="CR263" s="254"/>
      <c r="CS263" s="254"/>
      <c r="CT263" s="254"/>
      <c r="CU263" s="254"/>
      <c r="CV263" s="254"/>
      <c r="CW263" s="254"/>
      <c r="CX263" s="254"/>
      <c r="CY263" s="254"/>
      <c r="CZ263" s="254"/>
      <c r="DA263" s="254"/>
      <c r="DB263" s="254"/>
      <c r="DC263" s="254"/>
      <c r="DD263" s="254"/>
      <c r="DE263" s="254"/>
      <c r="DF263" s="254"/>
      <c r="DG263" s="254"/>
      <c r="DH263" s="254"/>
      <c r="DI263" s="254"/>
      <c r="DJ263" s="254"/>
      <c r="DK263" s="254"/>
      <c r="DL263" s="254"/>
      <c r="DM263" s="254"/>
      <c r="DN263" s="254"/>
      <c r="DO263" s="254"/>
      <c r="DP263" s="254"/>
      <c r="DQ263" s="254"/>
      <c r="DR263" s="254"/>
      <c r="DS263" s="254"/>
      <c r="DT263" s="254"/>
      <c r="DU263" s="254"/>
      <c r="DV263" s="254"/>
      <c r="DW263" s="254"/>
      <c r="DX263" s="254"/>
      <c r="DY263" s="254"/>
      <c r="DZ263" s="254"/>
      <c r="EA263" s="254"/>
      <c r="EB263" s="254"/>
      <c r="EC263" s="254"/>
      <c r="ED263" s="254"/>
      <c r="EE263" s="254"/>
      <c r="EF263" s="254"/>
      <c r="EG263" s="254"/>
      <c r="EH263" s="254"/>
      <c r="EI263" s="254"/>
      <c r="EJ263" s="254"/>
      <c r="EK263" s="254"/>
      <c r="EL263" s="254"/>
      <c r="EM263" s="254"/>
      <c r="EN263" s="254"/>
      <c r="EO263" s="254"/>
      <c r="EP263" s="254"/>
      <c r="EQ263" s="254"/>
      <c r="ER263" s="254"/>
      <c r="ES263" s="254"/>
      <c r="ET263" s="254"/>
      <c r="EU263" s="254"/>
      <c r="EV263" s="254"/>
      <c r="EW263" s="254"/>
      <c r="EX263" s="254"/>
      <c r="EY263" s="254"/>
      <c r="EZ263" s="254"/>
      <c r="FA263" s="254"/>
      <c r="FB263" s="254"/>
      <c r="FC263" s="254"/>
      <c r="FD263" s="254"/>
      <c r="FE263" s="254"/>
      <c r="FF263" s="254"/>
      <c r="FG263" s="254"/>
      <c r="FH263" s="254"/>
      <c r="FI263" s="254"/>
      <c r="FJ263" s="254"/>
      <c r="FK263" s="254"/>
      <c r="FL263" s="254"/>
      <c r="FM263" s="254"/>
      <c r="FN263" s="254"/>
      <c r="FO263" s="254"/>
      <c r="FP263" s="254"/>
      <c r="FQ263" s="254"/>
      <c r="FR263" s="254"/>
      <c r="FS263" s="254"/>
      <c r="FT263" s="254"/>
      <c r="FU263" s="254"/>
      <c r="FV263" s="254"/>
      <c r="FW263" s="254"/>
      <c r="FX263" s="254"/>
      <c r="FY263" s="254"/>
      <c r="FZ263" s="254"/>
      <c r="GA263" s="254"/>
      <c r="GB263" s="254"/>
      <c r="GC263" s="254"/>
      <c r="GD263" s="254"/>
      <c r="GE263" s="254"/>
      <c r="GF263" s="254"/>
      <c r="GG263" s="254"/>
      <c r="GH263" s="254"/>
      <c r="GI263" s="254"/>
      <c r="GJ263" s="254"/>
      <c r="GK263" s="254"/>
      <c r="GL263" s="254"/>
      <c r="GM263" s="254"/>
      <c r="GN263" s="254"/>
      <c r="GO263" s="254"/>
      <c r="GP263" s="254"/>
      <c r="GQ263" s="254"/>
      <c r="GR263" s="254"/>
      <c r="GS263" s="254"/>
      <c r="GT263" s="254"/>
      <c r="GU263" s="254"/>
      <c r="GV263" s="254"/>
      <c r="GW263" s="254"/>
      <c r="GX263" s="254"/>
      <c r="GY263" s="254"/>
      <c r="GZ263" s="254"/>
      <c r="HA263" s="254"/>
      <c r="HB263" s="254"/>
      <c r="HC263" s="254"/>
      <c r="HD263" s="254"/>
      <c r="HE263" s="254"/>
      <c r="HF263" s="254"/>
      <c r="HG263" s="254"/>
      <c r="HH263" s="254"/>
      <c r="HI263" s="254"/>
      <c r="HJ263" s="254"/>
      <c r="HK263" s="254"/>
      <c r="HL263" s="254"/>
      <c r="HM263" s="254"/>
      <c r="HN263" s="254"/>
      <c r="HO263" s="254"/>
      <c r="HP263" s="254"/>
      <c r="HQ263" s="254"/>
      <c r="HR263" s="254"/>
      <c r="HS263" s="254"/>
      <c r="HT263" s="254"/>
      <c r="HU263" s="254"/>
      <c r="HV263" s="254"/>
      <c r="HW263" s="254"/>
      <c r="HX263" s="254"/>
      <c r="HY263" s="254"/>
      <c r="HZ263" s="254"/>
      <c r="IA263" s="254"/>
      <c r="IB263" s="254"/>
      <c r="IC263" s="254"/>
      <c r="ID263" s="254"/>
      <c r="IE263" s="254"/>
      <c r="IF263" s="254"/>
      <c r="IG263" s="254"/>
      <c r="IH263" s="254"/>
      <c r="II263" s="254"/>
      <c r="IJ263" s="254"/>
      <c r="IK263" s="254"/>
      <c r="IL263" s="254"/>
      <c r="IM263" s="254"/>
      <c r="IN263" s="254"/>
      <c r="IO263" s="254"/>
      <c r="IP263" s="254"/>
      <c r="IQ263" s="254"/>
      <c r="IR263" s="254"/>
      <c r="IS263" s="254"/>
      <c r="IT263" s="254"/>
      <c r="IU263" s="254"/>
      <c r="IV263" s="254"/>
    </row>
    <row r="264" spans="1:256" s="496" customFormat="1" ht="18.75" x14ac:dyDescent="0.2">
      <c r="A264" s="492"/>
      <c r="B264" s="254"/>
      <c r="C264" s="168"/>
      <c r="D264" s="169"/>
      <c r="E264" s="334"/>
      <c r="F264" s="334"/>
      <c r="G264" s="335"/>
      <c r="H264" s="185"/>
      <c r="I264" s="185"/>
      <c r="J264" s="83">
        <v>29</v>
      </c>
      <c r="K264" s="162" t="s">
        <v>490</v>
      </c>
      <c r="L264" s="321"/>
      <c r="M264" s="86"/>
      <c r="N264" s="86"/>
      <c r="O264" s="86"/>
      <c r="P264" s="86"/>
      <c r="Q264" s="451">
        <v>41000</v>
      </c>
      <c r="R264" s="498"/>
      <c r="S264" s="164">
        <f t="shared" si="7"/>
        <v>41000</v>
      </c>
      <c r="T264" s="194" t="s">
        <v>491</v>
      </c>
      <c r="U264" s="194" t="s">
        <v>33</v>
      </c>
      <c r="V264" s="494"/>
      <c r="W264" s="175"/>
      <c r="X264" s="175"/>
      <c r="Y264" s="174"/>
      <c r="Z264" s="175"/>
      <c r="AA264" s="495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  <c r="BG264" s="254"/>
      <c r="BH264" s="254"/>
      <c r="BI264" s="254"/>
      <c r="BJ264" s="254"/>
      <c r="BK264" s="254"/>
      <c r="BL264" s="254"/>
      <c r="BM264" s="254"/>
      <c r="BN264" s="254"/>
      <c r="BO264" s="254"/>
      <c r="BP264" s="254"/>
      <c r="BQ264" s="254"/>
      <c r="BR264" s="254"/>
      <c r="BS264" s="254"/>
      <c r="BT264" s="254"/>
      <c r="BU264" s="254"/>
      <c r="BV264" s="254"/>
      <c r="BW264" s="254"/>
      <c r="BX264" s="254"/>
      <c r="BY264" s="254"/>
      <c r="BZ264" s="254"/>
      <c r="CA264" s="254"/>
      <c r="CB264" s="254"/>
      <c r="CC264" s="254"/>
      <c r="CD264" s="254"/>
      <c r="CE264" s="254"/>
      <c r="CF264" s="254"/>
      <c r="CG264" s="254"/>
      <c r="CH264" s="254"/>
      <c r="CI264" s="254"/>
      <c r="CJ264" s="254"/>
      <c r="CK264" s="254"/>
      <c r="CL264" s="254"/>
      <c r="CM264" s="254"/>
      <c r="CN264" s="254"/>
      <c r="CO264" s="254"/>
      <c r="CP264" s="254"/>
      <c r="CQ264" s="254"/>
      <c r="CR264" s="254"/>
      <c r="CS264" s="254"/>
      <c r="CT264" s="254"/>
      <c r="CU264" s="254"/>
      <c r="CV264" s="254"/>
      <c r="CW264" s="254"/>
      <c r="CX264" s="254"/>
      <c r="CY264" s="254"/>
      <c r="CZ264" s="254"/>
      <c r="DA264" s="254"/>
      <c r="DB264" s="254"/>
      <c r="DC264" s="254"/>
      <c r="DD264" s="254"/>
      <c r="DE264" s="254"/>
      <c r="DF264" s="254"/>
      <c r="DG264" s="254"/>
      <c r="DH264" s="254"/>
      <c r="DI264" s="254"/>
      <c r="DJ264" s="254"/>
      <c r="DK264" s="254"/>
      <c r="DL264" s="254"/>
      <c r="DM264" s="254"/>
      <c r="DN264" s="254"/>
      <c r="DO264" s="254"/>
      <c r="DP264" s="254"/>
      <c r="DQ264" s="254"/>
      <c r="DR264" s="254"/>
      <c r="DS264" s="254"/>
      <c r="DT264" s="254"/>
      <c r="DU264" s="254"/>
      <c r="DV264" s="254"/>
      <c r="DW264" s="254"/>
      <c r="DX264" s="254"/>
      <c r="DY264" s="254"/>
      <c r="DZ264" s="254"/>
      <c r="EA264" s="254"/>
      <c r="EB264" s="254"/>
      <c r="EC264" s="254"/>
      <c r="ED264" s="254"/>
      <c r="EE264" s="254"/>
      <c r="EF264" s="254"/>
      <c r="EG264" s="254"/>
      <c r="EH264" s="254"/>
      <c r="EI264" s="254"/>
      <c r="EJ264" s="254"/>
      <c r="EK264" s="254"/>
      <c r="EL264" s="254"/>
      <c r="EM264" s="254"/>
      <c r="EN264" s="254"/>
      <c r="EO264" s="254"/>
      <c r="EP264" s="254"/>
      <c r="EQ264" s="254"/>
      <c r="ER264" s="254"/>
      <c r="ES264" s="254"/>
      <c r="ET264" s="254"/>
      <c r="EU264" s="254"/>
      <c r="EV264" s="254"/>
      <c r="EW264" s="254"/>
      <c r="EX264" s="254"/>
      <c r="EY264" s="254"/>
      <c r="EZ264" s="254"/>
      <c r="FA264" s="254"/>
      <c r="FB264" s="254"/>
      <c r="FC264" s="254"/>
      <c r="FD264" s="254"/>
      <c r="FE264" s="254"/>
      <c r="FF264" s="254"/>
      <c r="FG264" s="254"/>
      <c r="FH264" s="254"/>
      <c r="FI264" s="254"/>
      <c r="FJ264" s="254"/>
      <c r="FK264" s="254"/>
      <c r="FL264" s="254"/>
      <c r="FM264" s="254"/>
      <c r="FN264" s="254"/>
      <c r="FO264" s="254"/>
      <c r="FP264" s="254"/>
      <c r="FQ264" s="254"/>
      <c r="FR264" s="254"/>
      <c r="FS264" s="254"/>
      <c r="FT264" s="254"/>
      <c r="FU264" s="254"/>
      <c r="FV264" s="254"/>
      <c r="FW264" s="254"/>
      <c r="FX264" s="254"/>
      <c r="FY264" s="254"/>
      <c r="FZ264" s="254"/>
      <c r="GA264" s="254"/>
      <c r="GB264" s="254"/>
      <c r="GC264" s="254"/>
      <c r="GD264" s="254"/>
      <c r="GE264" s="254"/>
      <c r="GF264" s="254"/>
      <c r="GG264" s="254"/>
      <c r="GH264" s="254"/>
      <c r="GI264" s="254"/>
      <c r="GJ264" s="254"/>
      <c r="GK264" s="254"/>
      <c r="GL264" s="254"/>
      <c r="GM264" s="254"/>
      <c r="GN264" s="254"/>
      <c r="GO264" s="254"/>
      <c r="GP264" s="254"/>
      <c r="GQ264" s="254"/>
      <c r="GR264" s="254"/>
      <c r="GS264" s="254"/>
      <c r="GT264" s="254"/>
      <c r="GU264" s="254"/>
      <c r="GV264" s="254"/>
      <c r="GW264" s="254"/>
      <c r="GX264" s="254"/>
      <c r="GY264" s="254"/>
      <c r="GZ264" s="254"/>
      <c r="HA264" s="254"/>
      <c r="HB264" s="254"/>
      <c r="HC264" s="254"/>
      <c r="HD264" s="254"/>
      <c r="HE264" s="254"/>
      <c r="HF264" s="254"/>
      <c r="HG264" s="254"/>
      <c r="HH264" s="254"/>
      <c r="HI264" s="254"/>
      <c r="HJ264" s="254"/>
      <c r="HK264" s="254"/>
      <c r="HL264" s="254"/>
      <c r="HM264" s="254"/>
      <c r="HN264" s="254"/>
      <c r="HO264" s="254"/>
      <c r="HP264" s="254"/>
      <c r="HQ264" s="254"/>
      <c r="HR264" s="254"/>
      <c r="HS264" s="254"/>
      <c r="HT264" s="254"/>
      <c r="HU264" s="254"/>
      <c r="HV264" s="254"/>
      <c r="HW264" s="254"/>
      <c r="HX264" s="254"/>
      <c r="HY264" s="254"/>
      <c r="HZ264" s="254"/>
      <c r="IA264" s="254"/>
      <c r="IB264" s="254"/>
      <c r="IC264" s="254"/>
      <c r="ID264" s="254"/>
      <c r="IE264" s="254"/>
      <c r="IF264" s="254"/>
      <c r="IG264" s="254"/>
      <c r="IH264" s="254"/>
      <c r="II264" s="254"/>
      <c r="IJ264" s="254"/>
      <c r="IK264" s="254"/>
      <c r="IL264" s="254"/>
      <c r="IM264" s="254"/>
      <c r="IN264" s="254"/>
      <c r="IO264" s="254"/>
      <c r="IP264" s="254"/>
      <c r="IQ264" s="254"/>
      <c r="IR264" s="254"/>
      <c r="IS264" s="254"/>
      <c r="IT264" s="254"/>
      <c r="IU264" s="254"/>
      <c r="IV264" s="254"/>
    </row>
    <row r="265" spans="1:256" s="334" customFormat="1" ht="18.75" x14ac:dyDescent="0.2">
      <c r="A265" s="511"/>
      <c r="B265" s="512"/>
      <c r="C265" s="512"/>
      <c r="D265" s="513"/>
      <c r="E265" s="512"/>
      <c r="F265" s="512"/>
      <c r="G265" s="514"/>
      <c r="H265" s="392"/>
      <c r="I265" s="392"/>
      <c r="J265" s="408"/>
      <c r="K265" s="409"/>
      <c r="L265" s="410"/>
      <c r="M265" s="392"/>
      <c r="N265" s="392"/>
      <c r="O265" s="392"/>
      <c r="P265" s="392"/>
      <c r="Q265" s="394"/>
      <c r="R265" s="394"/>
      <c r="S265" s="164"/>
      <c r="T265" s="396"/>
      <c r="U265" s="396"/>
      <c r="V265" s="515"/>
      <c r="W265" s="254"/>
      <c r="X265" s="254"/>
      <c r="Y265" s="174"/>
      <c r="Z265" s="175"/>
      <c r="AA265" s="495"/>
    </row>
    <row r="266" spans="1:256" s="531" customFormat="1" ht="18.75" x14ac:dyDescent="0.2">
      <c r="A266" s="516"/>
      <c r="B266" s="517">
        <v>2.2999999999999998</v>
      </c>
      <c r="C266" s="518" t="s">
        <v>492</v>
      </c>
      <c r="D266" s="519"/>
      <c r="E266" s="519"/>
      <c r="F266" s="519"/>
      <c r="G266" s="520"/>
      <c r="H266" s="521"/>
      <c r="I266" s="521"/>
      <c r="J266" s="522"/>
      <c r="K266" s="523"/>
      <c r="L266" s="524">
        <f>+L268+L276+L288</f>
        <v>0</v>
      </c>
      <c r="M266" s="525"/>
      <c r="N266" s="525"/>
      <c r="O266" s="525"/>
      <c r="P266" s="525"/>
      <c r="Q266" s="526">
        <f>SUM(Q269,Q277,Q289)</f>
        <v>3500000</v>
      </c>
      <c r="R266" s="526">
        <f>SUM(R269,R277,R289)</f>
        <v>7562900</v>
      </c>
      <c r="S266" s="527">
        <f>SUM(Q266:R266)</f>
        <v>11062900</v>
      </c>
      <c r="T266" s="528"/>
      <c r="U266" s="528"/>
      <c r="V266" s="529"/>
      <c r="W266" s="530"/>
      <c r="X266" s="530"/>
      <c r="Y266" s="174"/>
      <c r="Z266" s="530"/>
      <c r="AA266" s="495"/>
      <c r="AB266" s="530"/>
      <c r="AC266" s="530"/>
      <c r="AD266" s="530"/>
      <c r="AE266" s="530"/>
      <c r="AF266" s="530"/>
      <c r="AG266" s="530"/>
      <c r="AH266" s="530"/>
      <c r="AI266" s="530"/>
      <c r="AJ266" s="530"/>
      <c r="AK266" s="530"/>
      <c r="AL266" s="530"/>
      <c r="AM266" s="530"/>
      <c r="AN266" s="530"/>
      <c r="AO266" s="530"/>
      <c r="AP266" s="530"/>
      <c r="AQ266" s="530"/>
      <c r="AR266" s="530"/>
      <c r="AS266" s="530"/>
      <c r="AT266" s="530"/>
      <c r="AU266" s="530"/>
      <c r="AV266" s="530"/>
      <c r="AW266" s="530"/>
      <c r="AX266" s="530"/>
      <c r="AY266" s="530"/>
      <c r="AZ266" s="530"/>
      <c r="BA266" s="530"/>
      <c r="BB266" s="530"/>
      <c r="BC266" s="530"/>
      <c r="BD266" s="530"/>
      <c r="BE266" s="530"/>
      <c r="BF266" s="530"/>
      <c r="BG266" s="530"/>
      <c r="BH266" s="530"/>
      <c r="BI266" s="530"/>
      <c r="BJ266" s="530"/>
      <c r="BK266" s="530"/>
      <c r="BL266" s="530"/>
      <c r="BM266" s="530"/>
      <c r="BN266" s="530"/>
      <c r="BO266" s="530"/>
      <c r="BP266" s="530"/>
      <c r="BQ266" s="530"/>
      <c r="BR266" s="530"/>
      <c r="BS266" s="530"/>
      <c r="BT266" s="530"/>
      <c r="BU266" s="530"/>
      <c r="BV266" s="530"/>
      <c r="BW266" s="530"/>
      <c r="BX266" s="530"/>
      <c r="BY266" s="530"/>
      <c r="BZ266" s="530"/>
      <c r="CA266" s="530"/>
      <c r="CB266" s="530"/>
      <c r="CC266" s="530"/>
      <c r="CD266" s="530"/>
      <c r="CE266" s="530"/>
      <c r="CF266" s="530"/>
      <c r="CG266" s="530"/>
      <c r="CH266" s="530"/>
      <c r="CI266" s="530"/>
      <c r="CJ266" s="530"/>
      <c r="CK266" s="530"/>
      <c r="CL266" s="530"/>
      <c r="CM266" s="530"/>
      <c r="CN266" s="530"/>
      <c r="CO266" s="530"/>
      <c r="CP266" s="530"/>
      <c r="CQ266" s="530"/>
      <c r="CR266" s="530"/>
      <c r="CS266" s="530"/>
      <c r="CT266" s="530"/>
      <c r="CU266" s="530"/>
      <c r="CV266" s="530"/>
      <c r="CW266" s="530"/>
      <c r="CX266" s="530"/>
      <c r="CY266" s="530"/>
      <c r="CZ266" s="530"/>
      <c r="DA266" s="530"/>
      <c r="DB266" s="530"/>
      <c r="DC266" s="530"/>
      <c r="DD266" s="530"/>
      <c r="DE266" s="530"/>
      <c r="DF266" s="530"/>
      <c r="DG266" s="530"/>
      <c r="DH266" s="530"/>
      <c r="DI266" s="530"/>
      <c r="DJ266" s="530"/>
      <c r="DK266" s="530"/>
      <c r="DL266" s="530"/>
      <c r="DM266" s="530"/>
      <c r="DN266" s="530"/>
      <c r="DO266" s="530"/>
      <c r="DP266" s="530"/>
      <c r="DQ266" s="530"/>
      <c r="DR266" s="530"/>
      <c r="DS266" s="530"/>
      <c r="DT266" s="530"/>
      <c r="DU266" s="530"/>
      <c r="DV266" s="530"/>
      <c r="DW266" s="530"/>
      <c r="DX266" s="530"/>
      <c r="DY266" s="530"/>
      <c r="DZ266" s="530"/>
      <c r="EA266" s="530"/>
      <c r="EB266" s="530"/>
      <c r="EC266" s="530"/>
      <c r="ED266" s="530"/>
      <c r="EE266" s="530"/>
      <c r="EF266" s="530"/>
      <c r="EG266" s="530"/>
      <c r="EH266" s="530"/>
      <c r="EI266" s="530"/>
      <c r="EJ266" s="530"/>
      <c r="EK266" s="530"/>
      <c r="EL266" s="530"/>
      <c r="EM266" s="530"/>
      <c r="EN266" s="530"/>
      <c r="EO266" s="530"/>
      <c r="EP266" s="530"/>
      <c r="EQ266" s="530"/>
      <c r="ER266" s="530"/>
      <c r="ES266" s="530"/>
      <c r="ET266" s="530"/>
      <c r="EU266" s="530"/>
      <c r="EV266" s="530"/>
      <c r="EW266" s="530"/>
      <c r="EX266" s="530"/>
      <c r="EY266" s="530"/>
      <c r="EZ266" s="530"/>
      <c r="FA266" s="530"/>
      <c r="FB266" s="530"/>
      <c r="FC266" s="530"/>
      <c r="FD266" s="530"/>
      <c r="FE266" s="530"/>
      <c r="FF266" s="530"/>
      <c r="FG266" s="530"/>
      <c r="FH266" s="530"/>
      <c r="FI266" s="530"/>
      <c r="FJ266" s="530"/>
      <c r="FK266" s="530"/>
      <c r="FL266" s="530"/>
      <c r="FM266" s="530"/>
      <c r="FN266" s="530"/>
      <c r="FO266" s="530"/>
      <c r="FP266" s="530"/>
      <c r="FQ266" s="530"/>
      <c r="FR266" s="530"/>
      <c r="FS266" s="530"/>
      <c r="FT266" s="530"/>
      <c r="FU266" s="530"/>
      <c r="FV266" s="530"/>
      <c r="FW266" s="530"/>
      <c r="FX266" s="530"/>
      <c r="FY266" s="530"/>
      <c r="FZ266" s="530"/>
      <c r="GA266" s="530"/>
      <c r="GB266" s="530"/>
      <c r="GC266" s="530"/>
      <c r="GD266" s="530"/>
      <c r="GE266" s="530"/>
      <c r="GF266" s="530"/>
      <c r="GG266" s="530"/>
      <c r="GH266" s="530"/>
      <c r="GI266" s="530"/>
      <c r="GJ266" s="530"/>
      <c r="GK266" s="530"/>
      <c r="GL266" s="530"/>
      <c r="GM266" s="530"/>
      <c r="GN266" s="530"/>
      <c r="GO266" s="530"/>
      <c r="GP266" s="530"/>
      <c r="GQ266" s="530"/>
      <c r="GR266" s="530"/>
      <c r="GS266" s="530"/>
      <c r="GT266" s="530"/>
      <c r="GU266" s="530"/>
      <c r="GV266" s="530"/>
      <c r="GW266" s="530"/>
      <c r="GX266" s="530"/>
      <c r="GY266" s="530"/>
      <c r="GZ266" s="530"/>
      <c r="HA266" s="530"/>
      <c r="HB266" s="530"/>
      <c r="HC266" s="530"/>
      <c r="HD266" s="530"/>
      <c r="HE266" s="530"/>
      <c r="HF266" s="530"/>
      <c r="HG266" s="530"/>
      <c r="HH266" s="530"/>
      <c r="HI266" s="530"/>
      <c r="HJ266" s="530"/>
      <c r="HK266" s="530"/>
      <c r="HL266" s="530"/>
      <c r="HM266" s="530"/>
      <c r="HN266" s="530"/>
      <c r="HO266" s="530"/>
      <c r="HP266" s="530"/>
      <c r="HQ266" s="530"/>
      <c r="HR266" s="530"/>
      <c r="HS266" s="530"/>
      <c r="HT266" s="530"/>
      <c r="HU266" s="530"/>
      <c r="HV266" s="530"/>
      <c r="HW266" s="530"/>
      <c r="HX266" s="530"/>
      <c r="HY266" s="530"/>
      <c r="HZ266" s="530"/>
      <c r="IA266" s="530"/>
      <c r="IB266" s="530"/>
      <c r="IC266" s="530"/>
      <c r="ID266" s="530"/>
      <c r="IE266" s="530"/>
      <c r="IF266" s="530"/>
      <c r="IG266" s="530"/>
      <c r="IH266" s="530"/>
      <c r="II266" s="530"/>
      <c r="IJ266" s="530"/>
      <c r="IK266" s="530"/>
      <c r="IL266" s="530"/>
      <c r="IM266" s="530"/>
      <c r="IN266" s="530"/>
      <c r="IO266" s="530"/>
      <c r="IP266" s="530"/>
      <c r="IQ266" s="530"/>
      <c r="IR266" s="530"/>
      <c r="IS266" s="530"/>
      <c r="IT266" s="530"/>
      <c r="IU266" s="530"/>
      <c r="IV266" s="530"/>
    </row>
    <row r="267" spans="1:256" s="531" customFormat="1" ht="18.75" x14ac:dyDescent="0.2">
      <c r="A267" s="532"/>
      <c r="B267" s="533"/>
      <c r="C267" s="534" t="s">
        <v>493</v>
      </c>
      <c r="D267" s="533"/>
      <c r="E267" s="533"/>
      <c r="F267" s="533"/>
      <c r="G267" s="535"/>
      <c r="H267" s="536"/>
      <c r="I267" s="536"/>
      <c r="J267" s="537"/>
      <c r="K267" s="538"/>
      <c r="L267" s="539"/>
      <c r="M267" s="540"/>
      <c r="N267" s="540"/>
      <c r="O267" s="540"/>
      <c r="P267" s="540"/>
      <c r="Q267" s="541"/>
      <c r="R267" s="541"/>
      <c r="S267" s="542"/>
      <c r="T267" s="543"/>
      <c r="U267" s="543"/>
      <c r="V267" s="529"/>
      <c r="W267" s="530"/>
      <c r="X267" s="530"/>
      <c r="Y267" s="174"/>
      <c r="Z267" s="530"/>
      <c r="AA267" s="495"/>
      <c r="AB267" s="530"/>
      <c r="AC267" s="530"/>
      <c r="AD267" s="530"/>
      <c r="AE267" s="530"/>
      <c r="AF267" s="530"/>
      <c r="AG267" s="530"/>
      <c r="AH267" s="530"/>
      <c r="AI267" s="530"/>
      <c r="AJ267" s="530"/>
      <c r="AK267" s="530"/>
      <c r="AL267" s="530"/>
      <c r="AM267" s="530"/>
      <c r="AN267" s="530"/>
      <c r="AO267" s="530"/>
      <c r="AP267" s="530"/>
      <c r="AQ267" s="530"/>
      <c r="AR267" s="530"/>
      <c r="AS267" s="530"/>
      <c r="AT267" s="530"/>
      <c r="AU267" s="530"/>
      <c r="AV267" s="530"/>
      <c r="AW267" s="530"/>
      <c r="AX267" s="530"/>
      <c r="AY267" s="530"/>
      <c r="AZ267" s="530"/>
      <c r="BA267" s="530"/>
      <c r="BB267" s="530"/>
      <c r="BC267" s="530"/>
      <c r="BD267" s="530"/>
      <c r="BE267" s="530"/>
      <c r="BF267" s="530"/>
      <c r="BG267" s="530"/>
      <c r="BH267" s="530"/>
      <c r="BI267" s="530"/>
      <c r="BJ267" s="530"/>
      <c r="BK267" s="530"/>
      <c r="BL267" s="530"/>
      <c r="BM267" s="530"/>
      <c r="BN267" s="530"/>
      <c r="BO267" s="530"/>
      <c r="BP267" s="530"/>
      <c r="BQ267" s="530"/>
      <c r="BR267" s="530"/>
      <c r="BS267" s="530"/>
      <c r="BT267" s="530"/>
      <c r="BU267" s="530"/>
      <c r="BV267" s="530"/>
      <c r="BW267" s="530"/>
      <c r="BX267" s="530"/>
      <c r="BY267" s="530"/>
      <c r="BZ267" s="530"/>
      <c r="CA267" s="530"/>
      <c r="CB267" s="530"/>
      <c r="CC267" s="530"/>
      <c r="CD267" s="530"/>
      <c r="CE267" s="530"/>
      <c r="CF267" s="530"/>
      <c r="CG267" s="530"/>
      <c r="CH267" s="530"/>
      <c r="CI267" s="530"/>
      <c r="CJ267" s="530"/>
      <c r="CK267" s="530"/>
      <c r="CL267" s="530"/>
      <c r="CM267" s="530"/>
      <c r="CN267" s="530"/>
      <c r="CO267" s="530"/>
      <c r="CP267" s="530"/>
      <c r="CQ267" s="530"/>
      <c r="CR267" s="530"/>
      <c r="CS267" s="530"/>
      <c r="CT267" s="530"/>
      <c r="CU267" s="530"/>
      <c r="CV267" s="530"/>
      <c r="CW267" s="530"/>
      <c r="CX267" s="530"/>
      <c r="CY267" s="530"/>
      <c r="CZ267" s="530"/>
      <c r="DA267" s="530"/>
      <c r="DB267" s="530"/>
      <c r="DC267" s="530"/>
      <c r="DD267" s="530"/>
      <c r="DE267" s="530"/>
      <c r="DF267" s="530"/>
      <c r="DG267" s="530"/>
      <c r="DH267" s="530"/>
      <c r="DI267" s="530"/>
      <c r="DJ267" s="530"/>
      <c r="DK267" s="530"/>
      <c r="DL267" s="530"/>
      <c r="DM267" s="530"/>
      <c r="DN267" s="530"/>
      <c r="DO267" s="530"/>
      <c r="DP267" s="530"/>
      <c r="DQ267" s="530"/>
      <c r="DR267" s="530"/>
      <c r="DS267" s="530"/>
      <c r="DT267" s="530"/>
      <c r="DU267" s="530"/>
      <c r="DV267" s="530"/>
      <c r="DW267" s="530"/>
      <c r="DX267" s="530"/>
      <c r="DY267" s="530"/>
      <c r="DZ267" s="530"/>
      <c r="EA267" s="530"/>
      <c r="EB267" s="530"/>
      <c r="EC267" s="530"/>
      <c r="ED267" s="530"/>
      <c r="EE267" s="530"/>
      <c r="EF267" s="530"/>
      <c r="EG267" s="530"/>
      <c r="EH267" s="530"/>
      <c r="EI267" s="530"/>
      <c r="EJ267" s="530"/>
      <c r="EK267" s="530"/>
      <c r="EL267" s="530"/>
      <c r="EM267" s="530"/>
      <c r="EN267" s="530"/>
      <c r="EO267" s="530"/>
      <c r="EP267" s="530"/>
      <c r="EQ267" s="530"/>
      <c r="ER267" s="530"/>
      <c r="ES267" s="530"/>
      <c r="ET267" s="530"/>
      <c r="EU267" s="530"/>
      <c r="EV267" s="530"/>
      <c r="EW267" s="530"/>
      <c r="EX267" s="530"/>
      <c r="EY267" s="530"/>
      <c r="EZ267" s="530"/>
      <c r="FA267" s="530"/>
      <c r="FB267" s="530"/>
      <c r="FC267" s="530"/>
      <c r="FD267" s="530"/>
      <c r="FE267" s="530"/>
      <c r="FF267" s="530"/>
      <c r="FG267" s="530"/>
      <c r="FH267" s="530"/>
      <c r="FI267" s="530"/>
      <c r="FJ267" s="530"/>
      <c r="FK267" s="530"/>
      <c r="FL267" s="530"/>
      <c r="FM267" s="530"/>
      <c r="FN267" s="530"/>
      <c r="FO267" s="530"/>
      <c r="FP267" s="530"/>
      <c r="FQ267" s="530"/>
      <c r="FR267" s="530"/>
      <c r="FS267" s="530"/>
      <c r="FT267" s="530"/>
      <c r="FU267" s="530"/>
      <c r="FV267" s="530"/>
      <c r="FW267" s="530"/>
      <c r="FX267" s="530"/>
      <c r="FY267" s="530"/>
      <c r="FZ267" s="530"/>
      <c r="GA267" s="530"/>
      <c r="GB267" s="530"/>
      <c r="GC267" s="530"/>
      <c r="GD267" s="530"/>
      <c r="GE267" s="530"/>
      <c r="GF267" s="530"/>
      <c r="GG267" s="530"/>
      <c r="GH267" s="530"/>
      <c r="GI267" s="530"/>
      <c r="GJ267" s="530"/>
      <c r="GK267" s="530"/>
      <c r="GL267" s="530"/>
      <c r="GM267" s="530"/>
      <c r="GN267" s="530"/>
      <c r="GO267" s="530"/>
      <c r="GP267" s="530"/>
      <c r="GQ267" s="530"/>
      <c r="GR267" s="530"/>
      <c r="GS267" s="530"/>
      <c r="GT267" s="530"/>
      <c r="GU267" s="530"/>
      <c r="GV267" s="530"/>
      <c r="GW267" s="530"/>
      <c r="GX267" s="530"/>
      <c r="GY267" s="530"/>
      <c r="GZ267" s="530"/>
      <c r="HA267" s="530"/>
      <c r="HB267" s="530"/>
      <c r="HC267" s="530"/>
      <c r="HD267" s="530"/>
      <c r="HE267" s="530"/>
      <c r="HF267" s="530"/>
      <c r="HG267" s="530"/>
      <c r="HH267" s="530"/>
      <c r="HI267" s="530"/>
      <c r="HJ267" s="530"/>
      <c r="HK267" s="530"/>
      <c r="HL267" s="530"/>
      <c r="HM267" s="530"/>
      <c r="HN267" s="530"/>
      <c r="HO267" s="530"/>
      <c r="HP267" s="530"/>
      <c r="HQ267" s="530"/>
      <c r="HR267" s="530"/>
      <c r="HS267" s="530"/>
      <c r="HT267" s="530"/>
      <c r="HU267" s="530"/>
      <c r="HV267" s="530"/>
      <c r="HW267" s="530"/>
      <c r="HX267" s="530"/>
      <c r="HY267" s="530"/>
      <c r="HZ267" s="530"/>
      <c r="IA267" s="530"/>
      <c r="IB267" s="530"/>
      <c r="IC267" s="530"/>
      <c r="ID267" s="530"/>
      <c r="IE267" s="530"/>
      <c r="IF267" s="530"/>
      <c r="IG267" s="530"/>
      <c r="IH267" s="530"/>
      <c r="II267" s="530"/>
      <c r="IJ267" s="530"/>
      <c r="IK267" s="530"/>
      <c r="IL267" s="530"/>
      <c r="IM267" s="530"/>
      <c r="IN267" s="530"/>
      <c r="IO267" s="530"/>
      <c r="IP267" s="530"/>
      <c r="IQ267" s="530"/>
      <c r="IR267" s="530"/>
      <c r="IS267" s="530"/>
      <c r="IT267" s="530"/>
      <c r="IU267" s="530"/>
      <c r="IV267" s="530"/>
    </row>
    <row r="268" spans="1:256" s="496" customFormat="1" ht="18.75" x14ac:dyDescent="0.2">
      <c r="A268" s="492"/>
      <c r="B268" s="254"/>
      <c r="C268" s="168">
        <v>13</v>
      </c>
      <c r="D268" s="544" t="s">
        <v>494</v>
      </c>
      <c r="E268" s="254"/>
      <c r="F268" s="254"/>
      <c r="G268" s="457"/>
      <c r="H268" s="86"/>
      <c r="I268" s="86"/>
      <c r="J268" s="545"/>
      <c r="K268" s="546"/>
      <c r="L268" s="547">
        <f>SUM(L270:L274)</f>
        <v>0</v>
      </c>
      <c r="M268" s="86"/>
      <c r="N268" s="86"/>
      <c r="O268" s="86"/>
      <c r="P268" s="86"/>
      <c r="Q268" s="548">
        <f>[4]แผน_งบยุทธศาสตร์60!L33*1000000</f>
        <v>0</v>
      </c>
      <c r="R268" s="548">
        <f>[4]แผน_งบยุทธศาสตร์60!M33*1000000</f>
        <v>300000</v>
      </c>
      <c r="S268" s="549">
        <f>SUM(Q268:R268)</f>
        <v>300000</v>
      </c>
      <c r="T268" s="550"/>
      <c r="U268" s="550" t="s">
        <v>61</v>
      </c>
      <c r="V268" s="494"/>
      <c r="W268" s="175"/>
      <c r="X268" s="175"/>
      <c r="Y268" s="174"/>
      <c r="Z268" s="175"/>
      <c r="AA268" s="495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  <c r="BG268" s="254"/>
      <c r="BH268" s="254"/>
      <c r="BI268" s="254"/>
      <c r="BJ268" s="254"/>
      <c r="BK268" s="254"/>
      <c r="BL268" s="254"/>
      <c r="BM268" s="254"/>
      <c r="BN268" s="254"/>
      <c r="BO268" s="254"/>
      <c r="BP268" s="254"/>
      <c r="BQ268" s="254"/>
      <c r="BR268" s="254"/>
      <c r="BS268" s="254"/>
      <c r="BT268" s="254"/>
      <c r="BU268" s="254"/>
      <c r="BV268" s="254"/>
      <c r="BW268" s="254"/>
      <c r="BX268" s="254"/>
      <c r="BY268" s="254"/>
      <c r="BZ268" s="254"/>
      <c r="CA268" s="254"/>
      <c r="CB268" s="254"/>
      <c r="CC268" s="254"/>
      <c r="CD268" s="254"/>
      <c r="CE268" s="254"/>
      <c r="CF268" s="254"/>
      <c r="CG268" s="254"/>
      <c r="CH268" s="254"/>
      <c r="CI268" s="254"/>
      <c r="CJ268" s="254"/>
      <c r="CK268" s="254"/>
      <c r="CL268" s="254"/>
      <c r="CM268" s="254"/>
      <c r="CN268" s="254"/>
      <c r="CO268" s="254"/>
      <c r="CP268" s="254"/>
      <c r="CQ268" s="254"/>
      <c r="CR268" s="254"/>
      <c r="CS268" s="254"/>
      <c r="CT268" s="254"/>
      <c r="CU268" s="254"/>
      <c r="CV268" s="254"/>
      <c r="CW268" s="254"/>
      <c r="CX268" s="254"/>
      <c r="CY268" s="254"/>
      <c r="CZ268" s="254"/>
      <c r="DA268" s="254"/>
      <c r="DB268" s="254"/>
      <c r="DC268" s="254"/>
      <c r="DD268" s="254"/>
      <c r="DE268" s="254"/>
      <c r="DF268" s="254"/>
      <c r="DG268" s="254"/>
      <c r="DH268" s="254"/>
      <c r="DI268" s="254"/>
      <c r="DJ268" s="254"/>
      <c r="DK268" s="254"/>
      <c r="DL268" s="254"/>
      <c r="DM268" s="254"/>
      <c r="DN268" s="254"/>
      <c r="DO268" s="254"/>
      <c r="DP268" s="254"/>
      <c r="DQ268" s="254"/>
      <c r="DR268" s="254"/>
      <c r="DS268" s="254"/>
      <c r="DT268" s="254"/>
      <c r="DU268" s="254"/>
      <c r="DV268" s="254"/>
      <c r="DW268" s="254"/>
      <c r="DX268" s="254"/>
      <c r="DY268" s="254"/>
      <c r="DZ268" s="254"/>
      <c r="EA268" s="254"/>
      <c r="EB268" s="254"/>
      <c r="EC268" s="254"/>
      <c r="ED268" s="254"/>
      <c r="EE268" s="254"/>
      <c r="EF268" s="254"/>
      <c r="EG268" s="254"/>
      <c r="EH268" s="254"/>
      <c r="EI268" s="254"/>
      <c r="EJ268" s="254"/>
      <c r="EK268" s="254"/>
      <c r="EL268" s="254"/>
      <c r="EM268" s="254"/>
      <c r="EN268" s="254"/>
      <c r="EO268" s="254"/>
      <c r="EP268" s="254"/>
      <c r="EQ268" s="254"/>
      <c r="ER268" s="254"/>
      <c r="ES268" s="254"/>
      <c r="ET268" s="254"/>
      <c r="EU268" s="254"/>
      <c r="EV268" s="254"/>
      <c r="EW268" s="254"/>
      <c r="EX268" s="254"/>
      <c r="EY268" s="254"/>
      <c r="EZ268" s="254"/>
      <c r="FA268" s="254"/>
      <c r="FB268" s="254"/>
      <c r="FC268" s="254"/>
      <c r="FD268" s="254"/>
      <c r="FE268" s="254"/>
      <c r="FF268" s="254"/>
      <c r="FG268" s="254"/>
      <c r="FH268" s="254"/>
      <c r="FI268" s="254"/>
      <c r="FJ268" s="254"/>
      <c r="FK268" s="254"/>
      <c r="FL268" s="254"/>
      <c r="FM268" s="254"/>
      <c r="FN268" s="254"/>
      <c r="FO268" s="254"/>
      <c r="FP268" s="254"/>
      <c r="FQ268" s="254"/>
      <c r="FR268" s="254"/>
      <c r="FS268" s="254"/>
      <c r="FT268" s="254"/>
      <c r="FU268" s="254"/>
      <c r="FV268" s="254"/>
      <c r="FW268" s="254"/>
      <c r="FX268" s="254"/>
      <c r="FY268" s="254"/>
      <c r="FZ268" s="254"/>
      <c r="GA268" s="254"/>
      <c r="GB268" s="254"/>
      <c r="GC268" s="254"/>
      <c r="GD268" s="254"/>
      <c r="GE268" s="254"/>
      <c r="GF268" s="254"/>
      <c r="GG268" s="254"/>
      <c r="GH268" s="254"/>
      <c r="GI268" s="254"/>
      <c r="GJ268" s="254"/>
      <c r="GK268" s="254"/>
      <c r="GL268" s="254"/>
      <c r="GM268" s="254"/>
      <c r="GN268" s="254"/>
      <c r="GO268" s="254"/>
      <c r="GP268" s="254"/>
      <c r="GQ268" s="254"/>
      <c r="GR268" s="254"/>
      <c r="GS268" s="254"/>
      <c r="GT268" s="254"/>
      <c r="GU268" s="254"/>
      <c r="GV268" s="254"/>
      <c r="GW268" s="254"/>
      <c r="GX268" s="254"/>
      <c r="GY268" s="254"/>
      <c r="GZ268" s="254"/>
      <c r="HA268" s="254"/>
      <c r="HB268" s="254"/>
      <c r="HC268" s="254"/>
      <c r="HD268" s="254"/>
      <c r="HE268" s="254"/>
      <c r="HF268" s="254"/>
      <c r="HG268" s="254"/>
      <c r="HH268" s="254"/>
      <c r="HI268" s="254"/>
      <c r="HJ268" s="254"/>
      <c r="HK268" s="254"/>
      <c r="HL268" s="254"/>
      <c r="HM268" s="254"/>
      <c r="HN268" s="254"/>
      <c r="HO268" s="254"/>
      <c r="HP268" s="254"/>
      <c r="HQ268" s="254"/>
      <c r="HR268" s="254"/>
      <c r="HS268" s="254"/>
      <c r="HT268" s="254"/>
      <c r="HU268" s="254"/>
      <c r="HV268" s="254"/>
      <c r="HW268" s="254"/>
      <c r="HX268" s="254"/>
      <c r="HY268" s="254"/>
      <c r="HZ268" s="254"/>
      <c r="IA268" s="254"/>
      <c r="IB268" s="254"/>
      <c r="IC268" s="254"/>
      <c r="ID268" s="254"/>
      <c r="IE268" s="254"/>
      <c r="IF268" s="254"/>
      <c r="IG268" s="254"/>
      <c r="IH268" s="254"/>
      <c r="II268" s="254"/>
      <c r="IJ268" s="254"/>
      <c r="IK268" s="254"/>
      <c r="IL268" s="254"/>
      <c r="IM268" s="254"/>
      <c r="IN268" s="254"/>
      <c r="IO268" s="254"/>
      <c r="IP268" s="254"/>
      <c r="IQ268" s="254"/>
      <c r="IR268" s="254"/>
      <c r="IS268" s="254"/>
      <c r="IT268" s="254"/>
      <c r="IU268" s="254"/>
      <c r="IV268" s="254"/>
    </row>
    <row r="269" spans="1:256" s="172" customFormat="1" ht="18.75" x14ac:dyDescent="0.2">
      <c r="A269" s="166"/>
      <c r="B269" s="167"/>
      <c r="C269" s="168"/>
      <c r="D269" s="497" t="s">
        <v>19</v>
      </c>
      <c r="E269" s="167"/>
      <c r="F269" s="167"/>
      <c r="G269" s="170"/>
      <c r="H269" s="171"/>
      <c r="J269" s="551"/>
      <c r="K269" s="552"/>
      <c r="L269" s="547"/>
      <c r="M269" s="86"/>
      <c r="N269" s="86"/>
      <c r="O269" s="86"/>
      <c r="P269" s="87"/>
      <c r="Q269" s="432">
        <f>SUM(Q270:Q274)</f>
        <v>0</v>
      </c>
      <c r="R269" s="432">
        <f>SUM(R270:R274)</f>
        <v>300000</v>
      </c>
      <c r="S269" s="433">
        <f>SUM(Q269:R269)</f>
        <v>300000</v>
      </c>
      <c r="T269" s="553"/>
      <c r="U269" s="553" t="s">
        <v>495</v>
      </c>
      <c r="V269" s="173"/>
      <c r="W269" s="175"/>
      <c r="X269" s="175"/>
      <c r="Y269" s="174"/>
      <c r="Z269" s="175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  <c r="ID269" s="167"/>
      <c r="IE269" s="167"/>
      <c r="IF269" s="167"/>
      <c r="IG269" s="167"/>
      <c r="IH269" s="167"/>
      <c r="II269" s="167"/>
      <c r="IJ269" s="167"/>
      <c r="IK269" s="167"/>
      <c r="IL269" s="167"/>
      <c r="IM269" s="167"/>
      <c r="IN269" s="167"/>
      <c r="IO269" s="167"/>
      <c r="IP269" s="167"/>
      <c r="IQ269" s="167"/>
      <c r="IR269" s="167"/>
      <c r="IS269" s="167"/>
      <c r="IT269" s="167"/>
      <c r="IU269" s="167"/>
      <c r="IV269" s="167"/>
    </row>
    <row r="270" spans="1:256" s="172" customFormat="1" ht="18.75" x14ac:dyDescent="0.2">
      <c r="A270" s="166"/>
      <c r="B270" s="167"/>
      <c r="C270" s="168"/>
      <c r="D270" s="169"/>
      <c r="E270" s="82" t="s">
        <v>496</v>
      </c>
      <c r="F270" s="167"/>
      <c r="G270" s="170"/>
      <c r="H270" s="171"/>
      <c r="J270" s="83">
        <v>1</v>
      </c>
      <c r="K270" s="119" t="s">
        <v>497</v>
      </c>
      <c r="L270" s="370"/>
      <c r="M270" s="185"/>
      <c r="N270" s="185"/>
      <c r="O270" s="185"/>
      <c r="P270" s="185"/>
      <c r="Q270" s="179"/>
      <c r="R270" s="164">
        <v>112000</v>
      </c>
      <c r="S270" s="164">
        <f>SUM(Q270:R270)</f>
        <v>112000</v>
      </c>
      <c r="T270" s="194" t="s">
        <v>498</v>
      </c>
      <c r="U270" s="194" t="s">
        <v>33</v>
      </c>
      <c r="V270" s="173"/>
      <c r="W270" s="175"/>
      <c r="X270" s="175"/>
      <c r="Y270" s="174"/>
      <c r="Z270" s="175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/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67"/>
      <c r="CJ270" s="167"/>
      <c r="CK270" s="167"/>
      <c r="CL270" s="167"/>
      <c r="CM270" s="167"/>
      <c r="CN270" s="167"/>
      <c r="CO270" s="167"/>
      <c r="CP270" s="167"/>
      <c r="CQ270" s="167"/>
      <c r="CR270" s="167"/>
      <c r="CS270" s="167"/>
      <c r="CT270" s="167"/>
      <c r="CU270" s="167"/>
      <c r="CV270" s="167"/>
      <c r="CW270" s="167"/>
      <c r="CX270" s="167"/>
      <c r="CY270" s="167"/>
      <c r="CZ270" s="167"/>
      <c r="DA270" s="167"/>
      <c r="DB270" s="167"/>
      <c r="DC270" s="167"/>
      <c r="DD270" s="167"/>
      <c r="DE270" s="167"/>
      <c r="DF270" s="167"/>
      <c r="DG270" s="167"/>
      <c r="DH270" s="167"/>
      <c r="DI270" s="167"/>
      <c r="DJ270" s="167"/>
      <c r="DK270" s="167"/>
      <c r="DL270" s="167"/>
      <c r="DM270" s="167"/>
      <c r="DN270" s="167"/>
      <c r="DO270" s="167"/>
      <c r="DP270" s="167"/>
      <c r="DQ270" s="167"/>
      <c r="DR270" s="167"/>
      <c r="DS270" s="167"/>
      <c r="DT270" s="167"/>
      <c r="DU270" s="167"/>
      <c r="DV270" s="167"/>
      <c r="DW270" s="167"/>
      <c r="DX270" s="167"/>
      <c r="DY270" s="167"/>
      <c r="DZ270" s="167"/>
      <c r="EA270" s="167"/>
      <c r="EB270" s="167"/>
      <c r="EC270" s="167"/>
      <c r="ED270" s="167"/>
      <c r="EE270" s="167"/>
      <c r="EF270" s="167"/>
      <c r="EG270" s="167"/>
      <c r="EH270" s="167"/>
      <c r="EI270" s="167"/>
      <c r="EJ270" s="167"/>
      <c r="EK270" s="167"/>
      <c r="EL270" s="167"/>
      <c r="EM270" s="167"/>
      <c r="EN270" s="167"/>
      <c r="EO270" s="167"/>
      <c r="EP270" s="167"/>
      <c r="EQ270" s="167"/>
      <c r="ER270" s="167"/>
      <c r="ES270" s="167"/>
      <c r="ET270" s="167"/>
      <c r="EU270" s="167"/>
      <c r="EV270" s="167"/>
      <c r="EW270" s="167"/>
      <c r="EX270" s="167"/>
      <c r="EY270" s="167"/>
      <c r="EZ270" s="167"/>
      <c r="FA270" s="167"/>
      <c r="FB270" s="167"/>
      <c r="FC270" s="167"/>
      <c r="FD270" s="167"/>
      <c r="FE270" s="167"/>
      <c r="FF270" s="167"/>
      <c r="FG270" s="167"/>
      <c r="FH270" s="167"/>
      <c r="FI270" s="167"/>
      <c r="FJ270" s="167"/>
      <c r="FK270" s="167"/>
      <c r="FL270" s="167"/>
      <c r="FM270" s="167"/>
      <c r="FN270" s="167"/>
      <c r="FO270" s="167"/>
      <c r="FP270" s="167"/>
      <c r="FQ270" s="167"/>
      <c r="FR270" s="167"/>
      <c r="FS270" s="167"/>
      <c r="FT270" s="167"/>
      <c r="FU270" s="167"/>
      <c r="FV270" s="167"/>
      <c r="FW270" s="167"/>
      <c r="FX270" s="167"/>
      <c r="FY270" s="167"/>
      <c r="FZ270" s="167"/>
      <c r="GA270" s="167"/>
      <c r="GB270" s="167"/>
      <c r="GC270" s="167"/>
      <c r="GD270" s="167"/>
      <c r="GE270" s="167"/>
      <c r="GF270" s="167"/>
      <c r="GG270" s="167"/>
      <c r="GH270" s="167"/>
      <c r="GI270" s="167"/>
      <c r="GJ270" s="167"/>
      <c r="GK270" s="167"/>
      <c r="GL270" s="167"/>
      <c r="GM270" s="167"/>
      <c r="GN270" s="167"/>
      <c r="GO270" s="167"/>
      <c r="GP270" s="167"/>
      <c r="GQ270" s="167"/>
      <c r="GR270" s="167"/>
      <c r="GS270" s="167"/>
      <c r="GT270" s="167"/>
      <c r="GU270" s="167"/>
      <c r="GV270" s="167"/>
      <c r="GW270" s="167"/>
      <c r="GX270" s="167"/>
      <c r="GY270" s="167"/>
      <c r="GZ270" s="167"/>
      <c r="HA270" s="167"/>
      <c r="HB270" s="167"/>
      <c r="HC270" s="167"/>
      <c r="HD270" s="167"/>
      <c r="HE270" s="167"/>
      <c r="HF270" s="167"/>
      <c r="HG270" s="167"/>
      <c r="HH270" s="167"/>
      <c r="HI270" s="167"/>
      <c r="HJ270" s="167"/>
      <c r="HK270" s="167"/>
      <c r="HL270" s="167"/>
      <c r="HM270" s="167"/>
      <c r="HN270" s="167"/>
      <c r="HO270" s="167"/>
      <c r="HP270" s="167"/>
      <c r="HQ270" s="167"/>
      <c r="HR270" s="167"/>
      <c r="HS270" s="167"/>
      <c r="HT270" s="167"/>
      <c r="HU270" s="167"/>
      <c r="HV270" s="167"/>
      <c r="HW270" s="167"/>
      <c r="HX270" s="167"/>
      <c r="HY270" s="167"/>
      <c r="HZ270" s="167"/>
      <c r="IA270" s="167"/>
      <c r="IB270" s="167"/>
      <c r="IC270" s="167"/>
      <c r="ID270" s="167"/>
      <c r="IE270" s="167"/>
      <c r="IF270" s="167"/>
      <c r="IG270" s="167"/>
      <c r="IH270" s="167"/>
      <c r="II270" s="167"/>
      <c r="IJ270" s="167"/>
      <c r="IK270" s="167"/>
      <c r="IL270" s="167"/>
      <c r="IM270" s="167"/>
      <c r="IN270" s="167"/>
      <c r="IO270" s="167"/>
      <c r="IP270" s="167"/>
      <c r="IQ270" s="167"/>
      <c r="IR270" s="167"/>
      <c r="IS270" s="167"/>
      <c r="IT270" s="167"/>
      <c r="IU270" s="167"/>
      <c r="IV270" s="167"/>
    </row>
    <row r="271" spans="1:256" s="496" customFormat="1" ht="18.75" x14ac:dyDescent="0.2">
      <c r="A271" s="492"/>
      <c r="B271" s="254"/>
      <c r="C271" s="168"/>
      <c r="D271" s="254" t="s">
        <v>30</v>
      </c>
      <c r="E271" s="254"/>
      <c r="F271" s="254"/>
      <c r="G271" s="457"/>
      <c r="H271" s="86"/>
      <c r="I271" s="86"/>
      <c r="J271" s="365">
        <v>2</v>
      </c>
      <c r="K271" s="119" t="s">
        <v>499</v>
      </c>
      <c r="L271" s="370"/>
      <c r="M271" s="185"/>
      <c r="N271" s="185"/>
      <c r="O271" s="185"/>
      <c r="P271" s="185"/>
      <c r="Q271" s="379"/>
      <c r="R271" s="164">
        <v>148000</v>
      </c>
      <c r="S271" s="164">
        <f>SUM(Q271:R271)</f>
        <v>148000</v>
      </c>
      <c r="T271" s="194" t="s">
        <v>500</v>
      </c>
      <c r="U271" s="180" t="s">
        <v>25</v>
      </c>
      <c r="V271" s="494"/>
      <c r="W271" s="254"/>
      <c r="X271" s="254"/>
      <c r="Y271" s="174"/>
      <c r="Z271" s="554"/>
      <c r="AA271" s="555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  <c r="BG271" s="254"/>
      <c r="BH271" s="254"/>
      <c r="BI271" s="254"/>
      <c r="BJ271" s="254"/>
      <c r="BK271" s="254"/>
      <c r="BL271" s="254"/>
      <c r="BM271" s="254"/>
      <c r="BN271" s="254"/>
      <c r="BO271" s="254"/>
      <c r="BP271" s="254"/>
      <c r="BQ271" s="254"/>
      <c r="BR271" s="254"/>
      <c r="BS271" s="254"/>
      <c r="BT271" s="254"/>
      <c r="BU271" s="254"/>
      <c r="BV271" s="254"/>
      <c r="BW271" s="254"/>
      <c r="BX271" s="254"/>
      <c r="BY271" s="254"/>
      <c r="BZ271" s="254"/>
      <c r="CA271" s="254"/>
      <c r="CB271" s="254"/>
      <c r="CC271" s="254"/>
      <c r="CD271" s="254"/>
      <c r="CE271" s="254"/>
      <c r="CF271" s="254"/>
      <c r="CG271" s="254"/>
      <c r="CH271" s="254"/>
      <c r="CI271" s="254"/>
      <c r="CJ271" s="254"/>
      <c r="CK271" s="254"/>
      <c r="CL271" s="254"/>
      <c r="CM271" s="254"/>
      <c r="CN271" s="254"/>
      <c r="CO271" s="254"/>
      <c r="CP271" s="254"/>
      <c r="CQ271" s="254"/>
      <c r="CR271" s="254"/>
      <c r="CS271" s="254"/>
      <c r="CT271" s="254"/>
      <c r="CU271" s="254"/>
      <c r="CV271" s="254"/>
      <c r="CW271" s="254"/>
      <c r="CX271" s="254"/>
      <c r="CY271" s="254"/>
      <c r="CZ271" s="254"/>
      <c r="DA271" s="254"/>
      <c r="DB271" s="254"/>
      <c r="DC271" s="254"/>
      <c r="DD271" s="254"/>
      <c r="DE271" s="254"/>
      <c r="DF271" s="254"/>
      <c r="DG271" s="254"/>
      <c r="DH271" s="254"/>
      <c r="DI271" s="254"/>
      <c r="DJ271" s="254"/>
      <c r="DK271" s="254"/>
      <c r="DL271" s="254"/>
      <c r="DM271" s="254"/>
      <c r="DN271" s="254"/>
      <c r="DO271" s="254"/>
      <c r="DP271" s="254"/>
      <c r="DQ271" s="254"/>
      <c r="DR271" s="254"/>
      <c r="DS271" s="254"/>
      <c r="DT271" s="254"/>
      <c r="DU271" s="254"/>
      <c r="DV271" s="254"/>
      <c r="DW271" s="254"/>
      <c r="DX271" s="254"/>
      <c r="DY271" s="254"/>
      <c r="DZ271" s="254"/>
      <c r="EA271" s="254"/>
      <c r="EB271" s="254"/>
      <c r="EC271" s="254"/>
      <c r="ED271" s="254"/>
      <c r="EE271" s="254"/>
      <c r="EF271" s="254"/>
      <c r="EG271" s="254"/>
      <c r="EH271" s="254"/>
      <c r="EI271" s="254"/>
      <c r="EJ271" s="254"/>
      <c r="EK271" s="254"/>
      <c r="EL271" s="254"/>
      <c r="EM271" s="254"/>
      <c r="EN271" s="254"/>
      <c r="EO271" s="254"/>
      <c r="EP271" s="254"/>
      <c r="EQ271" s="254"/>
      <c r="ER271" s="254"/>
      <c r="ES271" s="254"/>
      <c r="ET271" s="254"/>
      <c r="EU271" s="254"/>
      <c r="EV271" s="254"/>
      <c r="EW271" s="254"/>
      <c r="EX271" s="254"/>
      <c r="EY271" s="254"/>
      <c r="EZ271" s="254"/>
      <c r="FA271" s="254"/>
      <c r="FB271" s="254"/>
      <c r="FC271" s="254"/>
      <c r="FD271" s="254"/>
      <c r="FE271" s="254"/>
      <c r="FF271" s="254"/>
      <c r="FG271" s="254"/>
      <c r="FH271" s="254"/>
      <c r="FI271" s="254"/>
      <c r="FJ271" s="254"/>
      <c r="FK271" s="254"/>
      <c r="FL271" s="254"/>
      <c r="FM271" s="254"/>
      <c r="FN271" s="254"/>
      <c r="FO271" s="254"/>
      <c r="FP271" s="254"/>
      <c r="FQ271" s="254"/>
      <c r="FR271" s="254"/>
      <c r="FS271" s="254"/>
      <c r="FT271" s="254"/>
      <c r="FU271" s="254"/>
      <c r="FV271" s="254"/>
      <c r="FW271" s="254"/>
      <c r="FX271" s="254"/>
      <c r="FY271" s="254"/>
      <c r="FZ271" s="254"/>
      <c r="GA271" s="254"/>
      <c r="GB271" s="254"/>
      <c r="GC271" s="254"/>
      <c r="GD271" s="254"/>
      <c r="GE271" s="254"/>
      <c r="GF271" s="254"/>
      <c r="GG271" s="254"/>
      <c r="GH271" s="254"/>
      <c r="GI271" s="254"/>
      <c r="GJ271" s="254"/>
      <c r="GK271" s="254"/>
      <c r="GL271" s="254"/>
      <c r="GM271" s="254"/>
      <c r="GN271" s="254"/>
      <c r="GO271" s="254"/>
      <c r="GP271" s="254"/>
      <c r="GQ271" s="254"/>
      <c r="GR271" s="254"/>
      <c r="GS271" s="254"/>
      <c r="GT271" s="254"/>
      <c r="GU271" s="254"/>
      <c r="GV271" s="254"/>
      <c r="GW271" s="254"/>
      <c r="GX271" s="254"/>
      <c r="GY271" s="254"/>
      <c r="GZ271" s="254"/>
      <c r="HA271" s="254"/>
      <c r="HB271" s="254"/>
      <c r="HC271" s="254"/>
      <c r="HD271" s="254"/>
      <c r="HE271" s="254"/>
      <c r="HF271" s="254"/>
      <c r="HG271" s="254"/>
      <c r="HH271" s="254"/>
      <c r="HI271" s="254"/>
      <c r="HJ271" s="254"/>
      <c r="HK271" s="254"/>
      <c r="HL271" s="254"/>
      <c r="HM271" s="254"/>
      <c r="HN271" s="254"/>
      <c r="HO271" s="254"/>
      <c r="HP271" s="254"/>
      <c r="HQ271" s="254"/>
      <c r="HR271" s="254"/>
      <c r="HS271" s="254"/>
      <c r="HT271" s="254"/>
      <c r="HU271" s="254"/>
      <c r="HV271" s="254"/>
      <c r="HW271" s="254"/>
      <c r="HX271" s="254"/>
      <c r="HY271" s="254"/>
      <c r="HZ271" s="254"/>
      <c r="IA271" s="254"/>
      <c r="IB271" s="254"/>
      <c r="IC271" s="254"/>
      <c r="ID271" s="254"/>
      <c r="IE271" s="254"/>
      <c r="IF271" s="254"/>
      <c r="IG271" s="254"/>
      <c r="IH271" s="254"/>
      <c r="II271" s="254"/>
      <c r="IJ271" s="254"/>
      <c r="IK271" s="254"/>
      <c r="IL271" s="254"/>
      <c r="IM271" s="254"/>
      <c r="IN271" s="254"/>
      <c r="IO271" s="254"/>
      <c r="IP271" s="254"/>
      <c r="IQ271" s="254"/>
      <c r="IR271" s="254"/>
      <c r="IS271" s="254"/>
      <c r="IT271" s="254"/>
      <c r="IU271" s="254"/>
      <c r="IV271" s="254"/>
    </row>
    <row r="272" spans="1:256" s="334" customFormat="1" ht="18.75" x14ac:dyDescent="0.2">
      <c r="A272" s="556"/>
      <c r="C272" s="557"/>
      <c r="D272" s="169">
        <v>1</v>
      </c>
      <c r="E272" s="334" t="s">
        <v>501</v>
      </c>
      <c r="G272" s="335"/>
      <c r="H272" s="185" t="s">
        <v>35</v>
      </c>
      <c r="I272" s="185">
        <v>10</v>
      </c>
      <c r="J272" s="83">
        <v>3</v>
      </c>
      <c r="K272" s="119" t="s">
        <v>502</v>
      </c>
      <c r="L272" s="370"/>
      <c r="M272" s="185"/>
      <c r="N272" s="185"/>
      <c r="O272" s="185"/>
      <c r="P272" s="185"/>
      <c r="Q272" s="379"/>
      <c r="R272" s="164">
        <v>40000</v>
      </c>
      <c r="S272" s="164">
        <f>SUM(Q272:R272)</f>
        <v>40000</v>
      </c>
      <c r="T272" s="194"/>
      <c r="U272" s="180" t="s">
        <v>261</v>
      </c>
      <c r="V272" s="515"/>
      <c r="W272" s="254"/>
      <c r="X272" s="254"/>
      <c r="Y272" s="174"/>
      <c r="Z272" s="554"/>
      <c r="AA272" s="555"/>
    </row>
    <row r="273" spans="1:256" s="334" customFormat="1" ht="18.75" x14ac:dyDescent="0.2">
      <c r="A273" s="556"/>
      <c r="C273" s="557"/>
      <c r="D273" s="169">
        <v>2</v>
      </c>
      <c r="E273" s="334" t="s">
        <v>503</v>
      </c>
      <c r="G273" s="335"/>
      <c r="H273" s="185" t="s">
        <v>504</v>
      </c>
      <c r="I273" s="558" t="s">
        <v>505</v>
      </c>
      <c r="J273" s="365"/>
      <c r="K273" s="162"/>
      <c r="L273" s="559"/>
      <c r="M273" s="185"/>
      <c r="N273" s="185"/>
      <c r="O273" s="185"/>
      <c r="P273" s="121"/>
      <c r="Q273" s="450"/>
      <c r="R273" s="450"/>
      <c r="S273" s="164"/>
      <c r="T273" s="194"/>
      <c r="U273" s="194"/>
      <c r="V273" s="515"/>
      <c r="W273" s="254"/>
      <c r="X273" s="254"/>
      <c r="Y273" s="174"/>
      <c r="Z273" s="554"/>
      <c r="AA273" s="555"/>
    </row>
    <row r="274" spans="1:256" s="334" customFormat="1" ht="18.75" x14ac:dyDescent="0.2">
      <c r="A274" s="556"/>
      <c r="C274" s="557"/>
      <c r="D274" s="169">
        <v>2</v>
      </c>
      <c r="E274" s="334" t="s">
        <v>506</v>
      </c>
      <c r="G274" s="335"/>
      <c r="H274" s="185" t="s">
        <v>35</v>
      </c>
      <c r="I274" s="185">
        <v>80</v>
      </c>
      <c r="J274" s="365"/>
      <c r="K274" s="119"/>
      <c r="L274" s="370"/>
      <c r="M274" s="185"/>
      <c r="N274" s="185"/>
      <c r="O274" s="185"/>
      <c r="P274" s="185"/>
      <c r="Q274" s="179"/>
      <c r="R274" s="164"/>
      <c r="S274" s="164"/>
      <c r="T274" s="194"/>
      <c r="U274" s="194"/>
      <c r="V274" s="515"/>
      <c r="W274" s="254"/>
      <c r="X274" s="254"/>
      <c r="Y274" s="174"/>
      <c r="Z274" s="554"/>
      <c r="AA274" s="555"/>
    </row>
    <row r="275" spans="1:256" s="334" customFormat="1" ht="18.75" x14ac:dyDescent="0.2">
      <c r="A275" s="511"/>
      <c r="B275" s="512"/>
      <c r="C275" s="560"/>
      <c r="D275" s="513"/>
      <c r="E275" s="512"/>
      <c r="F275" s="512"/>
      <c r="G275" s="514"/>
      <c r="H275" s="392"/>
      <c r="I275" s="392"/>
      <c r="J275" s="408"/>
      <c r="K275" s="304"/>
      <c r="L275" s="410"/>
      <c r="M275" s="392"/>
      <c r="N275" s="392"/>
      <c r="O275" s="392"/>
      <c r="P275" s="392"/>
      <c r="Q275" s="394"/>
      <c r="R275" s="394"/>
      <c r="S275" s="308"/>
      <c r="T275" s="309"/>
      <c r="U275" s="309"/>
      <c r="V275" s="515"/>
      <c r="W275" s="254"/>
      <c r="X275" s="254"/>
      <c r="Y275" s="174"/>
      <c r="Z275" s="554"/>
      <c r="AA275" s="555"/>
    </row>
    <row r="276" spans="1:256" s="496" customFormat="1" ht="18.75" x14ac:dyDescent="0.2">
      <c r="A276" s="492"/>
      <c r="B276" s="254"/>
      <c r="C276" s="168">
        <v>14</v>
      </c>
      <c r="D276" s="544" t="s">
        <v>507</v>
      </c>
      <c r="E276" s="254"/>
      <c r="F276" s="254"/>
      <c r="G276" s="457"/>
      <c r="H276" s="86"/>
      <c r="I276" s="86"/>
      <c r="J276" s="545"/>
      <c r="K276" s="546"/>
      <c r="L276" s="547">
        <f>SUM(L278:L287)</f>
        <v>0</v>
      </c>
      <c r="M276" s="86"/>
      <c r="N276" s="86"/>
      <c r="O276" s="86"/>
      <c r="P276" s="86"/>
      <c r="Q276" s="561">
        <f>[4]แผน_งบยุทธศาสตร์60!L34*1000000</f>
        <v>0</v>
      </c>
      <c r="R276" s="561">
        <f>[4]แผน_งบยุทธศาสตร์60!M34*1000000</f>
        <v>1550000</v>
      </c>
      <c r="S276" s="549">
        <f>SUM(Q276:R276)</f>
        <v>1550000</v>
      </c>
      <c r="T276" s="191"/>
      <c r="U276" s="191" t="s">
        <v>61</v>
      </c>
      <c r="V276" s="494"/>
      <c r="W276" s="554"/>
      <c r="X276" s="554"/>
      <c r="Y276" s="174"/>
      <c r="Z276" s="554"/>
      <c r="AA276" s="555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  <c r="BG276" s="254"/>
      <c r="BH276" s="254"/>
      <c r="BI276" s="254"/>
      <c r="BJ276" s="254"/>
      <c r="BK276" s="254"/>
      <c r="BL276" s="254"/>
      <c r="BM276" s="254"/>
      <c r="BN276" s="254"/>
      <c r="BO276" s="254"/>
      <c r="BP276" s="254"/>
      <c r="BQ276" s="254"/>
      <c r="BR276" s="254"/>
      <c r="BS276" s="254"/>
      <c r="BT276" s="254"/>
      <c r="BU276" s="254"/>
      <c r="BV276" s="254"/>
      <c r="BW276" s="254"/>
      <c r="BX276" s="254"/>
      <c r="BY276" s="254"/>
      <c r="BZ276" s="254"/>
      <c r="CA276" s="254"/>
      <c r="CB276" s="254"/>
      <c r="CC276" s="254"/>
      <c r="CD276" s="254"/>
      <c r="CE276" s="254"/>
      <c r="CF276" s="254"/>
      <c r="CG276" s="254"/>
      <c r="CH276" s="254"/>
      <c r="CI276" s="254"/>
      <c r="CJ276" s="254"/>
      <c r="CK276" s="254"/>
      <c r="CL276" s="254"/>
      <c r="CM276" s="254"/>
      <c r="CN276" s="254"/>
      <c r="CO276" s="254"/>
      <c r="CP276" s="254"/>
      <c r="CQ276" s="254"/>
      <c r="CR276" s="254"/>
      <c r="CS276" s="254"/>
      <c r="CT276" s="254"/>
      <c r="CU276" s="254"/>
      <c r="CV276" s="254"/>
      <c r="CW276" s="254"/>
      <c r="CX276" s="254"/>
      <c r="CY276" s="254"/>
      <c r="CZ276" s="254"/>
      <c r="DA276" s="254"/>
      <c r="DB276" s="254"/>
      <c r="DC276" s="254"/>
      <c r="DD276" s="254"/>
      <c r="DE276" s="254"/>
      <c r="DF276" s="254"/>
      <c r="DG276" s="254"/>
      <c r="DH276" s="254"/>
      <c r="DI276" s="254"/>
      <c r="DJ276" s="254"/>
      <c r="DK276" s="254"/>
      <c r="DL276" s="254"/>
      <c r="DM276" s="254"/>
      <c r="DN276" s="254"/>
      <c r="DO276" s="254"/>
      <c r="DP276" s="254"/>
      <c r="DQ276" s="254"/>
      <c r="DR276" s="254"/>
      <c r="DS276" s="254"/>
      <c r="DT276" s="254"/>
      <c r="DU276" s="254"/>
      <c r="DV276" s="254"/>
      <c r="DW276" s="254"/>
      <c r="DX276" s="254"/>
      <c r="DY276" s="254"/>
      <c r="DZ276" s="254"/>
      <c r="EA276" s="254"/>
      <c r="EB276" s="254"/>
      <c r="EC276" s="254"/>
      <c r="ED276" s="254"/>
      <c r="EE276" s="254"/>
      <c r="EF276" s="254"/>
      <c r="EG276" s="254"/>
      <c r="EH276" s="254"/>
      <c r="EI276" s="254"/>
      <c r="EJ276" s="254"/>
      <c r="EK276" s="254"/>
      <c r="EL276" s="254"/>
      <c r="EM276" s="254"/>
      <c r="EN276" s="254"/>
      <c r="EO276" s="254"/>
      <c r="EP276" s="254"/>
      <c r="EQ276" s="254"/>
      <c r="ER276" s="254"/>
      <c r="ES276" s="254"/>
      <c r="ET276" s="254"/>
      <c r="EU276" s="254"/>
      <c r="EV276" s="254"/>
      <c r="EW276" s="254"/>
      <c r="EX276" s="254"/>
      <c r="EY276" s="254"/>
      <c r="EZ276" s="254"/>
      <c r="FA276" s="254"/>
      <c r="FB276" s="254"/>
      <c r="FC276" s="254"/>
      <c r="FD276" s="254"/>
      <c r="FE276" s="254"/>
      <c r="FF276" s="254"/>
      <c r="FG276" s="254"/>
      <c r="FH276" s="254"/>
      <c r="FI276" s="254"/>
      <c r="FJ276" s="254"/>
      <c r="FK276" s="254"/>
      <c r="FL276" s="254"/>
      <c r="FM276" s="254"/>
      <c r="FN276" s="254"/>
      <c r="FO276" s="254"/>
      <c r="FP276" s="254"/>
      <c r="FQ276" s="254"/>
      <c r="FR276" s="254"/>
      <c r="FS276" s="254"/>
      <c r="FT276" s="254"/>
      <c r="FU276" s="254"/>
      <c r="FV276" s="254"/>
      <c r="FW276" s="254"/>
      <c r="FX276" s="254"/>
      <c r="FY276" s="254"/>
      <c r="FZ276" s="254"/>
      <c r="GA276" s="254"/>
      <c r="GB276" s="254"/>
      <c r="GC276" s="254"/>
      <c r="GD276" s="254"/>
      <c r="GE276" s="254"/>
      <c r="GF276" s="254"/>
      <c r="GG276" s="254"/>
      <c r="GH276" s="254"/>
      <c r="GI276" s="254"/>
      <c r="GJ276" s="254"/>
      <c r="GK276" s="254"/>
      <c r="GL276" s="254"/>
      <c r="GM276" s="254"/>
      <c r="GN276" s="254"/>
      <c r="GO276" s="254"/>
      <c r="GP276" s="254"/>
      <c r="GQ276" s="254"/>
      <c r="GR276" s="254"/>
      <c r="GS276" s="254"/>
      <c r="GT276" s="254"/>
      <c r="GU276" s="254"/>
      <c r="GV276" s="254"/>
      <c r="GW276" s="254"/>
      <c r="GX276" s="254"/>
      <c r="GY276" s="254"/>
      <c r="GZ276" s="254"/>
      <c r="HA276" s="254"/>
      <c r="HB276" s="254"/>
      <c r="HC276" s="254"/>
      <c r="HD276" s="254"/>
      <c r="HE276" s="254"/>
      <c r="HF276" s="254"/>
      <c r="HG276" s="254"/>
      <c r="HH276" s="254"/>
      <c r="HI276" s="254"/>
      <c r="HJ276" s="254"/>
      <c r="HK276" s="254"/>
      <c r="HL276" s="254"/>
      <c r="HM276" s="254"/>
      <c r="HN276" s="254"/>
      <c r="HO276" s="254"/>
      <c r="HP276" s="254"/>
      <c r="HQ276" s="254"/>
      <c r="HR276" s="254"/>
      <c r="HS276" s="254"/>
      <c r="HT276" s="254"/>
      <c r="HU276" s="254"/>
      <c r="HV276" s="254"/>
      <c r="HW276" s="254"/>
      <c r="HX276" s="254"/>
      <c r="HY276" s="254"/>
      <c r="HZ276" s="254"/>
      <c r="IA276" s="254"/>
      <c r="IB276" s="254"/>
      <c r="IC276" s="254"/>
      <c r="ID276" s="254"/>
      <c r="IE276" s="254"/>
      <c r="IF276" s="254"/>
      <c r="IG276" s="254"/>
      <c r="IH276" s="254"/>
      <c r="II276" s="254"/>
      <c r="IJ276" s="254"/>
      <c r="IK276" s="254"/>
      <c r="IL276" s="254"/>
      <c r="IM276" s="254"/>
      <c r="IN276" s="254"/>
      <c r="IO276" s="254"/>
      <c r="IP276" s="254"/>
      <c r="IQ276" s="254"/>
      <c r="IR276" s="254"/>
      <c r="IS276" s="254"/>
      <c r="IT276" s="254"/>
      <c r="IU276" s="254"/>
      <c r="IV276" s="254"/>
    </row>
    <row r="277" spans="1:256" s="496" customFormat="1" ht="18.75" x14ac:dyDescent="0.2">
      <c r="A277" s="492"/>
      <c r="B277" s="254"/>
      <c r="C277" s="168"/>
      <c r="D277" s="544" t="s">
        <v>508</v>
      </c>
      <c r="E277" s="254"/>
      <c r="F277" s="254"/>
      <c r="G277" s="457"/>
      <c r="H277" s="86"/>
      <c r="I277" s="86"/>
      <c r="J277" s="365"/>
      <c r="K277" s="368"/>
      <c r="L277" s="375"/>
      <c r="M277" s="185"/>
      <c r="N277" s="185"/>
      <c r="O277" s="185"/>
      <c r="P277" s="185"/>
      <c r="Q277" s="395">
        <f>SUM(Q278:Q286)</f>
        <v>0</v>
      </c>
      <c r="R277" s="395">
        <f>SUM(R278:R286)</f>
        <v>1550000</v>
      </c>
      <c r="S277" s="449">
        <f>SUM(Q277:R277)</f>
        <v>1550000</v>
      </c>
      <c r="T277" s="553"/>
      <c r="U277" s="553" t="s">
        <v>495</v>
      </c>
      <c r="V277" s="494"/>
      <c r="W277" s="254"/>
      <c r="X277" s="254"/>
      <c r="Y277" s="174"/>
      <c r="Z277" s="554"/>
      <c r="AA277" s="555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4"/>
      <c r="BA277" s="254"/>
      <c r="BB277" s="254"/>
      <c r="BC277" s="254"/>
      <c r="BD277" s="254"/>
      <c r="BE277" s="254"/>
      <c r="BF277" s="254"/>
      <c r="BG277" s="254"/>
      <c r="BH277" s="254"/>
      <c r="BI277" s="254"/>
      <c r="BJ277" s="254"/>
      <c r="BK277" s="254"/>
      <c r="BL277" s="254"/>
      <c r="BM277" s="254"/>
      <c r="BN277" s="254"/>
      <c r="BO277" s="254"/>
      <c r="BP277" s="254"/>
      <c r="BQ277" s="254"/>
      <c r="BR277" s="254"/>
      <c r="BS277" s="254"/>
      <c r="BT277" s="254"/>
      <c r="BU277" s="254"/>
      <c r="BV277" s="254"/>
      <c r="BW277" s="254"/>
      <c r="BX277" s="254"/>
      <c r="BY277" s="254"/>
      <c r="BZ277" s="254"/>
      <c r="CA277" s="254"/>
      <c r="CB277" s="254"/>
      <c r="CC277" s="254"/>
      <c r="CD277" s="254"/>
      <c r="CE277" s="254"/>
      <c r="CF277" s="254"/>
      <c r="CG277" s="254"/>
      <c r="CH277" s="254"/>
      <c r="CI277" s="254"/>
      <c r="CJ277" s="254"/>
      <c r="CK277" s="254"/>
      <c r="CL277" s="254"/>
      <c r="CM277" s="254"/>
      <c r="CN277" s="254"/>
      <c r="CO277" s="254"/>
      <c r="CP277" s="254"/>
      <c r="CQ277" s="254"/>
      <c r="CR277" s="254"/>
      <c r="CS277" s="254"/>
      <c r="CT277" s="254"/>
      <c r="CU277" s="254"/>
      <c r="CV277" s="254"/>
      <c r="CW277" s="254"/>
      <c r="CX277" s="254"/>
      <c r="CY277" s="254"/>
      <c r="CZ277" s="254"/>
      <c r="DA277" s="254"/>
      <c r="DB277" s="254"/>
      <c r="DC277" s="254"/>
      <c r="DD277" s="254"/>
      <c r="DE277" s="254"/>
      <c r="DF277" s="254"/>
      <c r="DG277" s="254"/>
      <c r="DH277" s="254"/>
      <c r="DI277" s="254"/>
      <c r="DJ277" s="254"/>
      <c r="DK277" s="254"/>
      <c r="DL277" s="254"/>
      <c r="DM277" s="254"/>
      <c r="DN277" s="254"/>
      <c r="DO277" s="254"/>
      <c r="DP277" s="254"/>
      <c r="DQ277" s="254"/>
      <c r="DR277" s="254"/>
      <c r="DS277" s="254"/>
      <c r="DT277" s="254"/>
      <c r="DU277" s="254"/>
      <c r="DV277" s="254"/>
      <c r="DW277" s="254"/>
      <c r="DX277" s="254"/>
      <c r="DY277" s="254"/>
      <c r="DZ277" s="254"/>
      <c r="EA277" s="254"/>
      <c r="EB277" s="254"/>
      <c r="EC277" s="254"/>
      <c r="ED277" s="254"/>
      <c r="EE277" s="254"/>
      <c r="EF277" s="254"/>
      <c r="EG277" s="254"/>
      <c r="EH277" s="254"/>
      <c r="EI277" s="254"/>
      <c r="EJ277" s="254"/>
      <c r="EK277" s="254"/>
      <c r="EL277" s="254"/>
      <c r="EM277" s="254"/>
      <c r="EN277" s="254"/>
      <c r="EO277" s="254"/>
      <c r="EP277" s="254"/>
      <c r="EQ277" s="254"/>
      <c r="ER277" s="254"/>
      <c r="ES277" s="254"/>
      <c r="ET277" s="254"/>
      <c r="EU277" s="254"/>
      <c r="EV277" s="254"/>
      <c r="EW277" s="254"/>
      <c r="EX277" s="254"/>
      <c r="EY277" s="254"/>
      <c r="EZ277" s="254"/>
      <c r="FA277" s="254"/>
      <c r="FB277" s="254"/>
      <c r="FC277" s="254"/>
      <c r="FD277" s="254"/>
      <c r="FE277" s="254"/>
      <c r="FF277" s="254"/>
      <c r="FG277" s="254"/>
      <c r="FH277" s="254"/>
      <c r="FI277" s="254"/>
      <c r="FJ277" s="254"/>
      <c r="FK277" s="254"/>
      <c r="FL277" s="254"/>
      <c r="FM277" s="254"/>
      <c r="FN277" s="254"/>
      <c r="FO277" s="254"/>
      <c r="FP277" s="254"/>
      <c r="FQ277" s="254"/>
      <c r="FR277" s="254"/>
      <c r="FS277" s="254"/>
      <c r="FT277" s="254"/>
      <c r="FU277" s="254"/>
      <c r="FV277" s="254"/>
      <c r="FW277" s="254"/>
      <c r="FX277" s="254"/>
      <c r="FY277" s="254"/>
      <c r="FZ277" s="254"/>
      <c r="GA277" s="254"/>
      <c r="GB277" s="254"/>
      <c r="GC277" s="254"/>
      <c r="GD277" s="254"/>
      <c r="GE277" s="254"/>
      <c r="GF277" s="254"/>
      <c r="GG277" s="254"/>
      <c r="GH277" s="254"/>
      <c r="GI277" s="254"/>
      <c r="GJ277" s="254"/>
      <c r="GK277" s="254"/>
      <c r="GL277" s="254"/>
      <c r="GM277" s="254"/>
      <c r="GN277" s="254"/>
      <c r="GO277" s="254"/>
      <c r="GP277" s="254"/>
      <c r="GQ277" s="254"/>
      <c r="GR277" s="254"/>
      <c r="GS277" s="254"/>
      <c r="GT277" s="254"/>
      <c r="GU277" s="254"/>
      <c r="GV277" s="254"/>
      <c r="GW277" s="254"/>
      <c r="GX277" s="254"/>
      <c r="GY277" s="254"/>
      <c r="GZ277" s="254"/>
      <c r="HA277" s="254"/>
      <c r="HB277" s="254"/>
      <c r="HC277" s="254"/>
      <c r="HD277" s="254"/>
      <c r="HE277" s="254"/>
      <c r="HF277" s="254"/>
      <c r="HG277" s="254"/>
      <c r="HH277" s="254"/>
      <c r="HI277" s="254"/>
      <c r="HJ277" s="254"/>
      <c r="HK277" s="254"/>
      <c r="HL277" s="254"/>
      <c r="HM277" s="254"/>
      <c r="HN277" s="254"/>
      <c r="HO277" s="254"/>
      <c r="HP277" s="254"/>
      <c r="HQ277" s="254"/>
      <c r="HR277" s="254"/>
      <c r="HS277" s="254"/>
      <c r="HT277" s="254"/>
      <c r="HU277" s="254"/>
      <c r="HV277" s="254"/>
      <c r="HW277" s="254"/>
      <c r="HX277" s="254"/>
      <c r="HY277" s="254"/>
      <c r="HZ277" s="254"/>
      <c r="IA277" s="254"/>
      <c r="IB277" s="254"/>
      <c r="IC277" s="254"/>
      <c r="ID277" s="254"/>
      <c r="IE277" s="254"/>
      <c r="IF277" s="254"/>
      <c r="IG277" s="254"/>
      <c r="IH277" s="254"/>
      <c r="II277" s="254"/>
      <c r="IJ277" s="254"/>
      <c r="IK277" s="254"/>
      <c r="IL277" s="254"/>
      <c r="IM277" s="254"/>
      <c r="IN277" s="254"/>
      <c r="IO277" s="254"/>
      <c r="IP277" s="254"/>
      <c r="IQ277" s="254"/>
      <c r="IR277" s="254"/>
      <c r="IS277" s="254"/>
      <c r="IT277" s="254"/>
      <c r="IU277" s="254"/>
      <c r="IV277" s="254"/>
    </row>
    <row r="278" spans="1:256" s="87" customFormat="1" ht="18.75" x14ac:dyDescent="0.2">
      <c r="A278" s="562"/>
      <c r="B278" s="563"/>
      <c r="C278" s="168"/>
      <c r="D278" s="564" t="s">
        <v>19</v>
      </c>
      <c r="E278" s="563"/>
      <c r="F278" s="563"/>
      <c r="G278" s="565"/>
      <c r="H278" s="566"/>
      <c r="J278" s="83">
        <v>1</v>
      </c>
      <c r="K278" s="119" t="s">
        <v>509</v>
      </c>
      <c r="L278" s="163"/>
      <c r="M278" s="86"/>
      <c r="N278" s="86"/>
      <c r="O278" s="86"/>
      <c r="Q278" s="434"/>
      <c r="R278" s="367">
        <v>30000</v>
      </c>
      <c r="S278" s="164">
        <f t="shared" ref="S278:S284" si="8">SUM(Q278:R278)</f>
        <v>30000</v>
      </c>
      <c r="T278" s="194" t="s">
        <v>510</v>
      </c>
      <c r="U278" s="194" t="s">
        <v>216</v>
      </c>
      <c r="V278" s="567"/>
      <c r="W278" s="554"/>
      <c r="X278" s="554"/>
      <c r="Y278" s="174"/>
      <c r="Z278" s="554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  <c r="AT278" s="563"/>
      <c r="AU278" s="563"/>
      <c r="AV278" s="563"/>
      <c r="AW278" s="563"/>
      <c r="AX278" s="563"/>
      <c r="AY278" s="563"/>
      <c r="AZ278" s="563"/>
      <c r="BA278" s="563"/>
      <c r="BB278" s="563"/>
      <c r="BC278" s="563"/>
      <c r="BD278" s="563"/>
      <c r="BE278" s="563"/>
      <c r="BF278" s="563"/>
      <c r="BG278" s="563"/>
      <c r="BH278" s="563"/>
      <c r="BI278" s="563"/>
      <c r="BJ278" s="563"/>
      <c r="BK278" s="563"/>
      <c r="BL278" s="563"/>
      <c r="BM278" s="563"/>
      <c r="BN278" s="563"/>
      <c r="BO278" s="563"/>
      <c r="BP278" s="563"/>
      <c r="BQ278" s="563"/>
      <c r="BR278" s="563"/>
      <c r="BS278" s="563"/>
      <c r="BT278" s="563"/>
      <c r="BU278" s="563"/>
      <c r="BV278" s="563"/>
      <c r="BW278" s="563"/>
      <c r="BX278" s="563"/>
      <c r="BY278" s="563"/>
      <c r="BZ278" s="563"/>
      <c r="CA278" s="563"/>
      <c r="CB278" s="563"/>
      <c r="CC278" s="563"/>
      <c r="CD278" s="563"/>
      <c r="CE278" s="563"/>
      <c r="CF278" s="563"/>
      <c r="CG278" s="563"/>
      <c r="CH278" s="563"/>
      <c r="CI278" s="563"/>
      <c r="CJ278" s="563"/>
      <c r="CK278" s="563"/>
      <c r="CL278" s="563"/>
      <c r="CM278" s="563"/>
      <c r="CN278" s="563"/>
      <c r="CO278" s="563"/>
      <c r="CP278" s="563"/>
      <c r="CQ278" s="563"/>
      <c r="CR278" s="563"/>
      <c r="CS278" s="563"/>
      <c r="CT278" s="563"/>
      <c r="CU278" s="563"/>
      <c r="CV278" s="563"/>
      <c r="CW278" s="563"/>
      <c r="CX278" s="563"/>
      <c r="CY278" s="563"/>
      <c r="CZ278" s="563"/>
      <c r="DA278" s="563"/>
      <c r="DB278" s="563"/>
      <c r="DC278" s="563"/>
      <c r="DD278" s="563"/>
      <c r="DE278" s="563"/>
      <c r="DF278" s="563"/>
      <c r="DG278" s="563"/>
      <c r="DH278" s="563"/>
      <c r="DI278" s="563"/>
      <c r="DJ278" s="563"/>
      <c r="DK278" s="563"/>
      <c r="DL278" s="563"/>
      <c r="DM278" s="563"/>
      <c r="DN278" s="563"/>
      <c r="DO278" s="563"/>
      <c r="DP278" s="563"/>
      <c r="DQ278" s="563"/>
      <c r="DR278" s="563"/>
      <c r="DS278" s="563"/>
      <c r="DT278" s="563"/>
      <c r="DU278" s="563"/>
      <c r="DV278" s="563"/>
      <c r="DW278" s="563"/>
      <c r="DX278" s="563"/>
      <c r="DY278" s="563"/>
      <c r="DZ278" s="563"/>
      <c r="EA278" s="563"/>
      <c r="EB278" s="563"/>
      <c r="EC278" s="563"/>
      <c r="ED278" s="563"/>
      <c r="EE278" s="563"/>
      <c r="EF278" s="563"/>
      <c r="EG278" s="563"/>
      <c r="EH278" s="563"/>
      <c r="EI278" s="563"/>
      <c r="EJ278" s="563"/>
      <c r="EK278" s="563"/>
      <c r="EL278" s="563"/>
      <c r="EM278" s="563"/>
      <c r="EN278" s="563"/>
      <c r="EO278" s="563"/>
      <c r="EP278" s="563"/>
      <c r="EQ278" s="563"/>
      <c r="ER278" s="563"/>
      <c r="ES278" s="563"/>
      <c r="ET278" s="563"/>
      <c r="EU278" s="563"/>
      <c r="EV278" s="563"/>
      <c r="EW278" s="563"/>
      <c r="EX278" s="563"/>
      <c r="EY278" s="563"/>
      <c r="EZ278" s="563"/>
      <c r="FA278" s="563"/>
      <c r="FB278" s="563"/>
      <c r="FC278" s="563"/>
      <c r="FD278" s="563"/>
      <c r="FE278" s="563"/>
      <c r="FF278" s="563"/>
      <c r="FG278" s="563"/>
      <c r="FH278" s="563"/>
      <c r="FI278" s="563"/>
      <c r="FJ278" s="563"/>
      <c r="FK278" s="563"/>
      <c r="FL278" s="563"/>
      <c r="FM278" s="563"/>
      <c r="FN278" s="563"/>
      <c r="FO278" s="563"/>
      <c r="FP278" s="563"/>
      <c r="FQ278" s="563"/>
      <c r="FR278" s="563"/>
      <c r="FS278" s="563"/>
      <c r="FT278" s="563"/>
      <c r="FU278" s="563"/>
      <c r="FV278" s="563"/>
      <c r="FW278" s="563"/>
      <c r="FX278" s="563"/>
      <c r="FY278" s="563"/>
      <c r="FZ278" s="563"/>
      <c r="GA278" s="563"/>
      <c r="GB278" s="563"/>
      <c r="GC278" s="563"/>
      <c r="GD278" s="563"/>
      <c r="GE278" s="563"/>
      <c r="GF278" s="563"/>
      <c r="GG278" s="563"/>
      <c r="GH278" s="563"/>
      <c r="GI278" s="563"/>
      <c r="GJ278" s="563"/>
      <c r="GK278" s="563"/>
      <c r="GL278" s="563"/>
      <c r="GM278" s="563"/>
      <c r="GN278" s="563"/>
      <c r="GO278" s="563"/>
      <c r="GP278" s="563"/>
      <c r="GQ278" s="563"/>
      <c r="GR278" s="563"/>
      <c r="GS278" s="563"/>
      <c r="GT278" s="563"/>
      <c r="GU278" s="563"/>
      <c r="GV278" s="563"/>
      <c r="GW278" s="563"/>
      <c r="GX278" s="563"/>
      <c r="GY278" s="563"/>
      <c r="GZ278" s="563"/>
      <c r="HA278" s="563"/>
      <c r="HB278" s="563"/>
      <c r="HC278" s="563"/>
      <c r="HD278" s="563"/>
      <c r="HE278" s="563"/>
      <c r="HF278" s="563"/>
      <c r="HG278" s="563"/>
      <c r="HH278" s="563"/>
      <c r="HI278" s="563"/>
      <c r="HJ278" s="563"/>
      <c r="HK278" s="563"/>
      <c r="HL278" s="563"/>
      <c r="HM278" s="563"/>
      <c r="HN278" s="563"/>
      <c r="HO278" s="563"/>
      <c r="HP278" s="563"/>
      <c r="HQ278" s="563"/>
      <c r="HR278" s="563"/>
      <c r="HS278" s="563"/>
      <c r="HT278" s="563"/>
      <c r="HU278" s="563"/>
      <c r="HV278" s="563"/>
      <c r="HW278" s="563"/>
      <c r="HX278" s="563"/>
      <c r="HY278" s="563"/>
      <c r="HZ278" s="563"/>
      <c r="IA278" s="563"/>
      <c r="IB278" s="563"/>
      <c r="IC278" s="563"/>
      <c r="ID278" s="563"/>
      <c r="IE278" s="563"/>
      <c r="IF278" s="563"/>
      <c r="IG278" s="563"/>
      <c r="IH278" s="563"/>
      <c r="II278" s="563"/>
      <c r="IJ278" s="563"/>
      <c r="IK278" s="563"/>
      <c r="IL278" s="563"/>
      <c r="IM278" s="563"/>
      <c r="IN278" s="563"/>
      <c r="IO278" s="563"/>
      <c r="IP278" s="563"/>
      <c r="IQ278" s="563"/>
      <c r="IR278" s="563"/>
      <c r="IS278" s="563"/>
      <c r="IT278" s="563"/>
      <c r="IU278" s="563"/>
      <c r="IV278" s="563"/>
    </row>
    <row r="279" spans="1:256" s="87" customFormat="1" ht="18.75" x14ac:dyDescent="0.2">
      <c r="A279" s="562"/>
      <c r="B279" s="563"/>
      <c r="C279" s="168"/>
      <c r="D279" s="169"/>
      <c r="E279" s="296" t="s">
        <v>511</v>
      </c>
      <c r="F279" s="563"/>
      <c r="G279" s="565"/>
      <c r="H279" s="566"/>
      <c r="J279" s="365">
        <v>2</v>
      </c>
      <c r="K279" s="119" t="s">
        <v>512</v>
      </c>
      <c r="L279" s="163"/>
      <c r="M279" s="103"/>
      <c r="N279" s="103"/>
      <c r="O279" s="103"/>
      <c r="P279" s="103"/>
      <c r="Q279" s="374"/>
      <c r="R279" s="452">
        <v>35000</v>
      </c>
      <c r="S279" s="568">
        <f t="shared" si="8"/>
        <v>35000</v>
      </c>
      <c r="T279" s="456" t="s">
        <v>345</v>
      </c>
      <c r="U279" s="131" t="s">
        <v>223</v>
      </c>
      <c r="V279" s="567"/>
      <c r="W279" s="554"/>
      <c r="X279" s="554"/>
      <c r="Y279" s="174"/>
      <c r="Z279" s="554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  <c r="AT279" s="563"/>
      <c r="AU279" s="563"/>
      <c r="AV279" s="563"/>
      <c r="AW279" s="563"/>
      <c r="AX279" s="563"/>
      <c r="AY279" s="563"/>
      <c r="AZ279" s="563"/>
      <c r="BA279" s="563"/>
      <c r="BB279" s="563"/>
      <c r="BC279" s="563"/>
      <c r="BD279" s="563"/>
      <c r="BE279" s="563"/>
      <c r="BF279" s="563"/>
      <c r="BG279" s="563"/>
      <c r="BH279" s="563"/>
      <c r="BI279" s="563"/>
      <c r="BJ279" s="563"/>
      <c r="BK279" s="563"/>
      <c r="BL279" s="563"/>
      <c r="BM279" s="563"/>
      <c r="BN279" s="563"/>
      <c r="BO279" s="563"/>
      <c r="BP279" s="563"/>
      <c r="BQ279" s="563"/>
      <c r="BR279" s="563"/>
      <c r="BS279" s="563"/>
      <c r="BT279" s="563"/>
      <c r="BU279" s="563"/>
      <c r="BV279" s="563"/>
      <c r="BW279" s="563"/>
      <c r="BX279" s="563"/>
      <c r="BY279" s="563"/>
      <c r="BZ279" s="563"/>
      <c r="CA279" s="563"/>
      <c r="CB279" s="563"/>
      <c r="CC279" s="563"/>
      <c r="CD279" s="563"/>
      <c r="CE279" s="563"/>
      <c r="CF279" s="563"/>
      <c r="CG279" s="563"/>
      <c r="CH279" s="563"/>
      <c r="CI279" s="563"/>
      <c r="CJ279" s="563"/>
      <c r="CK279" s="563"/>
      <c r="CL279" s="563"/>
      <c r="CM279" s="563"/>
      <c r="CN279" s="563"/>
      <c r="CO279" s="563"/>
      <c r="CP279" s="563"/>
      <c r="CQ279" s="563"/>
      <c r="CR279" s="563"/>
      <c r="CS279" s="563"/>
      <c r="CT279" s="563"/>
      <c r="CU279" s="563"/>
      <c r="CV279" s="563"/>
      <c r="CW279" s="563"/>
      <c r="CX279" s="563"/>
      <c r="CY279" s="563"/>
      <c r="CZ279" s="563"/>
      <c r="DA279" s="563"/>
      <c r="DB279" s="563"/>
      <c r="DC279" s="563"/>
      <c r="DD279" s="563"/>
      <c r="DE279" s="563"/>
      <c r="DF279" s="563"/>
      <c r="DG279" s="563"/>
      <c r="DH279" s="563"/>
      <c r="DI279" s="563"/>
      <c r="DJ279" s="563"/>
      <c r="DK279" s="563"/>
      <c r="DL279" s="563"/>
      <c r="DM279" s="563"/>
      <c r="DN279" s="563"/>
      <c r="DO279" s="563"/>
      <c r="DP279" s="563"/>
      <c r="DQ279" s="563"/>
      <c r="DR279" s="563"/>
      <c r="DS279" s="563"/>
      <c r="DT279" s="563"/>
      <c r="DU279" s="563"/>
      <c r="DV279" s="563"/>
      <c r="DW279" s="563"/>
      <c r="DX279" s="563"/>
      <c r="DY279" s="563"/>
      <c r="DZ279" s="563"/>
      <c r="EA279" s="563"/>
      <c r="EB279" s="563"/>
      <c r="EC279" s="563"/>
      <c r="ED279" s="563"/>
      <c r="EE279" s="563"/>
      <c r="EF279" s="563"/>
      <c r="EG279" s="563"/>
      <c r="EH279" s="563"/>
      <c r="EI279" s="563"/>
      <c r="EJ279" s="563"/>
      <c r="EK279" s="563"/>
      <c r="EL279" s="563"/>
      <c r="EM279" s="563"/>
      <c r="EN279" s="563"/>
      <c r="EO279" s="563"/>
      <c r="EP279" s="563"/>
      <c r="EQ279" s="563"/>
      <c r="ER279" s="563"/>
      <c r="ES279" s="563"/>
      <c r="ET279" s="563"/>
      <c r="EU279" s="563"/>
      <c r="EV279" s="563"/>
      <c r="EW279" s="563"/>
      <c r="EX279" s="563"/>
      <c r="EY279" s="563"/>
      <c r="EZ279" s="563"/>
      <c r="FA279" s="563"/>
      <c r="FB279" s="563"/>
      <c r="FC279" s="563"/>
      <c r="FD279" s="563"/>
      <c r="FE279" s="563"/>
      <c r="FF279" s="563"/>
      <c r="FG279" s="563"/>
      <c r="FH279" s="563"/>
      <c r="FI279" s="563"/>
      <c r="FJ279" s="563"/>
      <c r="FK279" s="563"/>
      <c r="FL279" s="563"/>
      <c r="FM279" s="563"/>
      <c r="FN279" s="563"/>
      <c r="FO279" s="563"/>
      <c r="FP279" s="563"/>
      <c r="FQ279" s="563"/>
      <c r="FR279" s="563"/>
      <c r="FS279" s="563"/>
      <c r="FT279" s="563"/>
      <c r="FU279" s="563"/>
      <c r="FV279" s="563"/>
      <c r="FW279" s="563"/>
      <c r="FX279" s="563"/>
      <c r="FY279" s="563"/>
      <c r="FZ279" s="563"/>
      <c r="GA279" s="563"/>
      <c r="GB279" s="563"/>
      <c r="GC279" s="563"/>
      <c r="GD279" s="563"/>
      <c r="GE279" s="563"/>
      <c r="GF279" s="563"/>
      <c r="GG279" s="563"/>
      <c r="GH279" s="563"/>
      <c r="GI279" s="563"/>
      <c r="GJ279" s="563"/>
      <c r="GK279" s="563"/>
      <c r="GL279" s="563"/>
      <c r="GM279" s="563"/>
      <c r="GN279" s="563"/>
      <c r="GO279" s="563"/>
      <c r="GP279" s="563"/>
      <c r="GQ279" s="563"/>
      <c r="GR279" s="563"/>
      <c r="GS279" s="563"/>
      <c r="GT279" s="563"/>
      <c r="GU279" s="563"/>
      <c r="GV279" s="563"/>
      <c r="GW279" s="563"/>
      <c r="GX279" s="563"/>
      <c r="GY279" s="563"/>
      <c r="GZ279" s="563"/>
      <c r="HA279" s="563"/>
      <c r="HB279" s="563"/>
      <c r="HC279" s="563"/>
      <c r="HD279" s="563"/>
      <c r="HE279" s="563"/>
      <c r="HF279" s="563"/>
      <c r="HG279" s="563"/>
      <c r="HH279" s="563"/>
      <c r="HI279" s="563"/>
      <c r="HJ279" s="563"/>
      <c r="HK279" s="563"/>
      <c r="HL279" s="563"/>
      <c r="HM279" s="563"/>
      <c r="HN279" s="563"/>
      <c r="HO279" s="563"/>
      <c r="HP279" s="563"/>
      <c r="HQ279" s="563"/>
      <c r="HR279" s="563"/>
      <c r="HS279" s="563"/>
      <c r="HT279" s="563"/>
      <c r="HU279" s="563"/>
      <c r="HV279" s="563"/>
      <c r="HW279" s="563"/>
      <c r="HX279" s="563"/>
      <c r="HY279" s="563"/>
      <c r="HZ279" s="563"/>
      <c r="IA279" s="563"/>
      <c r="IB279" s="563"/>
      <c r="IC279" s="563"/>
      <c r="ID279" s="563"/>
      <c r="IE279" s="563"/>
      <c r="IF279" s="563"/>
      <c r="IG279" s="563"/>
      <c r="IH279" s="563"/>
      <c r="II279" s="563"/>
      <c r="IJ279" s="563"/>
      <c r="IK279" s="563"/>
      <c r="IL279" s="563"/>
      <c r="IM279" s="563"/>
      <c r="IN279" s="563"/>
      <c r="IO279" s="563"/>
      <c r="IP279" s="563"/>
      <c r="IQ279" s="563"/>
      <c r="IR279" s="563"/>
      <c r="IS279" s="563"/>
      <c r="IT279" s="563"/>
      <c r="IU279" s="563"/>
      <c r="IV279" s="563"/>
    </row>
    <row r="280" spans="1:256" s="563" customFormat="1" ht="18.75" x14ac:dyDescent="0.2">
      <c r="A280" s="562"/>
      <c r="C280" s="168"/>
      <c r="D280" s="169"/>
      <c r="E280" s="296" t="s">
        <v>513</v>
      </c>
      <c r="G280" s="565"/>
      <c r="H280" s="566"/>
      <c r="I280" s="87"/>
      <c r="J280" s="83">
        <v>3</v>
      </c>
      <c r="K280" s="119" t="s">
        <v>514</v>
      </c>
      <c r="L280" s="163"/>
      <c r="M280" s="87"/>
      <c r="N280" s="87"/>
      <c r="O280" s="87"/>
      <c r="P280" s="87"/>
      <c r="Q280" s="569"/>
      <c r="R280" s="367">
        <v>35000</v>
      </c>
      <c r="S280" s="568">
        <f t="shared" si="8"/>
        <v>35000</v>
      </c>
      <c r="T280" s="131" t="s">
        <v>515</v>
      </c>
      <c r="U280" s="194" t="s">
        <v>25</v>
      </c>
      <c r="V280" s="567"/>
      <c r="W280" s="554"/>
      <c r="X280" s="554"/>
      <c r="Y280" s="174"/>
      <c r="Z280" s="554"/>
    </row>
    <row r="281" spans="1:256" s="496" customFormat="1" ht="18.75" x14ac:dyDescent="0.2">
      <c r="A281" s="492"/>
      <c r="B281" s="254"/>
      <c r="C281" s="168"/>
      <c r="D281" s="254" t="s">
        <v>30</v>
      </c>
      <c r="E281" s="254"/>
      <c r="F281" s="254"/>
      <c r="G281" s="457"/>
      <c r="H281" s="86"/>
      <c r="I281" s="86"/>
      <c r="J281" s="365">
        <v>4</v>
      </c>
      <c r="K281" s="383" t="s">
        <v>516</v>
      </c>
      <c r="L281" s="163"/>
      <c r="M281" s="87"/>
      <c r="N281" s="87"/>
      <c r="O281" s="87"/>
      <c r="P281" s="87"/>
      <c r="Q281" s="569"/>
      <c r="R281" s="367">
        <v>30000</v>
      </c>
      <c r="S281" s="568">
        <f t="shared" si="8"/>
        <v>30000</v>
      </c>
      <c r="T281" s="435" t="s">
        <v>243</v>
      </c>
      <c r="U281" s="435" t="s">
        <v>240</v>
      </c>
      <c r="V281" s="494"/>
      <c r="W281" s="254"/>
      <c r="X281" s="254"/>
      <c r="Y281" s="174"/>
      <c r="Z281" s="554"/>
      <c r="AA281" s="555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4"/>
      <c r="BA281" s="254"/>
      <c r="BB281" s="254"/>
      <c r="BC281" s="254"/>
      <c r="BD281" s="254"/>
      <c r="BE281" s="254"/>
      <c r="BF281" s="254"/>
      <c r="BG281" s="254"/>
      <c r="BH281" s="254"/>
      <c r="BI281" s="254"/>
      <c r="BJ281" s="254"/>
      <c r="BK281" s="254"/>
      <c r="BL281" s="254"/>
      <c r="BM281" s="254"/>
      <c r="BN281" s="254"/>
      <c r="BO281" s="254"/>
      <c r="BP281" s="254"/>
      <c r="BQ281" s="254"/>
      <c r="BR281" s="254"/>
      <c r="BS281" s="254"/>
      <c r="BT281" s="254"/>
      <c r="BU281" s="254"/>
      <c r="BV281" s="254"/>
      <c r="BW281" s="254"/>
      <c r="BX281" s="254"/>
      <c r="BY281" s="254"/>
      <c r="BZ281" s="254"/>
      <c r="CA281" s="254"/>
      <c r="CB281" s="254"/>
      <c r="CC281" s="254"/>
      <c r="CD281" s="254"/>
      <c r="CE281" s="254"/>
      <c r="CF281" s="254"/>
      <c r="CG281" s="254"/>
      <c r="CH281" s="254"/>
      <c r="CI281" s="254"/>
      <c r="CJ281" s="254"/>
      <c r="CK281" s="254"/>
      <c r="CL281" s="254"/>
      <c r="CM281" s="254"/>
      <c r="CN281" s="254"/>
      <c r="CO281" s="254"/>
      <c r="CP281" s="254"/>
      <c r="CQ281" s="254"/>
      <c r="CR281" s="254"/>
      <c r="CS281" s="254"/>
      <c r="CT281" s="254"/>
      <c r="CU281" s="254"/>
      <c r="CV281" s="254"/>
      <c r="CW281" s="254"/>
      <c r="CX281" s="254"/>
      <c r="CY281" s="254"/>
      <c r="CZ281" s="254"/>
      <c r="DA281" s="254"/>
      <c r="DB281" s="254"/>
      <c r="DC281" s="254"/>
      <c r="DD281" s="254"/>
      <c r="DE281" s="254"/>
      <c r="DF281" s="254"/>
      <c r="DG281" s="254"/>
      <c r="DH281" s="254"/>
      <c r="DI281" s="254"/>
      <c r="DJ281" s="254"/>
      <c r="DK281" s="254"/>
      <c r="DL281" s="254"/>
      <c r="DM281" s="254"/>
      <c r="DN281" s="254"/>
      <c r="DO281" s="254"/>
      <c r="DP281" s="254"/>
      <c r="DQ281" s="254"/>
      <c r="DR281" s="254"/>
      <c r="DS281" s="254"/>
      <c r="DT281" s="254"/>
      <c r="DU281" s="254"/>
      <c r="DV281" s="254"/>
      <c r="DW281" s="254"/>
      <c r="DX281" s="254"/>
      <c r="DY281" s="254"/>
      <c r="DZ281" s="254"/>
      <c r="EA281" s="254"/>
      <c r="EB281" s="254"/>
      <c r="EC281" s="254"/>
      <c r="ED281" s="254"/>
      <c r="EE281" s="254"/>
      <c r="EF281" s="254"/>
      <c r="EG281" s="254"/>
      <c r="EH281" s="254"/>
      <c r="EI281" s="254"/>
      <c r="EJ281" s="254"/>
      <c r="EK281" s="254"/>
      <c r="EL281" s="254"/>
      <c r="EM281" s="254"/>
      <c r="EN281" s="254"/>
      <c r="EO281" s="254"/>
      <c r="EP281" s="254"/>
      <c r="EQ281" s="254"/>
      <c r="ER281" s="254"/>
      <c r="ES281" s="254"/>
      <c r="ET281" s="254"/>
      <c r="EU281" s="254"/>
      <c r="EV281" s="254"/>
      <c r="EW281" s="254"/>
      <c r="EX281" s="254"/>
      <c r="EY281" s="254"/>
      <c r="EZ281" s="254"/>
      <c r="FA281" s="254"/>
      <c r="FB281" s="254"/>
      <c r="FC281" s="254"/>
      <c r="FD281" s="254"/>
      <c r="FE281" s="254"/>
      <c r="FF281" s="254"/>
      <c r="FG281" s="254"/>
      <c r="FH281" s="254"/>
      <c r="FI281" s="254"/>
      <c r="FJ281" s="254"/>
      <c r="FK281" s="254"/>
      <c r="FL281" s="254"/>
      <c r="FM281" s="254"/>
      <c r="FN281" s="254"/>
      <c r="FO281" s="254"/>
      <c r="FP281" s="254"/>
      <c r="FQ281" s="254"/>
      <c r="FR281" s="254"/>
      <c r="FS281" s="254"/>
      <c r="FT281" s="254"/>
      <c r="FU281" s="254"/>
      <c r="FV281" s="254"/>
      <c r="FW281" s="254"/>
      <c r="FX281" s="254"/>
      <c r="FY281" s="254"/>
      <c r="FZ281" s="254"/>
      <c r="GA281" s="254"/>
      <c r="GB281" s="254"/>
      <c r="GC281" s="254"/>
      <c r="GD281" s="254"/>
      <c r="GE281" s="254"/>
      <c r="GF281" s="254"/>
      <c r="GG281" s="254"/>
      <c r="GH281" s="254"/>
      <c r="GI281" s="254"/>
      <c r="GJ281" s="254"/>
      <c r="GK281" s="254"/>
      <c r="GL281" s="254"/>
      <c r="GM281" s="254"/>
      <c r="GN281" s="254"/>
      <c r="GO281" s="254"/>
      <c r="GP281" s="254"/>
      <c r="GQ281" s="254"/>
      <c r="GR281" s="254"/>
      <c r="GS281" s="254"/>
      <c r="GT281" s="254"/>
      <c r="GU281" s="254"/>
      <c r="GV281" s="254"/>
      <c r="GW281" s="254"/>
      <c r="GX281" s="254"/>
      <c r="GY281" s="254"/>
      <c r="GZ281" s="254"/>
      <c r="HA281" s="254"/>
      <c r="HB281" s="254"/>
      <c r="HC281" s="254"/>
      <c r="HD281" s="254"/>
      <c r="HE281" s="254"/>
      <c r="HF281" s="254"/>
      <c r="HG281" s="254"/>
      <c r="HH281" s="254"/>
      <c r="HI281" s="254"/>
      <c r="HJ281" s="254"/>
      <c r="HK281" s="254"/>
      <c r="HL281" s="254"/>
      <c r="HM281" s="254"/>
      <c r="HN281" s="254"/>
      <c r="HO281" s="254"/>
      <c r="HP281" s="254"/>
      <c r="HQ281" s="254"/>
      <c r="HR281" s="254"/>
      <c r="HS281" s="254"/>
      <c r="HT281" s="254"/>
      <c r="HU281" s="254"/>
      <c r="HV281" s="254"/>
      <c r="HW281" s="254"/>
      <c r="HX281" s="254"/>
      <c r="HY281" s="254"/>
      <c r="HZ281" s="254"/>
      <c r="IA281" s="254"/>
      <c r="IB281" s="254"/>
      <c r="IC281" s="254"/>
      <c r="ID281" s="254"/>
      <c r="IE281" s="254"/>
      <c r="IF281" s="254"/>
      <c r="IG281" s="254"/>
      <c r="IH281" s="254"/>
      <c r="II281" s="254"/>
      <c r="IJ281" s="254"/>
      <c r="IK281" s="254"/>
      <c r="IL281" s="254"/>
      <c r="IM281" s="254"/>
      <c r="IN281" s="254"/>
      <c r="IO281" s="254"/>
      <c r="IP281" s="254"/>
      <c r="IQ281" s="254"/>
      <c r="IR281" s="254"/>
      <c r="IS281" s="254"/>
      <c r="IT281" s="254"/>
      <c r="IU281" s="254"/>
      <c r="IV281" s="254"/>
    </row>
    <row r="282" spans="1:256" s="496" customFormat="1" ht="18.75" x14ac:dyDescent="0.2">
      <c r="A282" s="492"/>
      <c r="B282" s="254"/>
      <c r="C282" s="168"/>
      <c r="D282" s="169">
        <v>1</v>
      </c>
      <c r="E282" s="334" t="s">
        <v>517</v>
      </c>
      <c r="F282" s="334"/>
      <c r="G282" s="335"/>
      <c r="H282" s="185" t="s">
        <v>35</v>
      </c>
      <c r="I282" s="185">
        <v>10</v>
      </c>
      <c r="J282" s="83">
        <v>5</v>
      </c>
      <c r="K282" s="119" t="s">
        <v>518</v>
      </c>
      <c r="L282" s="163"/>
      <c r="M282" s="185"/>
      <c r="N282" s="185"/>
      <c r="O282" s="185"/>
      <c r="P282" s="185"/>
      <c r="Q282" s="179"/>
      <c r="R282" s="570">
        <v>35000</v>
      </c>
      <c r="S282" s="269">
        <f t="shared" si="8"/>
        <v>35000</v>
      </c>
      <c r="T282" s="180" t="s">
        <v>519</v>
      </c>
      <c r="U282" s="180" t="s">
        <v>249</v>
      </c>
      <c r="V282" s="494"/>
      <c r="W282" s="254"/>
      <c r="X282" s="254"/>
      <c r="Y282" s="174"/>
      <c r="Z282" s="554"/>
      <c r="AA282" s="555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4"/>
      <c r="BA282" s="254"/>
      <c r="BB282" s="254"/>
      <c r="BC282" s="254"/>
      <c r="BD282" s="254"/>
      <c r="BE282" s="254"/>
      <c r="BF282" s="254"/>
      <c r="BG282" s="254"/>
      <c r="BH282" s="254"/>
      <c r="BI282" s="254"/>
      <c r="BJ282" s="254"/>
      <c r="BK282" s="254"/>
      <c r="BL282" s="254"/>
      <c r="BM282" s="254"/>
      <c r="BN282" s="254"/>
      <c r="BO282" s="254"/>
      <c r="BP282" s="254"/>
      <c r="BQ282" s="254"/>
      <c r="BR282" s="254"/>
      <c r="BS282" s="254"/>
      <c r="BT282" s="254"/>
      <c r="BU282" s="254"/>
      <c r="BV282" s="254"/>
      <c r="BW282" s="254"/>
      <c r="BX282" s="254"/>
      <c r="BY282" s="254"/>
      <c r="BZ282" s="254"/>
      <c r="CA282" s="254"/>
      <c r="CB282" s="254"/>
      <c r="CC282" s="254"/>
      <c r="CD282" s="254"/>
      <c r="CE282" s="254"/>
      <c r="CF282" s="254"/>
      <c r="CG282" s="254"/>
      <c r="CH282" s="254"/>
      <c r="CI282" s="254"/>
      <c r="CJ282" s="254"/>
      <c r="CK282" s="254"/>
      <c r="CL282" s="254"/>
      <c r="CM282" s="254"/>
      <c r="CN282" s="254"/>
      <c r="CO282" s="254"/>
      <c r="CP282" s="254"/>
      <c r="CQ282" s="254"/>
      <c r="CR282" s="254"/>
      <c r="CS282" s="254"/>
      <c r="CT282" s="254"/>
      <c r="CU282" s="254"/>
      <c r="CV282" s="254"/>
      <c r="CW282" s="254"/>
      <c r="CX282" s="254"/>
      <c r="CY282" s="254"/>
      <c r="CZ282" s="254"/>
      <c r="DA282" s="254"/>
      <c r="DB282" s="254"/>
      <c r="DC282" s="254"/>
      <c r="DD282" s="254"/>
      <c r="DE282" s="254"/>
      <c r="DF282" s="254"/>
      <c r="DG282" s="254"/>
      <c r="DH282" s="254"/>
      <c r="DI282" s="254"/>
      <c r="DJ282" s="254"/>
      <c r="DK282" s="254"/>
      <c r="DL282" s="254"/>
      <c r="DM282" s="254"/>
      <c r="DN282" s="254"/>
      <c r="DO282" s="254"/>
      <c r="DP282" s="254"/>
      <c r="DQ282" s="254"/>
      <c r="DR282" s="254"/>
      <c r="DS282" s="254"/>
      <c r="DT282" s="254"/>
      <c r="DU282" s="254"/>
      <c r="DV282" s="254"/>
      <c r="DW282" s="254"/>
      <c r="DX282" s="254"/>
      <c r="DY282" s="254"/>
      <c r="DZ282" s="254"/>
      <c r="EA282" s="254"/>
      <c r="EB282" s="254"/>
      <c r="EC282" s="254"/>
      <c r="ED282" s="254"/>
      <c r="EE282" s="254"/>
      <c r="EF282" s="254"/>
      <c r="EG282" s="254"/>
      <c r="EH282" s="254"/>
      <c r="EI282" s="254"/>
      <c r="EJ282" s="254"/>
      <c r="EK282" s="254"/>
      <c r="EL282" s="254"/>
      <c r="EM282" s="254"/>
      <c r="EN282" s="254"/>
      <c r="EO282" s="254"/>
      <c r="EP282" s="254"/>
      <c r="EQ282" s="254"/>
      <c r="ER282" s="254"/>
      <c r="ES282" s="254"/>
      <c r="ET282" s="254"/>
      <c r="EU282" s="254"/>
      <c r="EV282" s="254"/>
      <c r="EW282" s="254"/>
      <c r="EX282" s="254"/>
      <c r="EY282" s="254"/>
      <c r="EZ282" s="254"/>
      <c r="FA282" s="254"/>
      <c r="FB282" s="254"/>
      <c r="FC282" s="254"/>
      <c r="FD282" s="254"/>
      <c r="FE282" s="254"/>
      <c r="FF282" s="254"/>
      <c r="FG282" s="254"/>
      <c r="FH282" s="254"/>
      <c r="FI282" s="254"/>
      <c r="FJ282" s="254"/>
      <c r="FK282" s="254"/>
      <c r="FL282" s="254"/>
      <c r="FM282" s="254"/>
      <c r="FN282" s="254"/>
      <c r="FO282" s="254"/>
      <c r="FP282" s="254"/>
      <c r="FQ282" s="254"/>
      <c r="FR282" s="254"/>
      <c r="FS282" s="254"/>
      <c r="FT282" s="254"/>
      <c r="FU282" s="254"/>
      <c r="FV282" s="254"/>
      <c r="FW282" s="254"/>
      <c r="FX282" s="254"/>
      <c r="FY282" s="254"/>
      <c r="FZ282" s="254"/>
      <c r="GA282" s="254"/>
      <c r="GB282" s="254"/>
      <c r="GC282" s="254"/>
      <c r="GD282" s="254"/>
      <c r="GE282" s="254"/>
      <c r="GF282" s="254"/>
      <c r="GG282" s="254"/>
      <c r="GH282" s="254"/>
      <c r="GI282" s="254"/>
      <c r="GJ282" s="254"/>
      <c r="GK282" s="254"/>
      <c r="GL282" s="254"/>
      <c r="GM282" s="254"/>
      <c r="GN282" s="254"/>
      <c r="GO282" s="254"/>
      <c r="GP282" s="254"/>
      <c r="GQ282" s="254"/>
      <c r="GR282" s="254"/>
      <c r="GS282" s="254"/>
      <c r="GT282" s="254"/>
      <c r="GU282" s="254"/>
      <c r="GV282" s="254"/>
      <c r="GW282" s="254"/>
      <c r="GX282" s="254"/>
      <c r="GY282" s="254"/>
      <c r="GZ282" s="254"/>
      <c r="HA282" s="254"/>
      <c r="HB282" s="254"/>
      <c r="HC282" s="254"/>
      <c r="HD282" s="254"/>
      <c r="HE282" s="254"/>
      <c r="HF282" s="254"/>
      <c r="HG282" s="254"/>
      <c r="HH282" s="254"/>
      <c r="HI282" s="254"/>
      <c r="HJ282" s="254"/>
      <c r="HK282" s="254"/>
      <c r="HL282" s="254"/>
      <c r="HM282" s="254"/>
      <c r="HN282" s="254"/>
      <c r="HO282" s="254"/>
      <c r="HP282" s="254"/>
      <c r="HQ282" s="254"/>
      <c r="HR282" s="254"/>
      <c r="HS282" s="254"/>
      <c r="HT282" s="254"/>
      <c r="HU282" s="254"/>
      <c r="HV282" s="254"/>
      <c r="HW282" s="254"/>
      <c r="HX282" s="254"/>
      <c r="HY282" s="254"/>
      <c r="HZ282" s="254"/>
      <c r="IA282" s="254"/>
      <c r="IB282" s="254"/>
      <c r="IC282" s="254"/>
      <c r="ID282" s="254"/>
      <c r="IE282" s="254"/>
      <c r="IF282" s="254"/>
      <c r="IG282" s="254"/>
      <c r="IH282" s="254"/>
      <c r="II282" s="254"/>
      <c r="IJ282" s="254"/>
      <c r="IK282" s="254"/>
      <c r="IL282" s="254"/>
      <c r="IM282" s="254"/>
      <c r="IN282" s="254"/>
      <c r="IO282" s="254"/>
      <c r="IP282" s="254"/>
      <c r="IQ282" s="254"/>
      <c r="IR282" s="254"/>
      <c r="IS282" s="254"/>
      <c r="IT282" s="254"/>
      <c r="IU282" s="254"/>
      <c r="IV282" s="254"/>
    </row>
    <row r="283" spans="1:256" s="496" customFormat="1" ht="18.75" x14ac:dyDescent="0.2">
      <c r="A283" s="492"/>
      <c r="B283" s="254"/>
      <c r="C283" s="168"/>
      <c r="D283" s="169">
        <v>2</v>
      </c>
      <c r="E283" s="334" t="s">
        <v>520</v>
      </c>
      <c r="F283" s="334"/>
      <c r="G283" s="335"/>
      <c r="H283" s="185" t="s">
        <v>521</v>
      </c>
      <c r="I283" s="558" t="s">
        <v>522</v>
      </c>
      <c r="J283" s="365">
        <v>6</v>
      </c>
      <c r="K283" s="119" t="s">
        <v>523</v>
      </c>
      <c r="L283" s="163"/>
      <c r="M283" s="185"/>
      <c r="N283" s="185"/>
      <c r="O283" s="185"/>
      <c r="P283" s="185"/>
      <c r="Q283" s="179"/>
      <c r="R283" s="370">
        <v>30000</v>
      </c>
      <c r="S283" s="269">
        <f t="shared" si="8"/>
        <v>30000</v>
      </c>
      <c r="T283" s="194" t="s">
        <v>255</v>
      </c>
      <c r="U283" s="194" t="s">
        <v>97</v>
      </c>
      <c r="V283" s="494"/>
      <c r="W283" s="254"/>
      <c r="X283" s="254"/>
      <c r="Y283" s="174"/>
      <c r="Z283" s="554"/>
      <c r="AA283" s="555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4"/>
      <c r="BA283" s="254"/>
      <c r="BB283" s="254"/>
      <c r="BC283" s="254"/>
      <c r="BD283" s="254"/>
      <c r="BE283" s="254"/>
      <c r="BF283" s="254"/>
      <c r="BG283" s="254"/>
      <c r="BH283" s="254"/>
      <c r="BI283" s="254"/>
      <c r="BJ283" s="254"/>
      <c r="BK283" s="254"/>
      <c r="BL283" s="254"/>
      <c r="BM283" s="254"/>
      <c r="BN283" s="254"/>
      <c r="BO283" s="254"/>
      <c r="BP283" s="254"/>
      <c r="BQ283" s="254"/>
      <c r="BR283" s="254"/>
      <c r="BS283" s="254"/>
      <c r="BT283" s="254"/>
      <c r="BU283" s="254"/>
      <c r="BV283" s="254"/>
      <c r="BW283" s="254"/>
      <c r="BX283" s="254"/>
      <c r="BY283" s="254"/>
      <c r="BZ283" s="254"/>
      <c r="CA283" s="254"/>
      <c r="CB283" s="254"/>
      <c r="CC283" s="254"/>
      <c r="CD283" s="254"/>
      <c r="CE283" s="254"/>
      <c r="CF283" s="254"/>
      <c r="CG283" s="254"/>
      <c r="CH283" s="254"/>
      <c r="CI283" s="254"/>
      <c r="CJ283" s="254"/>
      <c r="CK283" s="254"/>
      <c r="CL283" s="254"/>
      <c r="CM283" s="254"/>
      <c r="CN283" s="254"/>
      <c r="CO283" s="254"/>
      <c r="CP283" s="254"/>
      <c r="CQ283" s="254"/>
      <c r="CR283" s="254"/>
      <c r="CS283" s="254"/>
      <c r="CT283" s="254"/>
      <c r="CU283" s="254"/>
      <c r="CV283" s="254"/>
      <c r="CW283" s="254"/>
      <c r="CX283" s="254"/>
      <c r="CY283" s="254"/>
      <c r="CZ283" s="254"/>
      <c r="DA283" s="254"/>
      <c r="DB283" s="254"/>
      <c r="DC283" s="254"/>
      <c r="DD283" s="254"/>
      <c r="DE283" s="254"/>
      <c r="DF283" s="254"/>
      <c r="DG283" s="254"/>
      <c r="DH283" s="254"/>
      <c r="DI283" s="254"/>
      <c r="DJ283" s="254"/>
      <c r="DK283" s="254"/>
      <c r="DL283" s="254"/>
      <c r="DM283" s="254"/>
      <c r="DN283" s="254"/>
      <c r="DO283" s="254"/>
      <c r="DP283" s="254"/>
      <c r="DQ283" s="254"/>
      <c r="DR283" s="254"/>
      <c r="DS283" s="254"/>
      <c r="DT283" s="254"/>
      <c r="DU283" s="254"/>
      <c r="DV283" s="254"/>
      <c r="DW283" s="254"/>
      <c r="DX283" s="254"/>
      <c r="DY283" s="254"/>
      <c r="DZ283" s="254"/>
      <c r="EA283" s="254"/>
      <c r="EB283" s="254"/>
      <c r="EC283" s="254"/>
      <c r="ED283" s="254"/>
      <c r="EE283" s="254"/>
      <c r="EF283" s="254"/>
      <c r="EG283" s="254"/>
      <c r="EH283" s="254"/>
      <c r="EI283" s="254"/>
      <c r="EJ283" s="254"/>
      <c r="EK283" s="254"/>
      <c r="EL283" s="254"/>
      <c r="EM283" s="254"/>
      <c r="EN283" s="254"/>
      <c r="EO283" s="254"/>
      <c r="EP283" s="254"/>
      <c r="EQ283" s="254"/>
      <c r="ER283" s="254"/>
      <c r="ES283" s="254"/>
      <c r="ET283" s="254"/>
      <c r="EU283" s="254"/>
      <c r="EV283" s="254"/>
      <c r="EW283" s="254"/>
      <c r="EX283" s="254"/>
      <c r="EY283" s="254"/>
      <c r="EZ283" s="254"/>
      <c r="FA283" s="254"/>
      <c r="FB283" s="254"/>
      <c r="FC283" s="254"/>
      <c r="FD283" s="254"/>
      <c r="FE283" s="254"/>
      <c r="FF283" s="254"/>
      <c r="FG283" s="254"/>
      <c r="FH283" s="254"/>
      <c r="FI283" s="254"/>
      <c r="FJ283" s="254"/>
      <c r="FK283" s="254"/>
      <c r="FL283" s="254"/>
      <c r="FM283" s="254"/>
      <c r="FN283" s="254"/>
      <c r="FO283" s="254"/>
      <c r="FP283" s="254"/>
      <c r="FQ283" s="254"/>
      <c r="FR283" s="254"/>
      <c r="FS283" s="254"/>
      <c r="FT283" s="254"/>
      <c r="FU283" s="254"/>
      <c r="FV283" s="254"/>
      <c r="FW283" s="254"/>
      <c r="FX283" s="254"/>
      <c r="FY283" s="254"/>
      <c r="FZ283" s="254"/>
      <c r="GA283" s="254"/>
      <c r="GB283" s="254"/>
      <c r="GC283" s="254"/>
      <c r="GD283" s="254"/>
      <c r="GE283" s="254"/>
      <c r="GF283" s="254"/>
      <c r="GG283" s="254"/>
      <c r="GH283" s="254"/>
      <c r="GI283" s="254"/>
      <c r="GJ283" s="254"/>
      <c r="GK283" s="254"/>
      <c r="GL283" s="254"/>
      <c r="GM283" s="254"/>
      <c r="GN283" s="254"/>
      <c r="GO283" s="254"/>
      <c r="GP283" s="254"/>
      <c r="GQ283" s="254"/>
      <c r="GR283" s="254"/>
      <c r="GS283" s="254"/>
      <c r="GT283" s="254"/>
      <c r="GU283" s="254"/>
      <c r="GV283" s="254"/>
      <c r="GW283" s="254"/>
      <c r="GX283" s="254"/>
      <c r="GY283" s="254"/>
      <c r="GZ283" s="254"/>
      <c r="HA283" s="254"/>
      <c r="HB283" s="254"/>
      <c r="HC283" s="254"/>
      <c r="HD283" s="254"/>
      <c r="HE283" s="254"/>
      <c r="HF283" s="254"/>
      <c r="HG283" s="254"/>
      <c r="HH283" s="254"/>
      <c r="HI283" s="254"/>
      <c r="HJ283" s="254"/>
      <c r="HK283" s="254"/>
      <c r="HL283" s="254"/>
      <c r="HM283" s="254"/>
      <c r="HN283" s="254"/>
      <c r="HO283" s="254"/>
      <c r="HP283" s="254"/>
      <c r="HQ283" s="254"/>
      <c r="HR283" s="254"/>
      <c r="HS283" s="254"/>
      <c r="HT283" s="254"/>
      <c r="HU283" s="254"/>
      <c r="HV283" s="254"/>
      <c r="HW283" s="254"/>
      <c r="HX283" s="254"/>
      <c r="HY283" s="254"/>
      <c r="HZ283" s="254"/>
      <c r="IA283" s="254"/>
      <c r="IB283" s="254"/>
      <c r="IC283" s="254"/>
      <c r="ID283" s="254"/>
      <c r="IE283" s="254"/>
      <c r="IF283" s="254"/>
      <c r="IG283" s="254"/>
      <c r="IH283" s="254"/>
      <c r="II283" s="254"/>
      <c r="IJ283" s="254"/>
      <c r="IK283" s="254"/>
      <c r="IL283" s="254"/>
      <c r="IM283" s="254"/>
      <c r="IN283" s="254"/>
      <c r="IO283" s="254"/>
      <c r="IP283" s="254"/>
      <c r="IQ283" s="254"/>
      <c r="IR283" s="254"/>
      <c r="IS283" s="254"/>
      <c r="IT283" s="254"/>
      <c r="IU283" s="254"/>
      <c r="IV283" s="254"/>
    </row>
    <row r="284" spans="1:256" s="496" customFormat="1" ht="18.75" x14ac:dyDescent="0.2">
      <c r="A284" s="492"/>
      <c r="B284" s="254"/>
      <c r="C284" s="168"/>
      <c r="D284" s="169">
        <v>3</v>
      </c>
      <c r="E284" s="334" t="s">
        <v>524</v>
      </c>
      <c r="F284" s="334"/>
      <c r="G284" s="335"/>
      <c r="H284" s="185" t="s">
        <v>12</v>
      </c>
      <c r="I284" s="185">
        <v>50</v>
      </c>
      <c r="J284" s="83">
        <v>7</v>
      </c>
      <c r="K284" s="119" t="s">
        <v>525</v>
      </c>
      <c r="L284" s="163"/>
      <c r="M284" s="185"/>
      <c r="N284" s="185"/>
      <c r="O284" s="185"/>
      <c r="P284" s="185"/>
      <c r="Q284" s="179"/>
      <c r="R284" s="570">
        <v>20000</v>
      </c>
      <c r="S284" s="269">
        <f t="shared" si="8"/>
        <v>20000</v>
      </c>
      <c r="T284" s="180" t="s">
        <v>526</v>
      </c>
      <c r="U284" s="180" t="s">
        <v>261</v>
      </c>
      <c r="V284" s="494"/>
      <c r="W284" s="254"/>
      <c r="X284" s="254"/>
      <c r="Y284" s="174"/>
      <c r="Z284" s="554"/>
      <c r="AA284" s="555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4"/>
      <c r="BA284" s="254"/>
      <c r="BB284" s="254"/>
      <c r="BC284" s="254"/>
      <c r="BD284" s="254"/>
      <c r="BE284" s="254"/>
      <c r="BF284" s="254"/>
      <c r="BG284" s="254"/>
      <c r="BH284" s="254"/>
      <c r="BI284" s="254"/>
      <c r="BJ284" s="254"/>
      <c r="BK284" s="254"/>
      <c r="BL284" s="254"/>
      <c r="BM284" s="254"/>
      <c r="BN284" s="254"/>
      <c r="BO284" s="254"/>
      <c r="BP284" s="254"/>
      <c r="BQ284" s="254"/>
      <c r="BR284" s="254"/>
      <c r="BS284" s="254"/>
      <c r="BT284" s="254"/>
      <c r="BU284" s="254"/>
      <c r="BV284" s="254"/>
      <c r="BW284" s="254"/>
      <c r="BX284" s="254"/>
      <c r="BY284" s="254"/>
      <c r="BZ284" s="254"/>
      <c r="CA284" s="254"/>
      <c r="CB284" s="254"/>
      <c r="CC284" s="254"/>
      <c r="CD284" s="254"/>
      <c r="CE284" s="254"/>
      <c r="CF284" s="254"/>
      <c r="CG284" s="254"/>
      <c r="CH284" s="254"/>
      <c r="CI284" s="254"/>
      <c r="CJ284" s="254"/>
      <c r="CK284" s="254"/>
      <c r="CL284" s="254"/>
      <c r="CM284" s="254"/>
      <c r="CN284" s="254"/>
      <c r="CO284" s="254"/>
      <c r="CP284" s="254"/>
      <c r="CQ284" s="254"/>
      <c r="CR284" s="254"/>
      <c r="CS284" s="254"/>
      <c r="CT284" s="254"/>
      <c r="CU284" s="254"/>
      <c r="CV284" s="254"/>
      <c r="CW284" s="254"/>
      <c r="CX284" s="254"/>
      <c r="CY284" s="254"/>
      <c r="CZ284" s="254"/>
      <c r="DA284" s="254"/>
      <c r="DB284" s="254"/>
      <c r="DC284" s="254"/>
      <c r="DD284" s="254"/>
      <c r="DE284" s="254"/>
      <c r="DF284" s="254"/>
      <c r="DG284" s="254"/>
      <c r="DH284" s="254"/>
      <c r="DI284" s="254"/>
      <c r="DJ284" s="254"/>
      <c r="DK284" s="254"/>
      <c r="DL284" s="254"/>
      <c r="DM284" s="254"/>
      <c r="DN284" s="254"/>
      <c r="DO284" s="254"/>
      <c r="DP284" s="254"/>
      <c r="DQ284" s="254"/>
      <c r="DR284" s="254"/>
      <c r="DS284" s="254"/>
      <c r="DT284" s="254"/>
      <c r="DU284" s="254"/>
      <c r="DV284" s="254"/>
      <c r="DW284" s="254"/>
      <c r="DX284" s="254"/>
      <c r="DY284" s="254"/>
      <c r="DZ284" s="254"/>
      <c r="EA284" s="254"/>
      <c r="EB284" s="254"/>
      <c r="EC284" s="254"/>
      <c r="ED284" s="254"/>
      <c r="EE284" s="254"/>
      <c r="EF284" s="254"/>
      <c r="EG284" s="254"/>
      <c r="EH284" s="254"/>
      <c r="EI284" s="254"/>
      <c r="EJ284" s="254"/>
      <c r="EK284" s="254"/>
      <c r="EL284" s="254"/>
      <c r="EM284" s="254"/>
      <c r="EN284" s="254"/>
      <c r="EO284" s="254"/>
      <c r="EP284" s="254"/>
      <c r="EQ284" s="254"/>
      <c r="ER284" s="254"/>
      <c r="ES284" s="254"/>
      <c r="ET284" s="254"/>
      <c r="EU284" s="254"/>
      <c r="EV284" s="254"/>
      <c r="EW284" s="254"/>
      <c r="EX284" s="254"/>
      <c r="EY284" s="254"/>
      <c r="EZ284" s="254"/>
      <c r="FA284" s="254"/>
      <c r="FB284" s="254"/>
      <c r="FC284" s="254"/>
      <c r="FD284" s="254"/>
      <c r="FE284" s="254"/>
      <c r="FF284" s="254"/>
      <c r="FG284" s="254"/>
      <c r="FH284" s="254"/>
      <c r="FI284" s="254"/>
      <c r="FJ284" s="254"/>
      <c r="FK284" s="254"/>
      <c r="FL284" s="254"/>
      <c r="FM284" s="254"/>
      <c r="FN284" s="254"/>
      <c r="FO284" s="254"/>
      <c r="FP284" s="254"/>
      <c r="FQ284" s="254"/>
      <c r="FR284" s="254"/>
      <c r="FS284" s="254"/>
      <c r="FT284" s="254"/>
      <c r="FU284" s="254"/>
      <c r="FV284" s="254"/>
      <c r="FW284" s="254"/>
      <c r="FX284" s="254"/>
      <c r="FY284" s="254"/>
      <c r="FZ284" s="254"/>
      <c r="GA284" s="254"/>
      <c r="GB284" s="254"/>
      <c r="GC284" s="254"/>
      <c r="GD284" s="254"/>
      <c r="GE284" s="254"/>
      <c r="GF284" s="254"/>
      <c r="GG284" s="254"/>
      <c r="GH284" s="254"/>
      <c r="GI284" s="254"/>
      <c r="GJ284" s="254"/>
      <c r="GK284" s="254"/>
      <c r="GL284" s="254"/>
      <c r="GM284" s="254"/>
      <c r="GN284" s="254"/>
      <c r="GO284" s="254"/>
      <c r="GP284" s="254"/>
      <c r="GQ284" s="254"/>
      <c r="GR284" s="254"/>
      <c r="GS284" s="254"/>
      <c r="GT284" s="254"/>
      <c r="GU284" s="254"/>
      <c r="GV284" s="254"/>
      <c r="GW284" s="254"/>
      <c r="GX284" s="254"/>
      <c r="GY284" s="254"/>
      <c r="GZ284" s="254"/>
      <c r="HA284" s="254"/>
      <c r="HB284" s="254"/>
      <c r="HC284" s="254"/>
      <c r="HD284" s="254"/>
      <c r="HE284" s="254"/>
      <c r="HF284" s="254"/>
      <c r="HG284" s="254"/>
      <c r="HH284" s="254"/>
      <c r="HI284" s="254"/>
      <c r="HJ284" s="254"/>
      <c r="HK284" s="254"/>
      <c r="HL284" s="254"/>
      <c r="HM284" s="254"/>
      <c r="HN284" s="254"/>
      <c r="HO284" s="254"/>
      <c r="HP284" s="254"/>
      <c r="HQ284" s="254"/>
      <c r="HR284" s="254"/>
      <c r="HS284" s="254"/>
      <c r="HT284" s="254"/>
      <c r="HU284" s="254"/>
      <c r="HV284" s="254"/>
      <c r="HW284" s="254"/>
      <c r="HX284" s="254"/>
      <c r="HY284" s="254"/>
      <c r="HZ284" s="254"/>
      <c r="IA284" s="254"/>
      <c r="IB284" s="254"/>
      <c r="IC284" s="254"/>
      <c r="ID284" s="254"/>
      <c r="IE284" s="254"/>
      <c r="IF284" s="254"/>
      <c r="IG284" s="254"/>
      <c r="IH284" s="254"/>
      <c r="II284" s="254"/>
      <c r="IJ284" s="254"/>
      <c r="IK284" s="254"/>
      <c r="IL284" s="254"/>
      <c r="IM284" s="254"/>
      <c r="IN284" s="254"/>
      <c r="IO284" s="254"/>
      <c r="IP284" s="254"/>
      <c r="IQ284" s="254"/>
      <c r="IR284" s="254"/>
      <c r="IS284" s="254"/>
      <c r="IT284" s="254"/>
      <c r="IU284" s="254"/>
      <c r="IV284" s="254"/>
    </row>
    <row r="285" spans="1:256" s="496" customFormat="1" ht="18.75" x14ac:dyDescent="0.2">
      <c r="A285" s="492"/>
      <c r="B285" s="254"/>
      <c r="C285" s="168"/>
      <c r="D285" s="169">
        <v>4</v>
      </c>
      <c r="E285" s="334" t="s">
        <v>527</v>
      </c>
      <c r="F285" s="334"/>
      <c r="G285" s="335"/>
      <c r="H285" s="185" t="s">
        <v>35</v>
      </c>
      <c r="I285" s="185">
        <v>80</v>
      </c>
      <c r="J285" s="365">
        <v>8</v>
      </c>
      <c r="K285" s="119" t="s">
        <v>528</v>
      </c>
      <c r="L285" s="163"/>
      <c r="M285" s="86"/>
      <c r="N285" s="86"/>
      <c r="O285" s="86"/>
      <c r="P285" s="87"/>
      <c r="Q285" s="434"/>
      <c r="R285" s="367">
        <v>85000</v>
      </c>
      <c r="S285" s="164">
        <f>SUM(Q285:R285)</f>
        <v>85000</v>
      </c>
      <c r="T285" s="194" t="s">
        <v>402</v>
      </c>
      <c r="U285" s="194" t="s">
        <v>33</v>
      </c>
      <c r="V285" s="494"/>
      <c r="W285" s="254"/>
      <c r="X285" s="254"/>
      <c r="Y285" s="174"/>
      <c r="Z285" s="554"/>
      <c r="AA285" s="555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254"/>
      <c r="BD285" s="254"/>
      <c r="BE285" s="254"/>
      <c r="BF285" s="254"/>
      <c r="BG285" s="254"/>
      <c r="BH285" s="254"/>
      <c r="BI285" s="254"/>
      <c r="BJ285" s="254"/>
      <c r="BK285" s="254"/>
      <c r="BL285" s="254"/>
      <c r="BM285" s="254"/>
      <c r="BN285" s="254"/>
      <c r="BO285" s="254"/>
      <c r="BP285" s="254"/>
      <c r="BQ285" s="254"/>
      <c r="BR285" s="254"/>
      <c r="BS285" s="254"/>
      <c r="BT285" s="254"/>
      <c r="BU285" s="254"/>
      <c r="BV285" s="254"/>
      <c r="BW285" s="254"/>
      <c r="BX285" s="254"/>
      <c r="BY285" s="254"/>
      <c r="BZ285" s="254"/>
      <c r="CA285" s="254"/>
      <c r="CB285" s="254"/>
      <c r="CC285" s="254"/>
      <c r="CD285" s="254"/>
      <c r="CE285" s="254"/>
      <c r="CF285" s="254"/>
      <c r="CG285" s="254"/>
      <c r="CH285" s="254"/>
      <c r="CI285" s="254"/>
      <c r="CJ285" s="254"/>
      <c r="CK285" s="254"/>
      <c r="CL285" s="254"/>
      <c r="CM285" s="254"/>
      <c r="CN285" s="254"/>
      <c r="CO285" s="254"/>
      <c r="CP285" s="254"/>
      <c r="CQ285" s="254"/>
      <c r="CR285" s="254"/>
      <c r="CS285" s="254"/>
      <c r="CT285" s="254"/>
      <c r="CU285" s="254"/>
      <c r="CV285" s="254"/>
      <c r="CW285" s="254"/>
      <c r="CX285" s="254"/>
      <c r="CY285" s="254"/>
      <c r="CZ285" s="254"/>
      <c r="DA285" s="254"/>
      <c r="DB285" s="254"/>
      <c r="DC285" s="254"/>
      <c r="DD285" s="254"/>
      <c r="DE285" s="254"/>
      <c r="DF285" s="254"/>
      <c r="DG285" s="254"/>
      <c r="DH285" s="254"/>
      <c r="DI285" s="254"/>
      <c r="DJ285" s="254"/>
      <c r="DK285" s="254"/>
      <c r="DL285" s="254"/>
      <c r="DM285" s="254"/>
      <c r="DN285" s="254"/>
      <c r="DO285" s="254"/>
      <c r="DP285" s="254"/>
      <c r="DQ285" s="254"/>
      <c r="DR285" s="254"/>
      <c r="DS285" s="254"/>
      <c r="DT285" s="254"/>
      <c r="DU285" s="254"/>
      <c r="DV285" s="254"/>
      <c r="DW285" s="254"/>
      <c r="DX285" s="254"/>
      <c r="DY285" s="254"/>
      <c r="DZ285" s="254"/>
      <c r="EA285" s="254"/>
      <c r="EB285" s="254"/>
      <c r="EC285" s="254"/>
      <c r="ED285" s="254"/>
      <c r="EE285" s="254"/>
      <c r="EF285" s="254"/>
      <c r="EG285" s="254"/>
      <c r="EH285" s="254"/>
      <c r="EI285" s="254"/>
      <c r="EJ285" s="254"/>
      <c r="EK285" s="254"/>
      <c r="EL285" s="254"/>
      <c r="EM285" s="254"/>
      <c r="EN285" s="254"/>
      <c r="EO285" s="254"/>
      <c r="EP285" s="254"/>
      <c r="EQ285" s="254"/>
      <c r="ER285" s="254"/>
      <c r="ES285" s="254"/>
      <c r="ET285" s="254"/>
      <c r="EU285" s="254"/>
      <c r="EV285" s="254"/>
      <c r="EW285" s="254"/>
      <c r="EX285" s="254"/>
      <c r="EY285" s="254"/>
      <c r="EZ285" s="254"/>
      <c r="FA285" s="254"/>
      <c r="FB285" s="254"/>
      <c r="FC285" s="254"/>
      <c r="FD285" s="254"/>
      <c r="FE285" s="254"/>
      <c r="FF285" s="254"/>
      <c r="FG285" s="254"/>
      <c r="FH285" s="254"/>
      <c r="FI285" s="254"/>
      <c r="FJ285" s="254"/>
      <c r="FK285" s="254"/>
      <c r="FL285" s="254"/>
      <c r="FM285" s="254"/>
      <c r="FN285" s="254"/>
      <c r="FO285" s="254"/>
      <c r="FP285" s="254"/>
      <c r="FQ285" s="254"/>
      <c r="FR285" s="254"/>
      <c r="FS285" s="254"/>
      <c r="FT285" s="254"/>
      <c r="FU285" s="254"/>
      <c r="FV285" s="254"/>
      <c r="FW285" s="254"/>
      <c r="FX285" s="254"/>
      <c r="FY285" s="254"/>
      <c r="FZ285" s="254"/>
      <c r="GA285" s="254"/>
      <c r="GB285" s="254"/>
      <c r="GC285" s="254"/>
      <c r="GD285" s="254"/>
      <c r="GE285" s="254"/>
      <c r="GF285" s="254"/>
      <c r="GG285" s="254"/>
      <c r="GH285" s="254"/>
      <c r="GI285" s="254"/>
      <c r="GJ285" s="254"/>
      <c r="GK285" s="254"/>
      <c r="GL285" s="254"/>
      <c r="GM285" s="254"/>
      <c r="GN285" s="254"/>
      <c r="GO285" s="254"/>
      <c r="GP285" s="254"/>
      <c r="GQ285" s="254"/>
      <c r="GR285" s="254"/>
      <c r="GS285" s="254"/>
      <c r="GT285" s="254"/>
      <c r="GU285" s="254"/>
      <c r="GV285" s="254"/>
      <c r="GW285" s="254"/>
      <c r="GX285" s="254"/>
      <c r="GY285" s="254"/>
      <c r="GZ285" s="254"/>
      <c r="HA285" s="254"/>
      <c r="HB285" s="254"/>
      <c r="HC285" s="254"/>
      <c r="HD285" s="254"/>
      <c r="HE285" s="254"/>
      <c r="HF285" s="254"/>
      <c r="HG285" s="254"/>
      <c r="HH285" s="254"/>
      <c r="HI285" s="254"/>
      <c r="HJ285" s="254"/>
      <c r="HK285" s="254"/>
      <c r="HL285" s="254"/>
      <c r="HM285" s="254"/>
      <c r="HN285" s="254"/>
      <c r="HO285" s="254"/>
      <c r="HP285" s="254"/>
      <c r="HQ285" s="254"/>
      <c r="HR285" s="254"/>
      <c r="HS285" s="254"/>
      <c r="HT285" s="254"/>
      <c r="HU285" s="254"/>
      <c r="HV285" s="254"/>
      <c r="HW285" s="254"/>
      <c r="HX285" s="254"/>
      <c r="HY285" s="254"/>
      <c r="HZ285" s="254"/>
      <c r="IA285" s="254"/>
      <c r="IB285" s="254"/>
      <c r="IC285" s="254"/>
      <c r="ID285" s="254"/>
      <c r="IE285" s="254"/>
      <c r="IF285" s="254"/>
      <c r="IG285" s="254"/>
      <c r="IH285" s="254"/>
      <c r="II285" s="254"/>
      <c r="IJ285" s="254"/>
      <c r="IK285" s="254"/>
      <c r="IL285" s="254"/>
      <c r="IM285" s="254"/>
      <c r="IN285" s="254"/>
      <c r="IO285" s="254"/>
      <c r="IP285" s="254"/>
      <c r="IQ285" s="254"/>
      <c r="IR285" s="254"/>
      <c r="IS285" s="254"/>
      <c r="IT285" s="254"/>
      <c r="IU285" s="254"/>
      <c r="IV285" s="254"/>
    </row>
    <row r="286" spans="1:256" s="496" customFormat="1" ht="18.75" x14ac:dyDescent="0.2">
      <c r="A286" s="492"/>
      <c r="B286" s="254"/>
      <c r="C286" s="168"/>
      <c r="D286" s="169"/>
      <c r="E286" s="334"/>
      <c r="F286" s="334"/>
      <c r="G286" s="335"/>
      <c r="H286" s="185"/>
      <c r="I286" s="185"/>
      <c r="J286" s="83">
        <v>9</v>
      </c>
      <c r="K286" s="294" t="s">
        <v>529</v>
      </c>
      <c r="L286" s="163"/>
      <c r="M286" s="185"/>
      <c r="N286" s="185"/>
      <c r="O286" s="185"/>
      <c r="P286" s="185"/>
      <c r="Q286" s="179"/>
      <c r="R286" s="571">
        <v>1250000</v>
      </c>
      <c r="S286" s="269">
        <f>SUM(Q286:R286)</f>
        <v>1250000</v>
      </c>
      <c r="T286" s="194" t="s">
        <v>272</v>
      </c>
      <c r="U286" s="194" t="s">
        <v>273</v>
      </c>
      <c r="V286" s="494"/>
      <c r="W286" s="254"/>
      <c r="X286" s="254"/>
      <c r="Y286" s="174"/>
      <c r="Z286" s="554"/>
      <c r="AA286" s="555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4"/>
      <c r="BA286" s="254"/>
      <c r="BB286" s="254"/>
      <c r="BC286" s="254"/>
      <c r="BD286" s="254"/>
      <c r="BE286" s="254"/>
      <c r="BF286" s="254"/>
      <c r="BG286" s="254"/>
      <c r="BH286" s="254"/>
      <c r="BI286" s="254"/>
      <c r="BJ286" s="254"/>
      <c r="BK286" s="254"/>
      <c r="BL286" s="254"/>
      <c r="BM286" s="254"/>
      <c r="BN286" s="254"/>
      <c r="BO286" s="254"/>
      <c r="BP286" s="254"/>
      <c r="BQ286" s="254"/>
      <c r="BR286" s="254"/>
      <c r="BS286" s="254"/>
      <c r="BT286" s="254"/>
      <c r="BU286" s="254"/>
      <c r="BV286" s="254"/>
      <c r="BW286" s="254"/>
      <c r="BX286" s="254"/>
      <c r="BY286" s="254"/>
      <c r="BZ286" s="254"/>
      <c r="CA286" s="254"/>
      <c r="CB286" s="254"/>
      <c r="CC286" s="254"/>
      <c r="CD286" s="254"/>
      <c r="CE286" s="254"/>
      <c r="CF286" s="254"/>
      <c r="CG286" s="254"/>
      <c r="CH286" s="254"/>
      <c r="CI286" s="254"/>
      <c r="CJ286" s="254"/>
      <c r="CK286" s="254"/>
      <c r="CL286" s="254"/>
      <c r="CM286" s="254"/>
      <c r="CN286" s="254"/>
      <c r="CO286" s="254"/>
      <c r="CP286" s="254"/>
      <c r="CQ286" s="254"/>
      <c r="CR286" s="254"/>
      <c r="CS286" s="254"/>
      <c r="CT286" s="254"/>
      <c r="CU286" s="254"/>
      <c r="CV286" s="254"/>
      <c r="CW286" s="254"/>
      <c r="CX286" s="254"/>
      <c r="CY286" s="254"/>
      <c r="CZ286" s="254"/>
      <c r="DA286" s="254"/>
      <c r="DB286" s="254"/>
      <c r="DC286" s="254"/>
      <c r="DD286" s="254"/>
      <c r="DE286" s="254"/>
      <c r="DF286" s="254"/>
      <c r="DG286" s="254"/>
      <c r="DH286" s="254"/>
      <c r="DI286" s="254"/>
      <c r="DJ286" s="254"/>
      <c r="DK286" s="254"/>
      <c r="DL286" s="254"/>
      <c r="DM286" s="254"/>
      <c r="DN286" s="254"/>
      <c r="DO286" s="254"/>
      <c r="DP286" s="254"/>
      <c r="DQ286" s="254"/>
      <c r="DR286" s="254"/>
      <c r="DS286" s="254"/>
      <c r="DT286" s="254"/>
      <c r="DU286" s="254"/>
      <c r="DV286" s="254"/>
      <c r="DW286" s="254"/>
      <c r="DX286" s="254"/>
      <c r="DY286" s="254"/>
      <c r="DZ286" s="254"/>
      <c r="EA286" s="254"/>
      <c r="EB286" s="254"/>
      <c r="EC286" s="254"/>
      <c r="ED286" s="254"/>
      <c r="EE286" s="254"/>
      <c r="EF286" s="254"/>
      <c r="EG286" s="254"/>
      <c r="EH286" s="254"/>
      <c r="EI286" s="254"/>
      <c r="EJ286" s="254"/>
      <c r="EK286" s="254"/>
      <c r="EL286" s="254"/>
      <c r="EM286" s="254"/>
      <c r="EN286" s="254"/>
      <c r="EO286" s="254"/>
      <c r="EP286" s="254"/>
      <c r="EQ286" s="254"/>
      <c r="ER286" s="254"/>
      <c r="ES286" s="254"/>
      <c r="ET286" s="254"/>
      <c r="EU286" s="254"/>
      <c r="EV286" s="254"/>
      <c r="EW286" s="254"/>
      <c r="EX286" s="254"/>
      <c r="EY286" s="254"/>
      <c r="EZ286" s="254"/>
      <c r="FA286" s="254"/>
      <c r="FB286" s="254"/>
      <c r="FC286" s="254"/>
      <c r="FD286" s="254"/>
      <c r="FE286" s="254"/>
      <c r="FF286" s="254"/>
      <c r="FG286" s="254"/>
      <c r="FH286" s="254"/>
      <c r="FI286" s="254"/>
      <c r="FJ286" s="254"/>
      <c r="FK286" s="254"/>
      <c r="FL286" s="254"/>
      <c r="FM286" s="254"/>
      <c r="FN286" s="254"/>
      <c r="FO286" s="254"/>
      <c r="FP286" s="254"/>
      <c r="FQ286" s="254"/>
      <c r="FR286" s="254"/>
      <c r="FS286" s="254"/>
      <c r="FT286" s="254"/>
      <c r="FU286" s="254"/>
      <c r="FV286" s="254"/>
      <c r="FW286" s="254"/>
      <c r="FX286" s="254"/>
      <c r="FY286" s="254"/>
      <c r="FZ286" s="254"/>
      <c r="GA286" s="254"/>
      <c r="GB286" s="254"/>
      <c r="GC286" s="254"/>
      <c r="GD286" s="254"/>
      <c r="GE286" s="254"/>
      <c r="GF286" s="254"/>
      <c r="GG286" s="254"/>
      <c r="GH286" s="254"/>
      <c r="GI286" s="254"/>
      <c r="GJ286" s="254"/>
      <c r="GK286" s="254"/>
      <c r="GL286" s="254"/>
      <c r="GM286" s="254"/>
      <c r="GN286" s="254"/>
      <c r="GO286" s="254"/>
      <c r="GP286" s="254"/>
      <c r="GQ286" s="254"/>
      <c r="GR286" s="254"/>
      <c r="GS286" s="254"/>
      <c r="GT286" s="254"/>
      <c r="GU286" s="254"/>
      <c r="GV286" s="254"/>
      <c r="GW286" s="254"/>
      <c r="GX286" s="254"/>
      <c r="GY286" s="254"/>
      <c r="GZ286" s="254"/>
      <c r="HA286" s="254"/>
      <c r="HB286" s="254"/>
      <c r="HC286" s="254"/>
      <c r="HD286" s="254"/>
      <c r="HE286" s="254"/>
      <c r="HF286" s="254"/>
      <c r="HG286" s="254"/>
      <c r="HH286" s="254"/>
      <c r="HI286" s="254"/>
      <c r="HJ286" s="254"/>
      <c r="HK286" s="254"/>
      <c r="HL286" s="254"/>
      <c r="HM286" s="254"/>
      <c r="HN286" s="254"/>
      <c r="HO286" s="254"/>
      <c r="HP286" s="254"/>
      <c r="HQ286" s="254"/>
      <c r="HR286" s="254"/>
      <c r="HS286" s="254"/>
      <c r="HT286" s="254"/>
      <c r="HU286" s="254"/>
      <c r="HV286" s="254"/>
      <c r="HW286" s="254"/>
      <c r="HX286" s="254"/>
      <c r="HY286" s="254"/>
      <c r="HZ286" s="254"/>
      <c r="IA286" s="254"/>
      <c r="IB286" s="254"/>
      <c r="IC286" s="254"/>
      <c r="ID286" s="254"/>
      <c r="IE286" s="254"/>
      <c r="IF286" s="254"/>
      <c r="IG286" s="254"/>
      <c r="IH286" s="254"/>
      <c r="II286" s="254"/>
      <c r="IJ286" s="254"/>
      <c r="IK286" s="254"/>
      <c r="IL286" s="254"/>
      <c r="IM286" s="254"/>
      <c r="IN286" s="254"/>
      <c r="IO286" s="254"/>
      <c r="IP286" s="254"/>
      <c r="IQ286" s="254"/>
      <c r="IR286" s="254"/>
      <c r="IS286" s="254"/>
      <c r="IT286" s="254"/>
      <c r="IU286" s="254"/>
      <c r="IV286" s="254"/>
    </row>
    <row r="287" spans="1:256" s="334" customFormat="1" ht="18.75" x14ac:dyDescent="0.2">
      <c r="A287" s="511"/>
      <c r="B287" s="512"/>
      <c r="C287" s="512"/>
      <c r="D287" s="513"/>
      <c r="E287" s="512"/>
      <c r="F287" s="512"/>
      <c r="G287" s="514"/>
      <c r="H287" s="392"/>
      <c r="I287" s="392"/>
      <c r="J287" s="303"/>
      <c r="K287" s="572"/>
      <c r="L287" s="573"/>
      <c r="M287" s="392"/>
      <c r="N287" s="392"/>
      <c r="O287" s="392"/>
      <c r="P287" s="392"/>
      <c r="Q287" s="491"/>
      <c r="R287" s="574"/>
      <c r="S287" s="575"/>
      <c r="T287" s="309"/>
      <c r="U287" s="309"/>
      <c r="V287" s="515"/>
      <c r="W287" s="254"/>
      <c r="X287" s="254"/>
      <c r="Y287" s="174"/>
      <c r="Z287" s="554"/>
      <c r="AA287" s="555"/>
    </row>
    <row r="288" spans="1:256" s="496" customFormat="1" ht="18.75" x14ac:dyDescent="0.2">
      <c r="A288" s="556"/>
      <c r="B288" s="334"/>
      <c r="C288" s="168">
        <v>15</v>
      </c>
      <c r="D288" s="544" t="s">
        <v>530</v>
      </c>
      <c r="E288" s="254"/>
      <c r="F288" s="254"/>
      <c r="G288" s="457"/>
      <c r="H288" s="86"/>
      <c r="I288" s="86"/>
      <c r="J288" s="545"/>
      <c r="K288" s="546"/>
      <c r="L288" s="547"/>
      <c r="M288" s="86"/>
      <c r="N288" s="86"/>
      <c r="O288" s="86"/>
      <c r="P288" s="86"/>
      <c r="Q288" s="561">
        <f>[4]แผน_งบยุทธศาสตร์60!L36*1000000</f>
        <v>3500000</v>
      </c>
      <c r="R288" s="561">
        <f>[4]แผน_งบยุทธศาสตร์60!M36*1000000</f>
        <v>5712900</v>
      </c>
      <c r="S288" s="576">
        <f>SUM(Q288:R288)</f>
        <v>9212900</v>
      </c>
      <c r="T288" s="191"/>
      <c r="U288" s="191" t="s">
        <v>61</v>
      </c>
      <c r="V288" s="494"/>
      <c r="W288" s="554"/>
      <c r="X288" s="554"/>
      <c r="Y288" s="174"/>
      <c r="Z288" s="554"/>
      <c r="AA288" s="555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4"/>
      <c r="BA288" s="254"/>
      <c r="BB288" s="254"/>
      <c r="BC288" s="254"/>
      <c r="BD288" s="254"/>
      <c r="BE288" s="254"/>
      <c r="BF288" s="254"/>
      <c r="BG288" s="254"/>
      <c r="BH288" s="254"/>
      <c r="BI288" s="254"/>
      <c r="BJ288" s="254"/>
      <c r="BK288" s="254"/>
      <c r="BL288" s="254"/>
      <c r="BM288" s="254"/>
      <c r="BN288" s="254"/>
      <c r="BO288" s="254"/>
      <c r="BP288" s="254"/>
      <c r="BQ288" s="254"/>
      <c r="BR288" s="254"/>
      <c r="BS288" s="254"/>
      <c r="BT288" s="254"/>
      <c r="BU288" s="254"/>
      <c r="BV288" s="254"/>
      <c r="BW288" s="254"/>
      <c r="BX288" s="254"/>
      <c r="BY288" s="254"/>
      <c r="BZ288" s="254"/>
      <c r="CA288" s="254"/>
      <c r="CB288" s="254"/>
      <c r="CC288" s="254"/>
      <c r="CD288" s="254"/>
      <c r="CE288" s="254"/>
      <c r="CF288" s="254"/>
      <c r="CG288" s="254"/>
      <c r="CH288" s="254"/>
      <c r="CI288" s="254"/>
      <c r="CJ288" s="254"/>
      <c r="CK288" s="254"/>
      <c r="CL288" s="254"/>
      <c r="CM288" s="254"/>
      <c r="CN288" s="254"/>
      <c r="CO288" s="254"/>
      <c r="CP288" s="254"/>
      <c r="CQ288" s="254"/>
      <c r="CR288" s="254"/>
      <c r="CS288" s="254"/>
      <c r="CT288" s="254"/>
      <c r="CU288" s="254"/>
      <c r="CV288" s="254"/>
      <c r="CW288" s="254"/>
      <c r="CX288" s="254"/>
      <c r="CY288" s="254"/>
      <c r="CZ288" s="254"/>
      <c r="DA288" s="254"/>
      <c r="DB288" s="254"/>
      <c r="DC288" s="254"/>
      <c r="DD288" s="254"/>
      <c r="DE288" s="254"/>
      <c r="DF288" s="254"/>
      <c r="DG288" s="254"/>
      <c r="DH288" s="254"/>
      <c r="DI288" s="254"/>
      <c r="DJ288" s="254"/>
      <c r="DK288" s="254"/>
      <c r="DL288" s="254"/>
      <c r="DM288" s="254"/>
      <c r="DN288" s="254"/>
      <c r="DO288" s="254"/>
      <c r="DP288" s="254"/>
      <c r="DQ288" s="254"/>
      <c r="DR288" s="254"/>
      <c r="DS288" s="254"/>
      <c r="DT288" s="254"/>
      <c r="DU288" s="254"/>
      <c r="DV288" s="254"/>
      <c r="DW288" s="254"/>
      <c r="DX288" s="254"/>
      <c r="DY288" s="254"/>
      <c r="DZ288" s="254"/>
      <c r="EA288" s="254"/>
      <c r="EB288" s="254"/>
      <c r="EC288" s="254"/>
      <c r="ED288" s="254"/>
      <c r="EE288" s="254"/>
      <c r="EF288" s="254"/>
      <c r="EG288" s="254"/>
      <c r="EH288" s="254"/>
      <c r="EI288" s="254"/>
      <c r="EJ288" s="254"/>
      <c r="EK288" s="254"/>
      <c r="EL288" s="254"/>
      <c r="EM288" s="254"/>
      <c r="EN288" s="254"/>
      <c r="EO288" s="254"/>
      <c r="EP288" s="254"/>
      <c r="EQ288" s="254"/>
      <c r="ER288" s="254"/>
      <c r="ES288" s="254"/>
      <c r="ET288" s="254"/>
      <c r="EU288" s="254"/>
      <c r="EV288" s="254"/>
      <c r="EW288" s="254"/>
      <c r="EX288" s="254"/>
      <c r="EY288" s="254"/>
      <c r="EZ288" s="254"/>
      <c r="FA288" s="254"/>
      <c r="FB288" s="254"/>
      <c r="FC288" s="254"/>
      <c r="FD288" s="254"/>
      <c r="FE288" s="254"/>
      <c r="FF288" s="254"/>
      <c r="FG288" s="254"/>
      <c r="FH288" s="254"/>
      <c r="FI288" s="254"/>
      <c r="FJ288" s="254"/>
      <c r="FK288" s="254"/>
      <c r="FL288" s="254"/>
      <c r="FM288" s="254"/>
      <c r="FN288" s="254"/>
      <c r="FO288" s="254"/>
      <c r="FP288" s="254"/>
      <c r="FQ288" s="254"/>
      <c r="FR288" s="254"/>
      <c r="FS288" s="254"/>
      <c r="FT288" s="254"/>
      <c r="FU288" s="254"/>
      <c r="FV288" s="254"/>
      <c r="FW288" s="254"/>
      <c r="FX288" s="254"/>
      <c r="FY288" s="254"/>
      <c r="FZ288" s="254"/>
      <c r="GA288" s="254"/>
      <c r="GB288" s="254"/>
      <c r="GC288" s="254"/>
      <c r="GD288" s="254"/>
      <c r="GE288" s="254"/>
      <c r="GF288" s="254"/>
      <c r="GG288" s="254"/>
      <c r="GH288" s="254"/>
      <c r="GI288" s="254"/>
      <c r="GJ288" s="254"/>
      <c r="GK288" s="254"/>
      <c r="GL288" s="254"/>
      <c r="GM288" s="254"/>
      <c r="GN288" s="254"/>
      <c r="GO288" s="254"/>
      <c r="GP288" s="254"/>
      <c r="GQ288" s="254"/>
      <c r="GR288" s="254"/>
      <c r="GS288" s="254"/>
      <c r="GT288" s="254"/>
      <c r="GU288" s="254"/>
      <c r="GV288" s="254"/>
      <c r="GW288" s="254"/>
      <c r="GX288" s="254"/>
      <c r="GY288" s="254"/>
      <c r="GZ288" s="254"/>
      <c r="HA288" s="254"/>
      <c r="HB288" s="254"/>
      <c r="HC288" s="254"/>
      <c r="HD288" s="254"/>
      <c r="HE288" s="254"/>
      <c r="HF288" s="254"/>
      <c r="HG288" s="254"/>
      <c r="HH288" s="254"/>
      <c r="HI288" s="254"/>
      <c r="HJ288" s="254"/>
      <c r="HK288" s="254"/>
      <c r="HL288" s="254"/>
      <c r="HM288" s="254"/>
      <c r="HN288" s="254"/>
      <c r="HO288" s="254"/>
      <c r="HP288" s="254"/>
      <c r="HQ288" s="254"/>
      <c r="HR288" s="254"/>
      <c r="HS288" s="254"/>
      <c r="HT288" s="254"/>
      <c r="HU288" s="254"/>
      <c r="HV288" s="254"/>
      <c r="HW288" s="254"/>
      <c r="HX288" s="254"/>
      <c r="HY288" s="254"/>
      <c r="HZ288" s="254"/>
      <c r="IA288" s="254"/>
      <c r="IB288" s="254"/>
      <c r="IC288" s="254"/>
      <c r="ID288" s="254"/>
      <c r="IE288" s="254"/>
      <c r="IF288" s="254"/>
      <c r="IG288" s="254"/>
      <c r="IH288" s="254"/>
      <c r="II288" s="254"/>
      <c r="IJ288" s="254"/>
      <c r="IK288" s="254"/>
      <c r="IL288" s="254"/>
      <c r="IM288" s="254"/>
      <c r="IN288" s="254"/>
      <c r="IO288" s="254"/>
      <c r="IP288" s="254"/>
      <c r="IQ288" s="254"/>
      <c r="IR288" s="254"/>
      <c r="IS288" s="254"/>
      <c r="IT288" s="254"/>
      <c r="IU288" s="254"/>
      <c r="IV288" s="254"/>
    </row>
    <row r="289" spans="1:256" s="87" customFormat="1" ht="18.75" x14ac:dyDescent="0.2">
      <c r="A289" s="562"/>
      <c r="B289" s="563"/>
      <c r="C289" s="168"/>
      <c r="D289" s="564" t="s">
        <v>19</v>
      </c>
      <c r="E289" s="563"/>
      <c r="F289" s="563"/>
      <c r="G289" s="565"/>
      <c r="H289" s="566"/>
      <c r="J289" s="83"/>
      <c r="K289" s="368"/>
      <c r="L289" s="367"/>
      <c r="M289" s="577"/>
      <c r="N289" s="86"/>
      <c r="O289" s="86"/>
      <c r="Q289" s="432">
        <f>SUM(Q290:Q324)</f>
        <v>3500000</v>
      </c>
      <c r="R289" s="432">
        <f>SUM(R290:R327)</f>
        <v>5712900</v>
      </c>
      <c r="S289" s="433">
        <f>SUM(Q289:R289)</f>
        <v>9212900</v>
      </c>
      <c r="T289" s="396"/>
      <c r="U289" s="396"/>
      <c r="V289" s="567"/>
      <c r="W289" s="554"/>
      <c r="X289" s="554"/>
      <c r="Y289" s="174"/>
      <c r="Z289" s="554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  <c r="AT289" s="563"/>
      <c r="AU289" s="563"/>
      <c r="AV289" s="563"/>
      <c r="AW289" s="563"/>
      <c r="AX289" s="563"/>
      <c r="AY289" s="563"/>
      <c r="AZ289" s="563"/>
      <c r="BA289" s="563"/>
      <c r="BB289" s="563"/>
      <c r="BC289" s="563"/>
      <c r="BD289" s="563"/>
      <c r="BE289" s="563"/>
      <c r="BF289" s="563"/>
      <c r="BG289" s="563"/>
      <c r="BH289" s="563"/>
      <c r="BI289" s="563"/>
      <c r="BJ289" s="563"/>
      <c r="BK289" s="563"/>
      <c r="BL289" s="563"/>
      <c r="BM289" s="563"/>
      <c r="BN289" s="563"/>
      <c r="BO289" s="563"/>
      <c r="BP289" s="563"/>
      <c r="BQ289" s="563"/>
      <c r="BR289" s="563"/>
      <c r="BS289" s="563"/>
      <c r="BT289" s="563"/>
      <c r="BU289" s="563"/>
      <c r="BV289" s="563"/>
      <c r="BW289" s="563"/>
      <c r="BX289" s="563"/>
      <c r="BY289" s="563"/>
      <c r="BZ289" s="563"/>
      <c r="CA289" s="563"/>
      <c r="CB289" s="563"/>
      <c r="CC289" s="563"/>
      <c r="CD289" s="563"/>
      <c r="CE289" s="563"/>
      <c r="CF289" s="563"/>
      <c r="CG289" s="563"/>
      <c r="CH289" s="563"/>
      <c r="CI289" s="563"/>
      <c r="CJ289" s="563"/>
      <c r="CK289" s="563"/>
      <c r="CL289" s="563"/>
      <c r="CM289" s="563"/>
      <c r="CN289" s="563"/>
      <c r="CO289" s="563"/>
      <c r="CP289" s="563"/>
      <c r="CQ289" s="563"/>
      <c r="CR289" s="563"/>
      <c r="CS289" s="563"/>
      <c r="CT289" s="563"/>
      <c r="CU289" s="563"/>
      <c r="CV289" s="563"/>
      <c r="CW289" s="563"/>
      <c r="CX289" s="563"/>
      <c r="CY289" s="563"/>
      <c r="CZ289" s="563"/>
      <c r="DA289" s="563"/>
      <c r="DB289" s="563"/>
      <c r="DC289" s="563"/>
      <c r="DD289" s="563"/>
      <c r="DE289" s="563"/>
      <c r="DF289" s="563"/>
      <c r="DG289" s="563"/>
      <c r="DH289" s="563"/>
      <c r="DI289" s="563"/>
      <c r="DJ289" s="563"/>
      <c r="DK289" s="563"/>
      <c r="DL289" s="563"/>
      <c r="DM289" s="563"/>
      <c r="DN289" s="563"/>
      <c r="DO289" s="563"/>
      <c r="DP289" s="563"/>
      <c r="DQ289" s="563"/>
      <c r="DR289" s="563"/>
      <c r="DS289" s="563"/>
      <c r="DT289" s="563"/>
      <c r="DU289" s="563"/>
      <c r="DV289" s="563"/>
      <c r="DW289" s="563"/>
      <c r="DX289" s="563"/>
      <c r="DY289" s="563"/>
      <c r="DZ289" s="563"/>
      <c r="EA289" s="563"/>
      <c r="EB289" s="563"/>
      <c r="EC289" s="563"/>
      <c r="ED289" s="563"/>
      <c r="EE289" s="563"/>
      <c r="EF289" s="563"/>
      <c r="EG289" s="563"/>
      <c r="EH289" s="563"/>
      <c r="EI289" s="563"/>
      <c r="EJ289" s="563"/>
      <c r="EK289" s="563"/>
      <c r="EL289" s="563"/>
      <c r="EM289" s="563"/>
      <c r="EN289" s="563"/>
      <c r="EO289" s="563"/>
      <c r="EP289" s="563"/>
      <c r="EQ289" s="563"/>
      <c r="ER289" s="563"/>
      <c r="ES289" s="563"/>
      <c r="ET289" s="563"/>
      <c r="EU289" s="563"/>
      <c r="EV289" s="563"/>
      <c r="EW289" s="563"/>
      <c r="EX289" s="563"/>
      <c r="EY289" s="563"/>
      <c r="EZ289" s="563"/>
      <c r="FA289" s="563"/>
      <c r="FB289" s="563"/>
      <c r="FC289" s="563"/>
      <c r="FD289" s="563"/>
      <c r="FE289" s="563"/>
      <c r="FF289" s="563"/>
      <c r="FG289" s="563"/>
      <c r="FH289" s="563"/>
      <c r="FI289" s="563"/>
      <c r="FJ289" s="563"/>
      <c r="FK289" s="563"/>
      <c r="FL289" s="563"/>
      <c r="FM289" s="563"/>
      <c r="FN289" s="563"/>
      <c r="FO289" s="563"/>
      <c r="FP289" s="563"/>
      <c r="FQ289" s="563"/>
      <c r="FR289" s="563"/>
      <c r="FS289" s="563"/>
      <c r="FT289" s="563"/>
      <c r="FU289" s="563"/>
      <c r="FV289" s="563"/>
      <c r="FW289" s="563"/>
      <c r="FX289" s="563"/>
      <c r="FY289" s="563"/>
      <c r="FZ289" s="563"/>
      <c r="GA289" s="563"/>
      <c r="GB289" s="563"/>
      <c r="GC289" s="563"/>
      <c r="GD289" s="563"/>
      <c r="GE289" s="563"/>
      <c r="GF289" s="563"/>
      <c r="GG289" s="563"/>
      <c r="GH289" s="563"/>
      <c r="GI289" s="563"/>
      <c r="GJ289" s="563"/>
      <c r="GK289" s="563"/>
      <c r="GL289" s="563"/>
      <c r="GM289" s="563"/>
      <c r="GN289" s="563"/>
      <c r="GO289" s="563"/>
      <c r="GP289" s="563"/>
      <c r="GQ289" s="563"/>
      <c r="GR289" s="563"/>
      <c r="GS289" s="563"/>
      <c r="GT289" s="563"/>
      <c r="GU289" s="563"/>
      <c r="GV289" s="563"/>
      <c r="GW289" s="563"/>
      <c r="GX289" s="563"/>
      <c r="GY289" s="563"/>
      <c r="GZ289" s="563"/>
      <c r="HA289" s="563"/>
      <c r="HB289" s="563"/>
      <c r="HC289" s="563"/>
      <c r="HD289" s="563"/>
      <c r="HE289" s="563"/>
      <c r="HF289" s="563"/>
      <c r="HG289" s="563"/>
      <c r="HH289" s="563"/>
      <c r="HI289" s="563"/>
      <c r="HJ289" s="563"/>
      <c r="HK289" s="563"/>
      <c r="HL289" s="563"/>
      <c r="HM289" s="563"/>
      <c r="HN289" s="563"/>
      <c r="HO289" s="563"/>
      <c r="HP289" s="563"/>
      <c r="HQ289" s="563"/>
      <c r="HR289" s="563"/>
      <c r="HS289" s="563"/>
      <c r="HT289" s="563"/>
      <c r="HU289" s="563"/>
      <c r="HV289" s="563"/>
      <c r="HW289" s="563"/>
      <c r="HX289" s="563"/>
      <c r="HY289" s="563"/>
      <c r="HZ289" s="563"/>
      <c r="IA289" s="563"/>
      <c r="IB289" s="563"/>
      <c r="IC289" s="563"/>
      <c r="ID289" s="563"/>
      <c r="IE289" s="563"/>
      <c r="IF289" s="563"/>
      <c r="IG289" s="563"/>
      <c r="IH289" s="563"/>
      <c r="II289" s="563"/>
      <c r="IJ289" s="563"/>
      <c r="IK289" s="563"/>
      <c r="IL289" s="563"/>
      <c r="IM289" s="563"/>
      <c r="IN289" s="563"/>
      <c r="IO289" s="563"/>
      <c r="IP289" s="563"/>
      <c r="IQ289" s="563"/>
      <c r="IR289" s="563"/>
      <c r="IS289" s="563"/>
      <c r="IT289" s="563"/>
      <c r="IU289" s="563"/>
      <c r="IV289" s="563"/>
    </row>
    <row r="290" spans="1:256" s="87" customFormat="1" ht="18.75" x14ac:dyDescent="0.2">
      <c r="A290" s="562"/>
      <c r="B290" s="563"/>
      <c r="C290" s="168"/>
      <c r="D290" s="169"/>
      <c r="E290" s="296" t="s">
        <v>531</v>
      </c>
      <c r="F290" s="563"/>
      <c r="G290" s="565"/>
      <c r="H290" s="566"/>
      <c r="J290" s="83">
        <v>1</v>
      </c>
      <c r="K290" s="578" t="s">
        <v>532</v>
      </c>
      <c r="L290" s="579" t="s">
        <v>309</v>
      </c>
      <c r="M290" s="580"/>
      <c r="N290" s="581"/>
      <c r="O290" s="581"/>
      <c r="P290" s="581"/>
      <c r="Q290" s="370">
        <v>103000</v>
      </c>
      <c r="R290" s="164"/>
      <c r="S290" s="269">
        <f>SUM(Q290:R290)</f>
        <v>103000</v>
      </c>
      <c r="T290" s="194" t="s">
        <v>533</v>
      </c>
      <c r="U290" s="194" t="s">
        <v>216</v>
      </c>
      <c r="V290" s="567"/>
      <c r="W290" s="554"/>
      <c r="X290" s="554"/>
      <c r="Y290" s="174"/>
      <c r="Z290" s="554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  <c r="AT290" s="563"/>
      <c r="AU290" s="563"/>
      <c r="AV290" s="563"/>
      <c r="AW290" s="563"/>
      <c r="AX290" s="563"/>
      <c r="AY290" s="563"/>
      <c r="AZ290" s="563"/>
      <c r="BA290" s="563"/>
      <c r="BB290" s="563"/>
      <c r="BC290" s="563"/>
      <c r="BD290" s="563"/>
      <c r="BE290" s="563"/>
      <c r="BF290" s="563"/>
      <c r="BG290" s="563"/>
      <c r="BH290" s="563"/>
      <c r="BI290" s="563"/>
      <c r="BJ290" s="563"/>
      <c r="BK290" s="563"/>
      <c r="BL290" s="563"/>
      <c r="BM290" s="563"/>
      <c r="BN290" s="563"/>
      <c r="BO290" s="563"/>
      <c r="BP290" s="563"/>
      <c r="BQ290" s="563"/>
      <c r="BR290" s="563"/>
      <c r="BS290" s="563"/>
      <c r="BT290" s="563"/>
      <c r="BU290" s="563"/>
      <c r="BV290" s="563"/>
      <c r="BW290" s="563"/>
      <c r="BX290" s="563"/>
      <c r="BY290" s="563"/>
      <c r="BZ290" s="563"/>
      <c r="CA290" s="563"/>
      <c r="CB290" s="563"/>
      <c r="CC290" s="563"/>
      <c r="CD290" s="563"/>
      <c r="CE290" s="563"/>
      <c r="CF290" s="563"/>
      <c r="CG290" s="563"/>
      <c r="CH290" s="563"/>
      <c r="CI290" s="563"/>
      <c r="CJ290" s="563"/>
      <c r="CK290" s="563"/>
      <c r="CL290" s="563"/>
      <c r="CM290" s="563"/>
      <c r="CN290" s="563"/>
      <c r="CO290" s="563"/>
      <c r="CP290" s="563"/>
      <c r="CQ290" s="563"/>
      <c r="CR290" s="563"/>
      <c r="CS290" s="563"/>
      <c r="CT290" s="563"/>
      <c r="CU290" s="563"/>
      <c r="CV290" s="563"/>
      <c r="CW290" s="563"/>
      <c r="CX290" s="563"/>
      <c r="CY290" s="563"/>
      <c r="CZ290" s="563"/>
      <c r="DA290" s="563"/>
      <c r="DB290" s="563"/>
      <c r="DC290" s="563"/>
      <c r="DD290" s="563"/>
      <c r="DE290" s="563"/>
      <c r="DF290" s="563"/>
      <c r="DG290" s="563"/>
      <c r="DH290" s="563"/>
      <c r="DI290" s="563"/>
      <c r="DJ290" s="563"/>
      <c r="DK290" s="563"/>
      <c r="DL290" s="563"/>
      <c r="DM290" s="563"/>
      <c r="DN290" s="563"/>
      <c r="DO290" s="563"/>
      <c r="DP290" s="563"/>
      <c r="DQ290" s="563"/>
      <c r="DR290" s="563"/>
      <c r="DS290" s="563"/>
      <c r="DT290" s="563"/>
      <c r="DU290" s="563"/>
      <c r="DV290" s="563"/>
      <c r="DW290" s="563"/>
      <c r="DX290" s="563"/>
      <c r="DY290" s="563"/>
      <c r="DZ290" s="563"/>
      <c r="EA290" s="563"/>
      <c r="EB290" s="563"/>
      <c r="EC290" s="563"/>
      <c r="ED290" s="563"/>
      <c r="EE290" s="563"/>
      <c r="EF290" s="563"/>
      <c r="EG290" s="563"/>
      <c r="EH290" s="563"/>
      <c r="EI290" s="563"/>
      <c r="EJ290" s="563"/>
      <c r="EK290" s="563"/>
      <c r="EL290" s="563"/>
      <c r="EM290" s="563"/>
      <c r="EN290" s="563"/>
      <c r="EO290" s="563"/>
      <c r="EP290" s="563"/>
      <c r="EQ290" s="563"/>
      <c r="ER290" s="563"/>
      <c r="ES290" s="563"/>
      <c r="ET290" s="563"/>
      <c r="EU290" s="563"/>
      <c r="EV290" s="563"/>
      <c r="EW290" s="563"/>
      <c r="EX290" s="563"/>
      <c r="EY290" s="563"/>
      <c r="EZ290" s="563"/>
      <c r="FA290" s="563"/>
      <c r="FB290" s="563"/>
      <c r="FC290" s="563"/>
      <c r="FD290" s="563"/>
      <c r="FE290" s="563"/>
      <c r="FF290" s="563"/>
      <c r="FG290" s="563"/>
      <c r="FH290" s="563"/>
      <c r="FI290" s="563"/>
      <c r="FJ290" s="563"/>
      <c r="FK290" s="563"/>
      <c r="FL290" s="563"/>
      <c r="FM290" s="563"/>
      <c r="FN290" s="563"/>
      <c r="FO290" s="563"/>
      <c r="FP290" s="563"/>
      <c r="FQ290" s="563"/>
      <c r="FR290" s="563"/>
      <c r="FS290" s="563"/>
      <c r="FT290" s="563"/>
      <c r="FU290" s="563"/>
      <c r="FV290" s="563"/>
      <c r="FW290" s="563"/>
      <c r="FX290" s="563"/>
      <c r="FY290" s="563"/>
      <c r="FZ290" s="563"/>
      <c r="GA290" s="563"/>
      <c r="GB290" s="563"/>
      <c r="GC290" s="563"/>
      <c r="GD290" s="563"/>
      <c r="GE290" s="563"/>
      <c r="GF290" s="563"/>
      <c r="GG290" s="563"/>
      <c r="GH290" s="563"/>
      <c r="GI290" s="563"/>
      <c r="GJ290" s="563"/>
      <c r="GK290" s="563"/>
      <c r="GL290" s="563"/>
      <c r="GM290" s="563"/>
      <c r="GN290" s="563"/>
      <c r="GO290" s="563"/>
      <c r="GP290" s="563"/>
      <c r="GQ290" s="563"/>
      <c r="GR290" s="563"/>
      <c r="GS290" s="563"/>
      <c r="GT290" s="563"/>
      <c r="GU290" s="563"/>
      <c r="GV290" s="563"/>
      <c r="GW290" s="563"/>
      <c r="GX290" s="563"/>
      <c r="GY290" s="563"/>
      <c r="GZ290" s="563"/>
      <c r="HA290" s="563"/>
      <c r="HB290" s="563"/>
      <c r="HC290" s="563"/>
      <c r="HD290" s="563"/>
      <c r="HE290" s="563"/>
      <c r="HF290" s="563"/>
      <c r="HG290" s="563"/>
      <c r="HH290" s="563"/>
      <c r="HI290" s="563"/>
      <c r="HJ290" s="563"/>
      <c r="HK290" s="563"/>
      <c r="HL290" s="563"/>
      <c r="HM290" s="563"/>
      <c r="HN290" s="563"/>
      <c r="HO290" s="563"/>
      <c r="HP290" s="563"/>
      <c r="HQ290" s="563"/>
      <c r="HR290" s="563"/>
      <c r="HS290" s="563"/>
      <c r="HT290" s="563"/>
      <c r="HU290" s="563"/>
      <c r="HV290" s="563"/>
      <c r="HW290" s="563"/>
      <c r="HX290" s="563"/>
      <c r="HY290" s="563"/>
      <c r="HZ290" s="563"/>
      <c r="IA290" s="563"/>
      <c r="IB290" s="563"/>
      <c r="IC290" s="563"/>
      <c r="ID290" s="563"/>
      <c r="IE290" s="563"/>
      <c r="IF290" s="563"/>
      <c r="IG290" s="563"/>
      <c r="IH290" s="563"/>
      <c r="II290" s="563"/>
      <c r="IJ290" s="563"/>
      <c r="IK290" s="563"/>
      <c r="IL290" s="563"/>
      <c r="IM290" s="563"/>
      <c r="IN290" s="563"/>
      <c r="IO290" s="563"/>
      <c r="IP290" s="563"/>
      <c r="IQ290" s="563"/>
      <c r="IR290" s="563"/>
      <c r="IS290" s="563"/>
      <c r="IT290" s="563"/>
      <c r="IU290" s="563"/>
      <c r="IV290" s="563"/>
    </row>
    <row r="291" spans="1:256" s="496" customFormat="1" ht="18.75" x14ac:dyDescent="0.45">
      <c r="A291" s="556"/>
      <c r="B291" s="334"/>
      <c r="C291" s="168"/>
      <c r="D291" s="254" t="s">
        <v>30</v>
      </c>
      <c r="E291" s="254"/>
      <c r="F291" s="254"/>
      <c r="G291" s="457"/>
      <c r="H291" s="86"/>
      <c r="I291" s="86"/>
      <c r="J291" s="365">
        <v>2</v>
      </c>
      <c r="K291" s="578" t="s">
        <v>534</v>
      </c>
      <c r="L291" s="375" t="s">
        <v>315</v>
      </c>
      <c r="M291" s="194"/>
      <c r="N291" s="185"/>
      <c r="O291" s="185"/>
      <c r="P291" s="185"/>
      <c r="Q291" s="370">
        <v>250000</v>
      </c>
      <c r="R291" s="164"/>
      <c r="S291" s="269">
        <f t="shared" ref="S291:S326" si="9">SUM(Q291:R291)</f>
        <v>250000</v>
      </c>
      <c r="T291" s="126" t="s">
        <v>535</v>
      </c>
      <c r="U291" s="194" t="s">
        <v>216</v>
      </c>
      <c r="V291" s="494"/>
      <c r="W291" s="254"/>
      <c r="X291" s="254"/>
      <c r="Y291" s="174"/>
      <c r="Z291" s="554"/>
      <c r="AA291" s="555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4"/>
      <c r="BA291" s="254"/>
      <c r="BB291" s="254"/>
      <c r="BC291" s="254"/>
      <c r="BD291" s="254"/>
      <c r="BE291" s="254"/>
      <c r="BF291" s="254"/>
      <c r="BG291" s="254"/>
      <c r="BH291" s="254"/>
      <c r="BI291" s="254"/>
      <c r="BJ291" s="254"/>
      <c r="BK291" s="254"/>
      <c r="BL291" s="254"/>
      <c r="BM291" s="254"/>
      <c r="BN291" s="254"/>
      <c r="BO291" s="254"/>
      <c r="BP291" s="254"/>
      <c r="BQ291" s="254"/>
      <c r="BR291" s="254"/>
      <c r="BS291" s="254"/>
      <c r="BT291" s="254"/>
      <c r="BU291" s="254"/>
      <c r="BV291" s="254"/>
      <c r="BW291" s="254"/>
      <c r="BX291" s="254"/>
      <c r="BY291" s="254"/>
      <c r="BZ291" s="254"/>
      <c r="CA291" s="254"/>
      <c r="CB291" s="254"/>
      <c r="CC291" s="254"/>
      <c r="CD291" s="254"/>
      <c r="CE291" s="254"/>
      <c r="CF291" s="254"/>
      <c r="CG291" s="254"/>
      <c r="CH291" s="254"/>
      <c r="CI291" s="254"/>
      <c r="CJ291" s="254"/>
      <c r="CK291" s="254"/>
      <c r="CL291" s="254"/>
      <c r="CM291" s="254"/>
      <c r="CN291" s="254"/>
      <c r="CO291" s="254"/>
      <c r="CP291" s="254"/>
      <c r="CQ291" s="254"/>
      <c r="CR291" s="254"/>
      <c r="CS291" s="254"/>
      <c r="CT291" s="254"/>
      <c r="CU291" s="254"/>
      <c r="CV291" s="254"/>
      <c r="CW291" s="254"/>
      <c r="CX291" s="254"/>
      <c r="CY291" s="254"/>
      <c r="CZ291" s="254"/>
      <c r="DA291" s="254"/>
      <c r="DB291" s="254"/>
      <c r="DC291" s="254"/>
      <c r="DD291" s="254"/>
      <c r="DE291" s="254"/>
      <c r="DF291" s="254"/>
      <c r="DG291" s="254"/>
      <c r="DH291" s="254"/>
      <c r="DI291" s="254"/>
      <c r="DJ291" s="254"/>
      <c r="DK291" s="254"/>
      <c r="DL291" s="254"/>
      <c r="DM291" s="254"/>
      <c r="DN291" s="254"/>
      <c r="DO291" s="254"/>
      <c r="DP291" s="254"/>
      <c r="DQ291" s="254"/>
      <c r="DR291" s="254"/>
      <c r="DS291" s="254"/>
      <c r="DT291" s="254"/>
      <c r="DU291" s="254"/>
      <c r="DV291" s="254"/>
      <c r="DW291" s="254"/>
      <c r="DX291" s="254"/>
      <c r="DY291" s="254"/>
      <c r="DZ291" s="254"/>
      <c r="EA291" s="254"/>
      <c r="EB291" s="254"/>
      <c r="EC291" s="254"/>
      <c r="ED291" s="254"/>
      <c r="EE291" s="254"/>
      <c r="EF291" s="254"/>
      <c r="EG291" s="254"/>
      <c r="EH291" s="254"/>
      <c r="EI291" s="254"/>
      <c r="EJ291" s="254"/>
      <c r="EK291" s="254"/>
      <c r="EL291" s="254"/>
      <c r="EM291" s="254"/>
      <c r="EN291" s="254"/>
      <c r="EO291" s="254"/>
      <c r="EP291" s="254"/>
      <c r="EQ291" s="254"/>
      <c r="ER291" s="254"/>
      <c r="ES291" s="254"/>
      <c r="ET291" s="254"/>
      <c r="EU291" s="254"/>
      <c r="EV291" s="254"/>
      <c r="EW291" s="254"/>
      <c r="EX291" s="254"/>
      <c r="EY291" s="254"/>
      <c r="EZ291" s="254"/>
      <c r="FA291" s="254"/>
      <c r="FB291" s="254"/>
      <c r="FC291" s="254"/>
      <c r="FD291" s="254"/>
      <c r="FE291" s="254"/>
      <c r="FF291" s="254"/>
      <c r="FG291" s="254"/>
      <c r="FH291" s="254"/>
      <c r="FI291" s="254"/>
      <c r="FJ291" s="254"/>
      <c r="FK291" s="254"/>
      <c r="FL291" s="254"/>
      <c r="FM291" s="254"/>
      <c r="FN291" s="254"/>
      <c r="FO291" s="254"/>
      <c r="FP291" s="254"/>
      <c r="FQ291" s="254"/>
      <c r="FR291" s="254"/>
      <c r="FS291" s="254"/>
      <c r="FT291" s="254"/>
      <c r="FU291" s="254"/>
      <c r="FV291" s="254"/>
      <c r="FW291" s="254"/>
      <c r="FX291" s="254"/>
      <c r="FY291" s="254"/>
      <c r="FZ291" s="254"/>
      <c r="GA291" s="254"/>
      <c r="GB291" s="254"/>
      <c r="GC291" s="254"/>
      <c r="GD291" s="254"/>
      <c r="GE291" s="254"/>
      <c r="GF291" s="254"/>
      <c r="GG291" s="254"/>
      <c r="GH291" s="254"/>
      <c r="GI291" s="254"/>
      <c r="GJ291" s="254"/>
      <c r="GK291" s="254"/>
      <c r="GL291" s="254"/>
      <c r="GM291" s="254"/>
      <c r="GN291" s="254"/>
      <c r="GO291" s="254"/>
      <c r="GP291" s="254"/>
      <c r="GQ291" s="254"/>
      <c r="GR291" s="254"/>
      <c r="GS291" s="254"/>
      <c r="GT291" s="254"/>
      <c r="GU291" s="254"/>
      <c r="GV291" s="254"/>
      <c r="GW291" s="254"/>
      <c r="GX291" s="254"/>
      <c r="GY291" s="254"/>
      <c r="GZ291" s="254"/>
      <c r="HA291" s="254"/>
      <c r="HB291" s="254"/>
      <c r="HC291" s="254"/>
      <c r="HD291" s="254"/>
      <c r="HE291" s="254"/>
      <c r="HF291" s="254"/>
      <c r="HG291" s="254"/>
      <c r="HH291" s="254"/>
      <c r="HI291" s="254"/>
      <c r="HJ291" s="254"/>
      <c r="HK291" s="254"/>
      <c r="HL291" s="254"/>
      <c r="HM291" s="254"/>
      <c r="HN291" s="254"/>
      <c r="HO291" s="254"/>
      <c r="HP291" s="254"/>
      <c r="HQ291" s="254"/>
      <c r="HR291" s="254"/>
      <c r="HS291" s="254"/>
      <c r="HT291" s="254"/>
      <c r="HU291" s="254"/>
      <c r="HV291" s="254"/>
      <c r="HW291" s="254"/>
      <c r="HX291" s="254"/>
      <c r="HY291" s="254"/>
      <c r="HZ291" s="254"/>
      <c r="IA291" s="254"/>
      <c r="IB291" s="254"/>
      <c r="IC291" s="254"/>
      <c r="ID291" s="254"/>
      <c r="IE291" s="254"/>
      <c r="IF291" s="254"/>
      <c r="IG291" s="254"/>
      <c r="IH291" s="254"/>
      <c r="II291" s="254"/>
      <c r="IJ291" s="254"/>
      <c r="IK291" s="254"/>
      <c r="IL291" s="254"/>
      <c r="IM291" s="254"/>
      <c r="IN291" s="254"/>
      <c r="IO291" s="254"/>
      <c r="IP291" s="254"/>
      <c r="IQ291" s="254"/>
      <c r="IR291" s="254"/>
      <c r="IS291" s="254"/>
      <c r="IT291" s="254"/>
      <c r="IU291" s="254"/>
      <c r="IV291" s="254"/>
    </row>
    <row r="292" spans="1:256" s="496" customFormat="1" ht="18.75" x14ac:dyDescent="0.2">
      <c r="A292" s="492"/>
      <c r="B292" s="254"/>
      <c r="C292" s="168"/>
      <c r="D292" s="169">
        <v>1</v>
      </c>
      <c r="E292" s="334" t="s">
        <v>536</v>
      </c>
      <c r="F292" s="334"/>
      <c r="G292" s="335"/>
      <c r="H292" s="185" t="s">
        <v>117</v>
      </c>
      <c r="I292" s="558" t="s">
        <v>537</v>
      </c>
      <c r="J292" s="83">
        <v>3</v>
      </c>
      <c r="K292" s="578" t="s">
        <v>538</v>
      </c>
      <c r="L292" s="451" t="s">
        <v>309</v>
      </c>
      <c r="M292" s="204"/>
      <c r="N292" s="401"/>
      <c r="O292" s="401"/>
      <c r="P292" s="401"/>
      <c r="Q292" s="370">
        <v>80000</v>
      </c>
      <c r="R292" s="164"/>
      <c r="S292" s="269">
        <f t="shared" si="9"/>
        <v>80000</v>
      </c>
      <c r="T292" s="194" t="s">
        <v>539</v>
      </c>
      <c r="U292" s="194" t="s">
        <v>216</v>
      </c>
      <c r="V292" s="494"/>
      <c r="W292" s="254"/>
      <c r="X292" s="254"/>
      <c r="Y292" s="174"/>
      <c r="Z292" s="554"/>
      <c r="AA292" s="555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4"/>
      <c r="BA292" s="254"/>
      <c r="BB292" s="254"/>
      <c r="BC292" s="254"/>
      <c r="BD292" s="254"/>
      <c r="BE292" s="254"/>
      <c r="BF292" s="254"/>
      <c r="BG292" s="254"/>
      <c r="BH292" s="254"/>
      <c r="BI292" s="254"/>
      <c r="BJ292" s="254"/>
      <c r="BK292" s="254"/>
      <c r="BL292" s="254"/>
      <c r="BM292" s="254"/>
      <c r="BN292" s="254"/>
      <c r="BO292" s="254"/>
      <c r="BP292" s="254"/>
      <c r="BQ292" s="254"/>
      <c r="BR292" s="254"/>
      <c r="BS292" s="254"/>
      <c r="BT292" s="254"/>
      <c r="BU292" s="254"/>
      <c r="BV292" s="254"/>
      <c r="BW292" s="254"/>
      <c r="BX292" s="254"/>
      <c r="BY292" s="254"/>
      <c r="BZ292" s="254"/>
      <c r="CA292" s="254"/>
      <c r="CB292" s="254"/>
      <c r="CC292" s="254"/>
      <c r="CD292" s="254"/>
      <c r="CE292" s="254"/>
      <c r="CF292" s="254"/>
      <c r="CG292" s="254"/>
      <c r="CH292" s="254"/>
      <c r="CI292" s="254"/>
      <c r="CJ292" s="254"/>
      <c r="CK292" s="254"/>
      <c r="CL292" s="254"/>
      <c r="CM292" s="254"/>
      <c r="CN292" s="254"/>
      <c r="CO292" s="254"/>
      <c r="CP292" s="254"/>
      <c r="CQ292" s="254"/>
      <c r="CR292" s="254"/>
      <c r="CS292" s="254"/>
      <c r="CT292" s="254"/>
      <c r="CU292" s="254"/>
      <c r="CV292" s="254"/>
      <c r="CW292" s="254"/>
      <c r="CX292" s="254"/>
      <c r="CY292" s="254"/>
      <c r="CZ292" s="254"/>
      <c r="DA292" s="254"/>
      <c r="DB292" s="254"/>
      <c r="DC292" s="254"/>
      <c r="DD292" s="254"/>
      <c r="DE292" s="254"/>
      <c r="DF292" s="254"/>
      <c r="DG292" s="254"/>
      <c r="DH292" s="254"/>
      <c r="DI292" s="254"/>
      <c r="DJ292" s="254"/>
      <c r="DK292" s="254"/>
      <c r="DL292" s="254"/>
      <c r="DM292" s="254"/>
      <c r="DN292" s="254"/>
      <c r="DO292" s="254"/>
      <c r="DP292" s="254"/>
      <c r="DQ292" s="254"/>
      <c r="DR292" s="254"/>
      <c r="DS292" s="254"/>
      <c r="DT292" s="254"/>
      <c r="DU292" s="254"/>
      <c r="DV292" s="254"/>
      <c r="DW292" s="254"/>
      <c r="DX292" s="254"/>
      <c r="DY292" s="254"/>
      <c r="DZ292" s="254"/>
      <c r="EA292" s="254"/>
      <c r="EB292" s="254"/>
      <c r="EC292" s="254"/>
      <c r="ED292" s="254"/>
      <c r="EE292" s="254"/>
      <c r="EF292" s="254"/>
      <c r="EG292" s="254"/>
      <c r="EH292" s="254"/>
      <c r="EI292" s="254"/>
      <c r="EJ292" s="254"/>
      <c r="EK292" s="254"/>
      <c r="EL292" s="254"/>
      <c r="EM292" s="254"/>
      <c r="EN292" s="254"/>
      <c r="EO292" s="254"/>
      <c r="EP292" s="254"/>
      <c r="EQ292" s="254"/>
      <c r="ER292" s="254"/>
      <c r="ES292" s="254"/>
      <c r="ET292" s="254"/>
      <c r="EU292" s="254"/>
      <c r="EV292" s="254"/>
      <c r="EW292" s="254"/>
      <c r="EX292" s="254"/>
      <c r="EY292" s="254"/>
      <c r="EZ292" s="254"/>
      <c r="FA292" s="254"/>
      <c r="FB292" s="254"/>
      <c r="FC292" s="254"/>
      <c r="FD292" s="254"/>
      <c r="FE292" s="254"/>
      <c r="FF292" s="254"/>
      <c r="FG292" s="254"/>
      <c r="FH292" s="254"/>
      <c r="FI292" s="254"/>
      <c r="FJ292" s="254"/>
      <c r="FK292" s="254"/>
      <c r="FL292" s="254"/>
      <c r="FM292" s="254"/>
      <c r="FN292" s="254"/>
      <c r="FO292" s="254"/>
      <c r="FP292" s="254"/>
      <c r="FQ292" s="254"/>
      <c r="FR292" s="254"/>
      <c r="FS292" s="254"/>
      <c r="FT292" s="254"/>
      <c r="FU292" s="254"/>
      <c r="FV292" s="254"/>
      <c r="FW292" s="254"/>
      <c r="FX292" s="254"/>
      <c r="FY292" s="254"/>
      <c r="FZ292" s="254"/>
      <c r="GA292" s="254"/>
      <c r="GB292" s="254"/>
      <c r="GC292" s="254"/>
      <c r="GD292" s="254"/>
      <c r="GE292" s="254"/>
      <c r="GF292" s="254"/>
      <c r="GG292" s="254"/>
      <c r="GH292" s="254"/>
      <c r="GI292" s="254"/>
      <c r="GJ292" s="254"/>
      <c r="GK292" s="254"/>
      <c r="GL292" s="254"/>
      <c r="GM292" s="254"/>
      <c r="GN292" s="254"/>
      <c r="GO292" s="254"/>
      <c r="GP292" s="254"/>
      <c r="GQ292" s="254"/>
      <c r="GR292" s="254"/>
      <c r="GS292" s="254"/>
      <c r="GT292" s="254"/>
      <c r="GU292" s="254"/>
      <c r="GV292" s="254"/>
      <c r="GW292" s="254"/>
      <c r="GX292" s="254"/>
      <c r="GY292" s="254"/>
      <c r="GZ292" s="254"/>
      <c r="HA292" s="254"/>
      <c r="HB292" s="254"/>
      <c r="HC292" s="254"/>
      <c r="HD292" s="254"/>
      <c r="HE292" s="254"/>
      <c r="HF292" s="254"/>
      <c r="HG292" s="254"/>
      <c r="HH292" s="254"/>
      <c r="HI292" s="254"/>
      <c r="HJ292" s="254"/>
      <c r="HK292" s="254"/>
      <c r="HL292" s="254"/>
      <c r="HM292" s="254"/>
      <c r="HN292" s="254"/>
      <c r="HO292" s="254"/>
      <c r="HP292" s="254"/>
      <c r="HQ292" s="254"/>
      <c r="HR292" s="254"/>
      <c r="HS292" s="254"/>
      <c r="HT292" s="254"/>
      <c r="HU292" s="254"/>
      <c r="HV292" s="254"/>
      <c r="HW292" s="254"/>
      <c r="HX292" s="254"/>
      <c r="HY292" s="254"/>
      <c r="HZ292" s="254"/>
      <c r="IA292" s="254"/>
      <c r="IB292" s="254"/>
      <c r="IC292" s="254"/>
      <c r="ID292" s="254"/>
      <c r="IE292" s="254"/>
      <c r="IF292" s="254"/>
      <c r="IG292" s="254"/>
      <c r="IH292" s="254"/>
      <c r="II292" s="254"/>
      <c r="IJ292" s="254"/>
      <c r="IK292" s="254"/>
      <c r="IL292" s="254"/>
      <c r="IM292" s="254"/>
      <c r="IN292" s="254"/>
      <c r="IO292" s="254"/>
      <c r="IP292" s="254"/>
      <c r="IQ292" s="254"/>
      <c r="IR292" s="254"/>
      <c r="IS292" s="254"/>
      <c r="IT292" s="254"/>
      <c r="IU292" s="254"/>
      <c r="IV292" s="254"/>
    </row>
    <row r="293" spans="1:256" s="496" customFormat="1" ht="18.75" x14ac:dyDescent="0.2">
      <c r="A293" s="492"/>
      <c r="B293" s="254"/>
      <c r="C293" s="168"/>
      <c r="D293" s="169"/>
      <c r="E293" s="334"/>
      <c r="F293" s="334"/>
      <c r="G293" s="335"/>
      <c r="H293" s="185"/>
      <c r="I293" s="185"/>
      <c r="J293" s="365">
        <v>4</v>
      </c>
      <c r="K293" s="578" t="s">
        <v>540</v>
      </c>
      <c r="L293" s="451" t="s">
        <v>315</v>
      </c>
      <c r="M293" s="204"/>
      <c r="N293" s="401"/>
      <c r="O293" s="401"/>
      <c r="P293" s="401"/>
      <c r="Q293" s="370">
        <v>80000</v>
      </c>
      <c r="R293" s="164"/>
      <c r="S293" s="269">
        <f t="shared" si="9"/>
        <v>80000</v>
      </c>
      <c r="T293" s="194" t="s">
        <v>541</v>
      </c>
      <c r="U293" s="194" t="s">
        <v>216</v>
      </c>
      <c r="V293" s="494"/>
      <c r="W293" s="254"/>
      <c r="X293" s="254"/>
      <c r="Y293" s="174"/>
      <c r="Z293" s="554"/>
      <c r="AA293" s="555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4"/>
      <c r="BA293" s="254"/>
      <c r="BB293" s="254"/>
      <c r="BC293" s="254"/>
      <c r="BD293" s="254"/>
      <c r="BE293" s="254"/>
      <c r="BF293" s="254"/>
      <c r="BG293" s="254"/>
      <c r="BH293" s="254"/>
      <c r="BI293" s="254"/>
      <c r="BJ293" s="254"/>
      <c r="BK293" s="254"/>
      <c r="BL293" s="254"/>
      <c r="BM293" s="254"/>
      <c r="BN293" s="254"/>
      <c r="BO293" s="254"/>
      <c r="BP293" s="254"/>
      <c r="BQ293" s="254"/>
      <c r="BR293" s="254"/>
      <c r="BS293" s="254"/>
      <c r="BT293" s="254"/>
      <c r="BU293" s="254"/>
      <c r="BV293" s="254"/>
      <c r="BW293" s="254"/>
      <c r="BX293" s="254"/>
      <c r="BY293" s="254"/>
      <c r="BZ293" s="254"/>
      <c r="CA293" s="254"/>
      <c r="CB293" s="254"/>
      <c r="CC293" s="254"/>
      <c r="CD293" s="254"/>
      <c r="CE293" s="254"/>
      <c r="CF293" s="254"/>
      <c r="CG293" s="254"/>
      <c r="CH293" s="254"/>
      <c r="CI293" s="254"/>
      <c r="CJ293" s="254"/>
      <c r="CK293" s="254"/>
      <c r="CL293" s="254"/>
      <c r="CM293" s="254"/>
      <c r="CN293" s="254"/>
      <c r="CO293" s="254"/>
      <c r="CP293" s="254"/>
      <c r="CQ293" s="254"/>
      <c r="CR293" s="254"/>
      <c r="CS293" s="254"/>
      <c r="CT293" s="254"/>
      <c r="CU293" s="254"/>
      <c r="CV293" s="254"/>
      <c r="CW293" s="254"/>
      <c r="CX293" s="254"/>
      <c r="CY293" s="254"/>
      <c r="CZ293" s="254"/>
      <c r="DA293" s="254"/>
      <c r="DB293" s="254"/>
      <c r="DC293" s="254"/>
      <c r="DD293" s="254"/>
      <c r="DE293" s="254"/>
      <c r="DF293" s="254"/>
      <c r="DG293" s="254"/>
      <c r="DH293" s="254"/>
      <c r="DI293" s="254"/>
      <c r="DJ293" s="254"/>
      <c r="DK293" s="254"/>
      <c r="DL293" s="254"/>
      <c r="DM293" s="254"/>
      <c r="DN293" s="254"/>
      <c r="DO293" s="254"/>
      <c r="DP293" s="254"/>
      <c r="DQ293" s="254"/>
      <c r="DR293" s="254"/>
      <c r="DS293" s="254"/>
      <c r="DT293" s="254"/>
      <c r="DU293" s="254"/>
      <c r="DV293" s="254"/>
      <c r="DW293" s="254"/>
      <c r="DX293" s="254"/>
      <c r="DY293" s="254"/>
      <c r="DZ293" s="254"/>
      <c r="EA293" s="254"/>
      <c r="EB293" s="254"/>
      <c r="EC293" s="254"/>
      <c r="ED293" s="254"/>
      <c r="EE293" s="254"/>
      <c r="EF293" s="254"/>
      <c r="EG293" s="254"/>
      <c r="EH293" s="254"/>
      <c r="EI293" s="254"/>
      <c r="EJ293" s="254"/>
      <c r="EK293" s="254"/>
      <c r="EL293" s="254"/>
      <c r="EM293" s="254"/>
      <c r="EN293" s="254"/>
      <c r="EO293" s="254"/>
      <c r="EP293" s="254"/>
      <c r="EQ293" s="254"/>
      <c r="ER293" s="254"/>
      <c r="ES293" s="254"/>
      <c r="ET293" s="254"/>
      <c r="EU293" s="254"/>
      <c r="EV293" s="254"/>
      <c r="EW293" s="254"/>
      <c r="EX293" s="254"/>
      <c r="EY293" s="254"/>
      <c r="EZ293" s="254"/>
      <c r="FA293" s="254"/>
      <c r="FB293" s="254"/>
      <c r="FC293" s="254"/>
      <c r="FD293" s="254"/>
      <c r="FE293" s="254"/>
      <c r="FF293" s="254"/>
      <c r="FG293" s="254"/>
      <c r="FH293" s="254"/>
      <c r="FI293" s="254"/>
      <c r="FJ293" s="254"/>
      <c r="FK293" s="254"/>
      <c r="FL293" s="254"/>
      <c r="FM293" s="254"/>
      <c r="FN293" s="254"/>
      <c r="FO293" s="254"/>
      <c r="FP293" s="254"/>
      <c r="FQ293" s="254"/>
      <c r="FR293" s="254"/>
      <c r="FS293" s="254"/>
      <c r="FT293" s="254"/>
      <c r="FU293" s="254"/>
      <c r="FV293" s="254"/>
      <c r="FW293" s="254"/>
      <c r="FX293" s="254"/>
      <c r="FY293" s="254"/>
      <c r="FZ293" s="254"/>
      <c r="GA293" s="254"/>
      <c r="GB293" s="254"/>
      <c r="GC293" s="254"/>
      <c r="GD293" s="254"/>
      <c r="GE293" s="254"/>
      <c r="GF293" s="254"/>
      <c r="GG293" s="254"/>
      <c r="GH293" s="254"/>
      <c r="GI293" s="254"/>
      <c r="GJ293" s="254"/>
      <c r="GK293" s="254"/>
      <c r="GL293" s="254"/>
      <c r="GM293" s="254"/>
      <c r="GN293" s="254"/>
      <c r="GO293" s="254"/>
      <c r="GP293" s="254"/>
      <c r="GQ293" s="254"/>
      <c r="GR293" s="254"/>
      <c r="GS293" s="254"/>
      <c r="GT293" s="254"/>
      <c r="GU293" s="254"/>
      <c r="GV293" s="254"/>
      <c r="GW293" s="254"/>
      <c r="GX293" s="254"/>
      <c r="GY293" s="254"/>
      <c r="GZ293" s="254"/>
      <c r="HA293" s="254"/>
      <c r="HB293" s="254"/>
      <c r="HC293" s="254"/>
      <c r="HD293" s="254"/>
      <c r="HE293" s="254"/>
      <c r="HF293" s="254"/>
      <c r="HG293" s="254"/>
      <c r="HH293" s="254"/>
      <c r="HI293" s="254"/>
      <c r="HJ293" s="254"/>
      <c r="HK293" s="254"/>
      <c r="HL293" s="254"/>
      <c r="HM293" s="254"/>
      <c r="HN293" s="254"/>
      <c r="HO293" s="254"/>
      <c r="HP293" s="254"/>
      <c r="HQ293" s="254"/>
      <c r="HR293" s="254"/>
      <c r="HS293" s="254"/>
      <c r="HT293" s="254"/>
      <c r="HU293" s="254"/>
      <c r="HV293" s="254"/>
      <c r="HW293" s="254"/>
      <c r="HX293" s="254"/>
      <c r="HY293" s="254"/>
      <c r="HZ293" s="254"/>
      <c r="IA293" s="254"/>
      <c r="IB293" s="254"/>
      <c r="IC293" s="254"/>
      <c r="ID293" s="254"/>
      <c r="IE293" s="254"/>
      <c r="IF293" s="254"/>
      <c r="IG293" s="254"/>
      <c r="IH293" s="254"/>
      <c r="II293" s="254"/>
      <c r="IJ293" s="254"/>
      <c r="IK293" s="254"/>
      <c r="IL293" s="254"/>
      <c r="IM293" s="254"/>
      <c r="IN293" s="254"/>
      <c r="IO293" s="254"/>
      <c r="IP293" s="254"/>
      <c r="IQ293" s="254"/>
      <c r="IR293" s="254"/>
      <c r="IS293" s="254"/>
      <c r="IT293" s="254"/>
      <c r="IU293" s="254"/>
      <c r="IV293" s="254"/>
    </row>
    <row r="294" spans="1:256" s="496" customFormat="1" ht="18.75" x14ac:dyDescent="0.45">
      <c r="A294" s="492"/>
      <c r="B294" s="254"/>
      <c r="C294" s="168"/>
      <c r="D294" s="169"/>
      <c r="E294" s="334"/>
      <c r="F294" s="334"/>
      <c r="G294" s="335"/>
      <c r="H294" s="185"/>
      <c r="I294" s="185"/>
      <c r="J294" s="83">
        <v>5</v>
      </c>
      <c r="K294" s="582" t="s">
        <v>542</v>
      </c>
      <c r="L294" s="367" t="s">
        <v>305</v>
      </c>
      <c r="M294" s="194"/>
      <c r="N294" s="185"/>
      <c r="O294" s="185"/>
      <c r="P294" s="185"/>
      <c r="Q294" s="370"/>
      <c r="R294" s="370">
        <v>400000</v>
      </c>
      <c r="S294" s="269">
        <f t="shared" si="9"/>
        <v>400000</v>
      </c>
      <c r="T294" s="126" t="s">
        <v>535</v>
      </c>
      <c r="U294" s="194" t="s">
        <v>216</v>
      </c>
      <c r="V294" s="494"/>
      <c r="W294" s="254"/>
      <c r="X294" s="254"/>
      <c r="Y294" s="174"/>
      <c r="Z294" s="554"/>
      <c r="AA294" s="555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4"/>
      <c r="BA294" s="254"/>
      <c r="BB294" s="254"/>
      <c r="BC294" s="254"/>
      <c r="BD294" s="254"/>
      <c r="BE294" s="254"/>
      <c r="BF294" s="254"/>
      <c r="BG294" s="254"/>
      <c r="BH294" s="254"/>
      <c r="BI294" s="254"/>
      <c r="BJ294" s="254"/>
      <c r="BK294" s="254"/>
      <c r="BL294" s="254"/>
      <c r="BM294" s="254"/>
      <c r="BN294" s="254"/>
      <c r="BO294" s="254"/>
      <c r="BP294" s="254"/>
      <c r="BQ294" s="254"/>
      <c r="BR294" s="254"/>
      <c r="BS294" s="254"/>
      <c r="BT294" s="254"/>
      <c r="BU294" s="254"/>
      <c r="BV294" s="254"/>
      <c r="BW294" s="254"/>
      <c r="BX294" s="254"/>
      <c r="BY294" s="254"/>
      <c r="BZ294" s="254"/>
      <c r="CA294" s="254"/>
      <c r="CB294" s="254"/>
      <c r="CC294" s="254"/>
      <c r="CD294" s="254"/>
      <c r="CE294" s="254"/>
      <c r="CF294" s="254"/>
      <c r="CG294" s="254"/>
      <c r="CH294" s="254"/>
      <c r="CI294" s="254"/>
      <c r="CJ294" s="254"/>
      <c r="CK294" s="254"/>
      <c r="CL294" s="254"/>
      <c r="CM294" s="254"/>
      <c r="CN294" s="254"/>
      <c r="CO294" s="254"/>
      <c r="CP294" s="254"/>
      <c r="CQ294" s="254"/>
      <c r="CR294" s="254"/>
      <c r="CS294" s="254"/>
      <c r="CT294" s="254"/>
      <c r="CU294" s="254"/>
      <c r="CV294" s="254"/>
      <c r="CW294" s="254"/>
      <c r="CX294" s="254"/>
      <c r="CY294" s="254"/>
      <c r="CZ294" s="254"/>
      <c r="DA294" s="254"/>
      <c r="DB294" s="254"/>
      <c r="DC294" s="254"/>
      <c r="DD294" s="254"/>
      <c r="DE294" s="254"/>
      <c r="DF294" s="254"/>
      <c r="DG294" s="254"/>
      <c r="DH294" s="254"/>
      <c r="DI294" s="254"/>
      <c r="DJ294" s="254"/>
      <c r="DK294" s="254"/>
      <c r="DL294" s="254"/>
      <c r="DM294" s="254"/>
      <c r="DN294" s="254"/>
      <c r="DO294" s="254"/>
      <c r="DP294" s="254"/>
      <c r="DQ294" s="254"/>
      <c r="DR294" s="254"/>
      <c r="DS294" s="254"/>
      <c r="DT294" s="254"/>
      <c r="DU294" s="254"/>
      <c r="DV294" s="254"/>
      <c r="DW294" s="254"/>
      <c r="DX294" s="254"/>
      <c r="DY294" s="254"/>
      <c r="DZ294" s="254"/>
      <c r="EA294" s="254"/>
      <c r="EB294" s="254"/>
      <c r="EC294" s="254"/>
      <c r="ED294" s="254"/>
      <c r="EE294" s="254"/>
      <c r="EF294" s="254"/>
      <c r="EG294" s="254"/>
      <c r="EH294" s="254"/>
      <c r="EI294" s="254"/>
      <c r="EJ294" s="254"/>
      <c r="EK294" s="254"/>
      <c r="EL294" s="254"/>
      <c r="EM294" s="254"/>
      <c r="EN294" s="254"/>
      <c r="EO294" s="254"/>
      <c r="EP294" s="254"/>
      <c r="EQ294" s="254"/>
      <c r="ER294" s="254"/>
      <c r="ES294" s="254"/>
      <c r="ET294" s="254"/>
      <c r="EU294" s="254"/>
      <c r="EV294" s="254"/>
      <c r="EW294" s="254"/>
      <c r="EX294" s="254"/>
      <c r="EY294" s="254"/>
      <c r="EZ294" s="254"/>
      <c r="FA294" s="254"/>
      <c r="FB294" s="254"/>
      <c r="FC294" s="254"/>
      <c r="FD294" s="254"/>
      <c r="FE294" s="254"/>
      <c r="FF294" s="254"/>
      <c r="FG294" s="254"/>
      <c r="FH294" s="254"/>
      <c r="FI294" s="254"/>
      <c r="FJ294" s="254"/>
      <c r="FK294" s="254"/>
      <c r="FL294" s="254"/>
      <c r="FM294" s="254"/>
      <c r="FN294" s="254"/>
      <c r="FO294" s="254"/>
      <c r="FP294" s="254"/>
      <c r="FQ294" s="254"/>
      <c r="FR294" s="254"/>
      <c r="FS294" s="254"/>
      <c r="FT294" s="254"/>
      <c r="FU294" s="254"/>
      <c r="FV294" s="254"/>
      <c r="FW294" s="254"/>
      <c r="FX294" s="254"/>
      <c r="FY294" s="254"/>
      <c r="FZ294" s="254"/>
      <c r="GA294" s="254"/>
      <c r="GB294" s="254"/>
      <c r="GC294" s="254"/>
      <c r="GD294" s="254"/>
      <c r="GE294" s="254"/>
      <c r="GF294" s="254"/>
      <c r="GG294" s="254"/>
      <c r="GH294" s="254"/>
      <c r="GI294" s="254"/>
      <c r="GJ294" s="254"/>
      <c r="GK294" s="254"/>
      <c r="GL294" s="254"/>
      <c r="GM294" s="254"/>
      <c r="GN294" s="254"/>
      <c r="GO294" s="254"/>
      <c r="GP294" s="254"/>
      <c r="GQ294" s="254"/>
      <c r="GR294" s="254"/>
      <c r="GS294" s="254"/>
      <c r="GT294" s="254"/>
      <c r="GU294" s="254"/>
      <c r="GV294" s="254"/>
      <c r="GW294" s="254"/>
      <c r="GX294" s="254"/>
      <c r="GY294" s="254"/>
      <c r="GZ294" s="254"/>
      <c r="HA294" s="254"/>
      <c r="HB294" s="254"/>
      <c r="HC294" s="254"/>
      <c r="HD294" s="254"/>
      <c r="HE294" s="254"/>
      <c r="HF294" s="254"/>
      <c r="HG294" s="254"/>
      <c r="HH294" s="254"/>
      <c r="HI294" s="254"/>
      <c r="HJ294" s="254"/>
      <c r="HK294" s="254"/>
      <c r="HL294" s="254"/>
      <c r="HM294" s="254"/>
      <c r="HN294" s="254"/>
      <c r="HO294" s="254"/>
      <c r="HP294" s="254"/>
      <c r="HQ294" s="254"/>
      <c r="HR294" s="254"/>
      <c r="HS294" s="254"/>
      <c r="HT294" s="254"/>
      <c r="HU294" s="254"/>
      <c r="HV294" s="254"/>
      <c r="HW294" s="254"/>
      <c r="HX294" s="254"/>
      <c r="HY294" s="254"/>
      <c r="HZ294" s="254"/>
      <c r="IA294" s="254"/>
      <c r="IB294" s="254"/>
      <c r="IC294" s="254"/>
      <c r="ID294" s="254"/>
      <c r="IE294" s="254"/>
      <c r="IF294" s="254"/>
      <c r="IG294" s="254"/>
      <c r="IH294" s="254"/>
      <c r="II294" s="254"/>
      <c r="IJ294" s="254"/>
      <c r="IK294" s="254"/>
      <c r="IL294" s="254"/>
      <c r="IM294" s="254"/>
      <c r="IN294" s="254"/>
      <c r="IO294" s="254"/>
      <c r="IP294" s="254"/>
      <c r="IQ294" s="254"/>
      <c r="IR294" s="254"/>
      <c r="IS294" s="254"/>
      <c r="IT294" s="254"/>
      <c r="IU294" s="254"/>
      <c r="IV294" s="254"/>
    </row>
    <row r="295" spans="1:256" s="496" customFormat="1" ht="18.75" x14ac:dyDescent="0.2">
      <c r="A295" s="492"/>
      <c r="B295" s="254"/>
      <c r="C295" s="168"/>
      <c r="D295" s="169"/>
      <c r="E295" s="334"/>
      <c r="F295" s="334"/>
      <c r="G295" s="335"/>
      <c r="H295" s="185"/>
      <c r="I295" s="185"/>
      <c r="J295" s="365">
        <v>6</v>
      </c>
      <c r="K295" s="583" t="s">
        <v>543</v>
      </c>
      <c r="L295" s="451" t="s">
        <v>315</v>
      </c>
      <c r="M295" s="584"/>
      <c r="N295" s="585"/>
      <c r="O295" s="585"/>
      <c r="P295" s="585"/>
      <c r="Q295" s="163">
        <v>115400</v>
      </c>
      <c r="R295" s="130"/>
      <c r="S295" s="269">
        <f t="shared" si="9"/>
        <v>115400</v>
      </c>
      <c r="T295" s="586" t="s">
        <v>446</v>
      </c>
      <c r="U295" s="131" t="s">
        <v>223</v>
      </c>
      <c r="V295" s="494"/>
      <c r="W295" s="254"/>
      <c r="X295" s="254"/>
      <c r="Y295" s="174"/>
      <c r="Z295" s="554"/>
      <c r="AA295" s="555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4"/>
      <c r="BA295" s="254"/>
      <c r="BB295" s="254"/>
      <c r="BC295" s="254"/>
      <c r="BD295" s="254"/>
      <c r="BE295" s="254"/>
      <c r="BF295" s="254"/>
      <c r="BG295" s="254"/>
      <c r="BH295" s="254"/>
      <c r="BI295" s="254"/>
      <c r="BJ295" s="254"/>
      <c r="BK295" s="254"/>
      <c r="BL295" s="254"/>
      <c r="BM295" s="254"/>
      <c r="BN295" s="254"/>
      <c r="BO295" s="254"/>
      <c r="BP295" s="254"/>
      <c r="BQ295" s="254"/>
      <c r="BR295" s="254"/>
      <c r="BS295" s="254"/>
      <c r="BT295" s="254"/>
      <c r="BU295" s="254"/>
      <c r="BV295" s="254"/>
      <c r="BW295" s="254"/>
      <c r="BX295" s="254"/>
      <c r="BY295" s="254"/>
      <c r="BZ295" s="254"/>
      <c r="CA295" s="254"/>
      <c r="CB295" s="254"/>
      <c r="CC295" s="254"/>
      <c r="CD295" s="254"/>
      <c r="CE295" s="254"/>
      <c r="CF295" s="254"/>
      <c r="CG295" s="254"/>
      <c r="CH295" s="254"/>
      <c r="CI295" s="254"/>
      <c r="CJ295" s="254"/>
      <c r="CK295" s="254"/>
      <c r="CL295" s="254"/>
      <c r="CM295" s="254"/>
      <c r="CN295" s="254"/>
      <c r="CO295" s="254"/>
      <c r="CP295" s="254"/>
      <c r="CQ295" s="254"/>
      <c r="CR295" s="254"/>
      <c r="CS295" s="254"/>
      <c r="CT295" s="254"/>
      <c r="CU295" s="254"/>
      <c r="CV295" s="254"/>
      <c r="CW295" s="254"/>
      <c r="CX295" s="254"/>
      <c r="CY295" s="254"/>
      <c r="CZ295" s="254"/>
      <c r="DA295" s="254"/>
      <c r="DB295" s="254"/>
      <c r="DC295" s="254"/>
      <c r="DD295" s="254"/>
      <c r="DE295" s="254"/>
      <c r="DF295" s="254"/>
      <c r="DG295" s="254"/>
      <c r="DH295" s="254"/>
      <c r="DI295" s="254"/>
      <c r="DJ295" s="254"/>
      <c r="DK295" s="254"/>
      <c r="DL295" s="254"/>
      <c r="DM295" s="254"/>
      <c r="DN295" s="254"/>
      <c r="DO295" s="254"/>
      <c r="DP295" s="254"/>
      <c r="DQ295" s="254"/>
      <c r="DR295" s="254"/>
      <c r="DS295" s="254"/>
      <c r="DT295" s="254"/>
      <c r="DU295" s="254"/>
      <c r="DV295" s="254"/>
      <c r="DW295" s="254"/>
      <c r="DX295" s="254"/>
      <c r="DY295" s="254"/>
      <c r="DZ295" s="254"/>
      <c r="EA295" s="254"/>
      <c r="EB295" s="254"/>
      <c r="EC295" s="254"/>
      <c r="ED295" s="254"/>
      <c r="EE295" s="254"/>
      <c r="EF295" s="254"/>
      <c r="EG295" s="254"/>
      <c r="EH295" s="254"/>
      <c r="EI295" s="254"/>
      <c r="EJ295" s="254"/>
      <c r="EK295" s="254"/>
      <c r="EL295" s="254"/>
      <c r="EM295" s="254"/>
      <c r="EN295" s="254"/>
      <c r="EO295" s="254"/>
      <c r="EP295" s="254"/>
      <c r="EQ295" s="254"/>
      <c r="ER295" s="254"/>
      <c r="ES295" s="254"/>
      <c r="ET295" s="254"/>
      <c r="EU295" s="254"/>
      <c r="EV295" s="254"/>
      <c r="EW295" s="254"/>
      <c r="EX295" s="254"/>
      <c r="EY295" s="254"/>
      <c r="EZ295" s="254"/>
      <c r="FA295" s="254"/>
      <c r="FB295" s="254"/>
      <c r="FC295" s="254"/>
      <c r="FD295" s="254"/>
      <c r="FE295" s="254"/>
      <c r="FF295" s="254"/>
      <c r="FG295" s="254"/>
      <c r="FH295" s="254"/>
      <c r="FI295" s="254"/>
      <c r="FJ295" s="254"/>
      <c r="FK295" s="254"/>
      <c r="FL295" s="254"/>
      <c r="FM295" s="254"/>
      <c r="FN295" s="254"/>
      <c r="FO295" s="254"/>
      <c r="FP295" s="254"/>
      <c r="FQ295" s="254"/>
      <c r="FR295" s="254"/>
      <c r="FS295" s="254"/>
      <c r="FT295" s="254"/>
      <c r="FU295" s="254"/>
      <c r="FV295" s="254"/>
      <c r="FW295" s="254"/>
      <c r="FX295" s="254"/>
      <c r="FY295" s="254"/>
      <c r="FZ295" s="254"/>
      <c r="GA295" s="254"/>
      <c r="GB295" s="254"/>
      <c r="GC295" s="254"/>
      <c r="GD295" s="254"/>
      <c r="GE295" s="254"/>
      <c r="GF295" s="254"/>
      <c r="GG295" s="254"/>
      <c r="GH295" s="254"/>
      <c r="GI295" s="254"/>
      <c r="GJ295" s="254"/>
      <c r="GK295" s="254"/>
      <c r="GL295" s="254"/>
      <c r="GM295" s="254"/>
      <c r="GN295" s="254"/>
      <c r="GO295" s="254"/>
      <c r="GP295" s="254"/>
      <c r="GQ295" s="254"/>
      <c r="GR295" s="254"/>
      <c r="GS295" s="254"/>
      <c r="GT295" s="254"/>
      <c r="GU295" s="254"/>
      <c r="GV295" s="254"/>
      <c r="GW295" s="254"/>
      <c r="GX295" s="254"/>
      <c r="GY295" s="254"/>
      <c r="GZ295" s="254"/>
      <c r="HA295" s="254"/>
      <c r="HB295" s="254"/>
      <c r="HC295" s="254"/>
      <c r="HD295" s="254"/>
      <c r="HE295" s="254"/>
      <c r="HF295" s="254"/>
      <c r="HG295" s="254"/>
      <c r="HH295" s="254"/>
      <c r="HI295" s="254"/>
      <c r="HJ295" s="254"/>
      <c r="HK295" s="254"/>
      <c r="HL295" s="254"/>
      <c r="HM295" s="254"/>
      <c r="HN295" s="254"/>
      <c r="HO295" s="254"/>
      <c r="HP295" s="254"/>
      <c r="HQ295" s="254"/>
      <c r="HR295" s="254"/>
      <c r="HS295" s="254"/>
      <c r="HT295" s="254"/>
      <c r="HU295" s="254"/>
      <c r="HV295" s="254"/>
      <c r="HW295" s="254"/>
      <c r="HX295" s="254"/>
      <c r="HY295" s="254"/>
      <c r="HZ295" s="254"/>
      <c r="IA295" s="254"/>
      <c r="IB295" s="254"/>
      <c r="IC295" s="254"/>
      <c r="ID295" s="254"/>
      <c r="IE295" s="254"/>
      <c r="IF295" s="254"/>
      <c r="IG295" s="254"/>
      <c r="IH295" s="254"/>
      <c r="II295" s="254"/>
      <c r="IJ295" s="254"/>
      <c r="IK295" s="254"/>
      <c r="IL295" s="254"/>
      <c r="IM295" s="254"/>
      <c r="IN295" s="254"/>
      <c r="IO295" s="254"/>
      <c r="IP295" s="254"/>
      <c r="IQ295" s="254"/>
      <c r="IR295" s="254"/>
      <c r="IS295" s="254"/>
      <c r="IT295" s="254"/>
      <c r="IU295" s="254"/>
      <c r="IV295" s="254"/>
    </row>
    <row r="296" spans="1:256" s="496" customFormat="1" ht="18.75" x14ac:dyDescent="0.2">
      <c r="A296" s="492"/>
      <c r="B296" s="254"/>
      <c r="C296" s="168"/>
      <c r="D296" s="169"/>
      <c r="E296" s="334"/>
      <c r="F296" s="334"/>
      <c r="G296" s="335"/>
      <c r="H296" s="185"/>
      <c r="I296" s="185"/>
      <c r="J296" s="83">
        <v>7</v>
      </c>
      <c r="K296" s="455" t="s">
        <v>544</v>
      </c>
      <c r="L296" s="451" t="s">
        <v>315</v>
      </c>
      <c r="M296" s="587"/>
      <c r="N296" s="103"/>
      <c r="O296" s="103"/>
      <c r="P296" s="103"/>
      <c r="Q296" s="163">
        <v>115400</v>
      </c>
      <c r="R296" s="130"/>
      <c r="S296" s="269">
        <f t="shared" si="9"/>
        <v>115400</v>
      </c>
      <c r="T296" s="586" t="s">
        <v>345</v>
      </c>
      <c r="U296" s="131" t="s">
        <v>223</v>
      </c>
      <c r="V296" s="494"/>
      <c r="W296" s="254"/>
      <c r="X296" s="254"/>
      <c r="Y296" s="174"/>
      <c r="Z296" s="554"/>
      <c r="AA296" s="555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4"/>
      <c r="BA296" s="254"/>
      <c r="BB296" s="254"/>
      <c r="BC296" s="254"/>
      <c r="BD296" s="254"/>
      <c r="BE296" s="254"/>
      <c r="BF296" s="254"/>
      <c r="BG296" s="254"/>
      <c r="BH296" s="254"/>
      <c r="BI296" s="254"/>
      <c r="BJ296" s="254"/>
      <c r="BK296" s="254"/>
      <c r="BL296" s="254"/>
      <c r="BM296" s="254"/>
      <c r="BN296" s="254"/>
      <c r="BO296" s="254"/>
      <c r="BP296" s="254"/>
      <c r="BQ296" s="254"/>
      <c r="BR296" s="254"/>
      <c r="BS296" s="254"/>
      <c r="BT296" s="254"/>
      <c r="BU296" s="254"/>
      <c r="BV296" s="254"/>
      <c r="BW296" s="254"/>
      <c r="BX296" s="254"/>
      <c r="BY296" s="254"/>
      <c r="BZ296" s="254"/>
      <c r="CA296" s="254"/>
      <c r="CB296" s="254"/>
      <c r="CC296" s="254"/>
      <c r="CD296" s="254"/>
      <c r="CE296" s="254"/>
      <c r="CF296" s="254"/>
      <c r="CG296" s="254"/>
      <c r="CH296" s="254"/>
      <c r="CI296" s="254"/>
      <c r="CJ296" s="254"/>
      <c r="CK296" s="254"/>
      <c r="CL296" s="254"/>
      <c r="CM296" s="254"/>
      <c r="CN296" s="254"/>
      <c r="CO296" s="254"/>
      <c r="CP296" s="254"/>
      <c r="CQ296" s="254"/>
      <c r="CR296" s="254"/>
      <c r="CS296" s="254"/>
      <c r="CT296" s="254"/>
      <c r="CU296" s="254"/>
      <c r="CV296" s="254"/>
      <c r="CW296" s="254"/>
      <c r="CX296" s="254"/>
      <c r="CY296" s="254"/>
      <c r="CZ296" s="254"/>
      <c r="DA296" s="254"/>
      <c r="DB296" s="254"/>
      <c r="DC296" s="254"/>
      <c r="DD296" s="254"/>
      <c r="DE296" s="254"/>
      <c r="DF296" s="254"/>
      <c r="DG296" s="254"/>
      <c r="DH296" s="254"/>
      <c r="DI296" s="254"/>
      <c r="DJ296" s="254"/>
      <c r="DK296" s="254"/>
      <c r="DL296" s="254"/>
      <c r="DM296" s="254"/>
      <c r="DN296" s="254"/>
      <c r="DO296" s="254"/>
      <c r="DP296" s="254"/>
      <c r="DQ296" s="254"/>
      <c r="DR296" s="254"/>
      <c r="DS296" s="254"/>
      <c r="DT296" s="254"/>
      <c r="DU296" s="254"/>
      <c r="DV296" s="254"/>
      <c r="DW296" s="254"/>
      <c r="DX296" s="254"/>
      <c r="DY296" s="254"/>
      <c r="DZ296" s="254"/>
      <c r="EA296" s="254"/>
      <c r="EB296" s="254"/>
      <c r="EC296" s="254"/>
      <c r="ED296" s="254"/>
      <c r="EE296" s="254"/>
      <c r="EF296" s="254"/>
      <c r="EG296" s="254"/>
      <c r="EH296" s="254"/>
      <c r="EI296" s="254"/>
      <c r="EJ296" s="254"/>
      <c r="EK296" s="254"/>
      <c r="EL296" s="254"/>
      <c r="EM296" s="254"/>
      <c r="EN296" s="254"/>
      <c r="EO296" s="254"/>
      <c r="EP296" s="254"/>
      <c r="EQ296" s="254"/>
      <c r="ER296" s="254"/>
      <c r="ES296" s="254"/>
      <c r="ET296" s="254"/>
      <c r="EU296" s="254"/>
      <c r="EV296" s="254"/>
      <c r="EW296" s="254"/>
      <c r="EX296" s="254"/>
      <c r="EY296" s="254"/>
      <c r="EZ296" s="254"/>
      <c r="FA296" s="254"/>
      <c r="FB296" s="254"/>
      <c r="FC296" s="254"/>
      <c r="FD296" s="254"/>
      <c r="FE296" s="254"/>
      <c r="FF296" s="254"/>
      <c r="FG296" s="254"/>
      <c r="FH296" s="254"/>
      <c r="FI296" s="254"/>
      <c r="FJ296" s="254"/>
      <c r="FK296" s="254"/>
      <c r="FL296" s="254"/>
      <c r="FM296" s="254"/>
      <c r="FN296" s="254"/>
      <c r="FO296" s="254"/>
      <c r="FP296" s="254"/>
      <c r="FQ296" s="254"/>
      <c r="FR296" s="254"/>
      <c r="FS296" s="254"/>
      <c r="FT296" s="254"/>
      <c r="FU296" s="254"/>
      <c r="FV296" s="254"/>
      <c r="FW296" s="254"/>
      <c r="FX296" s="254"/>
      <c r="FY296" s="254"/>
      <c r="FZ296" s="254"/>
      <c r="GA296" s="254"/>
      <c r="GB296" s="254"/>
      <c r="GC296" s="254"/>
      <c r="GD296" s="254"/>
      <c r="GE296" s="254"/>
      <c r="GF296" s="254"/>
      <c r="GG296" s="254"/>
      <c r="GH296" s="254"/>
      <c r="GI296" s="254"/>
      <c r="GJ296" s="254"/>
      <c r="GK296" s="254"/>
      <c r="GL296" s="254"/>
      <c r="GM296" s="254"/>
      <c r="GN296" s="254"/>
      <c r="GO296" s="254"/>
      <c r="GP296" s="254"/>
      <c r="GQ296" s="254"/>
      <c r="GR296" s="254"/>
      <c r="GS296" s="254"/>
      <c r="GT296" s="254"/>
      <c r="GU296" s="254"/>
      <c r="GV296" s="254"/>
      <c r="GW296" s="254"/>
      <c r="GX296" s="254"/>
      <c r="GY296" s="254"/>
      <c r="GZ296" s="254"/>
      <c r="HA296" s="254"/>
      <c r="HB296" s="254"/>
      <c r="HC296" s="254"/>
      <c r="HD296" s="254"/>
      <c r="HE296" s="254"/>
      <c r="HF296" s="254"/>
      <c r="HG296" s="254"/>
      <c r="HH296" s="254"/>
      <c r="HI296" s="254"/>
      <c r="HJ296" s="254"/>
      <c r="HK296" s="254"/>
      <c r="HL296" s="254"/>
      <c r="HM296" s="254"/>
      <c r="HN296" s="254"/>
      <c r="HO296" s="254"/>
      <c r="HP296" s="254"/>
      <c r="HQ296" s="254"/>
      <c r="HR296" s="254"/>
      <c r="HS296" s="254"/>
      <c r="HT296" s="254"/>
      <c r="HU296" s="254"/>
      <c r="HV296" s="254"/>
      <c r="HW296" s="254"/>
      <c r="HX296" s="254"/>
      <c r="HY296" s="254"/>
      <c r="HZ296" s="254"/>
      <c r="IA296" s="254"/>
      <c r="IB296" s="254"/>
      <c r="IC296" s="254"/>
      <c r="ID296" s="254"/>
      <c r="IE296" s="254"/>
      <c r="IF296" s="254"/>
      <c r="IG296" s="254"/>
      <c r="IH296" s="254"/>
      <c r="II296" s="254"/>
      <c r="IJ296" s="254"/>
      <c r="IK296" s="254"/>
      <c r="IL296" s="254"/>
      <c r="IM296" s="254"/>
      <c r="IN296" s="254"/>
      <c r="IO296" s="254"/>
      <c r="IP296" s="254"/>
      <c r="IQ296" s="254"/>
      <c r="IR296" s="254"/>
      <c r="IS296" s="254"/>
      <c r="IT296" s="254"/>
      <c r="IU296" s="254"/>
      <c r="IV296" s="254"/>
    </row>
    <row r="297" spans="1:256" s="496" customFormat="1" ht="18.75" x14ac:dyDescent="0.2">
      <c r="A297" s="492"/>
      <c r="B297" s="254"/>
      <c r="C297" s="168"/>
      <c r="D297" s="169"/>
      <c r="E297" s="334"/>
      <c r="F297" s="334"/>
      <c r="G297" s="335"/>
      <c r="H297" s="185"/>
      <c r="I297" s="185"/>
      <c r="J297" s="365">
        <v>8</v>
      </c>
      <c r="K297" s="455" t="s">
        <v>545</v>
      </c>
      <c r="L297" s="451" t="s">
        <v>315</v>
      </c>
      <c r="M297" s="253"/>
      <c r="N297" s="103"/>
      <c r="O297" s="103"/>
      <c r="P297" s="103"/>
      <c r="Q297" s="163">
        <v>115400</v>
      </c>
      <c r="R297" s="130"/>
      <c r="S297" s="269">
        <f t="shared" si="9"/>
        <v>115400</v>
      </c>
      <c r="T297" s="586" t="s">
        <v>546</v>
      </c>
      <c r="U297" s="131" t="s">
        <v>223</v>
      </c>
      <c r="V297" s="494"/>
      <c r="W297" s="254"/>
      <c r="X297" s="254"/>
      <c r="Y297" s="174"/>
      <c r="Z297" s="554"/>
      <c r="AA297" s="555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4"/>
      <c r="BA297" s="254"/>
      <c r="BB297" s="254"/>
      <c r="BC297" s="254"/>
      <c r="BD297" s="254"/>
      <c r="BE297" s="254"/>
      <c r="BF297" s="254"/>
      <c r="BG297" s="254"/>
      <c r="BH297" s="254"/>
      <c r="BI297" s="254"/>
      <c r="BJ297" s="254"/>
      <c r="BK297" s="254"/>
      <c r="BL297" s="254"/>
      <c r="BM297" s="254"/>
      <c r="BN297" s="254"/>
      <c r="BO297" s="254"/>
      <c r="BP297" s="254"/>
      <c r="BQ297" s="254"/>
      <c r="BR297" s="254"/>
      <c r="BS297" s="254"/>
      <c r="BT297" s="254"/>
      <c r="BU297" s="254"/>
      <c r="BV297" s="254"/>
      <c r="BW297" s="254"/>
      <c r="BX297" s="254"/>
      <c r="BY297" s="254"/>
      <c r="BZ297" s="254"/>
      <c r="CA297" s="254"/>
      <c r="CB297" s="254"/>
      <c r="CC297" s="254"/>
      <c r="CD297" s="254"/>
      <c r="CE297" s="254"/>
      <c r="CF297" s="254"/>
      <c r="CG297" s="254"/>
      <c r="CH297" s="254"/>
      <c r="CI297" s="254"/>
      <c r="CJ297" s="254"/>
      <c r="CK297" s="254"/>
      <c r="CL297" s="254"/>
      <c r="CM297" s="254"/>
      <c r="CN297" s="254"/>
      <c r="CO297" s="254"/>
      <c r="CP297" s="254"/>
      <c r="CQ297" s="254"/>
      <c r="CR297" s="254"/>
      <c r="CS297" s="254"/>
      <c r="CT297" s="254"/>
      <c r="CU297" s="254"/>
      <c r="CV297" s="254"/>
      <c r="CW297" s="254"/>
      <c r="CX297" s="254"/>
      <c r="CY297" s="254"/>
      <c r="CZ297" s="254"/>
      <c r="DA297" s="254"/>
      <c r="DB297" s="254"/>
      <c r="DC297" s="254"/>
      <c r="DD297" s="254"/>
      <c r="DE297" s="254"/>
      <c r="DF297" s="254"/>
      <c r="DG297" s="254"/>
      <c r="DH297" s="254"/>
      <c r="DI297" s="254"/>
      <c r="DJ297" s="254"/>
      <c r="DK297" s="254"/>
      <c r="DL297" s="254"/>
      <c r="DM297" s="254"/>
      <c r="DN297" s="254"/>
      <c r="DO297" s="254"/>
      <c r="DP297" s="254"/>
      <c r="DQ297" s="254"/>
      <c r="DR297" s="254"/>
      <c r="DS297" s="254"/>
      <c r="DT297" s="254"/>
      <c r="DU297" s="254"/>
      <c r="DV297" s="254"/>
      <c r="DW297" s="254"/>
      <c r="DX297" s="254"/>
      <c r="DY297" s="254"/>
      <c r="DZ297" s="254"/>
      <c r="EA297" s="254"/>
      <c r="EB297" s="254"/>
      <c r="EC297" s="254"/>
      <c r="ED297" s="254"/>
      <c r="EE297" s="254"/>
      <c r="EF297" s="254"/>
      <c r="EG297" s="254"/>
      <c r="EH297" s="254"/>
      <c r="EI297" s="254"/>
      <c r="EJ297" s="254"/>
      <c r="EK297" s="254"/>
      <c r="EL297" s="254"/>
      <c r="EM297" s="254"/>
      <c r="EN297" s="254"/>
      <c r="EO297" s="254"/>
      <c r="EP297" s="254"/>
      <c r="EQ297" s="254"/>
      <c r="ER297" s="254"/>
      <c r="ES297" s="254"/>
      <c r="ET297" s="254"/>
      <c r="EU297" s="254"/>
      <c r="EV297" s="254"/>
      <c r="EW297" s="254"/>
      <c r="EX297" s="254"/>
      <c r="EY297" s="254"/>
      <c r="EZ297" s="254"/>
      <c r="FA297" s="254"/>
      <c r="FB297" s="254"/>
      <c r="FC297" s="254"/>
      <c r="FD297" s="254"/>
      <c r="FE297" s="254"/>
      <c r="FF297" s="254"/>
      <c r="FG297" s="254"/>
      <c r="FH297" s="254"/>
      <c r="FI297" s="254"/>
      <c r="FJ297" s="254"/>
      <c r="FK297" s="254"/>
      <c r="FL297" s="254"/>
      <c r="FM297" s="254"/>
      <c r="FN297" s="254"/>
      <c r="FO297" s="254"/>
      <c r="FP297" s="254"/>
      <c r="FQ297" s="254"/>
      <c r="FR297" s="254"/>
      <c r="FS297" s="254"/>
      <c r="FT297" s="254"/>
      <c r="FU297" s="254"/>
      <c r="FV297" s="254"/>
      <c r="FW297" s="254"/>
      <c r="FX297" s="254"/>
      <c r="FY297" s="254"/>
      <c r="FZ297" s="254"/>
      <c r="GA297" s="254"/>
      <c r="GB297" s="254"/>
      <c r="GC297" s="254"/>
      <c r="GD297" s="254"/>
      <c r="GE297" s="254"/>
      <c r="GF297" s="254"/>
      <c r="GG297" s="254"/>
      <c r="GH297" s="254"/>
      <c r="GI297" s="254"/>
      <c r="GJ297" s="254"/>
      <c r="GK297" s="254"/>
      <c r="GL297" s="254"/>
      <c r="GM297" s="254"/>
      <c r="GN297" s="254"/>
      <c r="GO297" s="254"/>
      <c r="GP297" s="254"/>
      <c r="GQ297" s="254"/>
      <c r="GR297" s="254"/>
      <c r="GS297" s="254"/>
      <c r="GT297" s="254"/>
      <c r="GU297" s="254"/>
      <c r="GV297" s="254"/>
      <c r="GW297" s="254"/>
      <c r="GX297" s="254"/>
      <c r="GY297" s="254"/>
      <c r="GZ297" s="254"/>
      <c r="HA297" s="254"/>
      <c r="HB297" s="254"/>
      <c r="HC297" s="254"/>
      <c r="HD297" s="254"/>
      <c r="HE297" s="254"/>
      <c r="HF297" s="254"/>
      <c r="HG297" s="254"/>
      <c r="HH297" s="254"/>
      <c r="HI297" s="254"/>
      <c r="HJ297" s="254"/>
      <c r="HK297" s="254"/>
      <c r="HL297" s="254"/>
      <c r="HM297" s="254"/>
      <c r="HN297" s="254"/>
      <c r="HO297" s="254"/>
      <c r="HP297" s="254"/>
      <c r="HQ297" s="254"/>
      <c r="HR297" s="254"/>
      <c r="HS297" s="254"/>
      <c r="HT297" s="254"/>
      <c r="HU297" s="254"/>
      <c r="HV297" s="254"/>
      <c r="HW297" s="254"/>
      <c r="HX297" s="254"/>
      <c r="HY297" s="254"/>
      <c r="HZ297" s="254"/>
      <c r="IA297" s="254"/>
      <c r="IB297" s="254"/>
      <c r="IC297" s="254"/>
      <c r="ID297" s="254"/>
      <c r="IE297" s="254"/>
      <c r="IF297" s="254"/>
      <c r="IG297" s="254"/>
      <c r="IH297" s="254"/>
      <c r="II297" s="254"/>
      <c r="IJ297" s="254"/>
      <c r="IK297" s="254"/>
      <c r="IL297" s="254"/>
      <c r="IM297" s="254"/>
      <c r="IN297" s="254"/>
      <c r="IO297" s="254"/>
      <c r="IP297" s="254"/>
      <c r="IQ297" s="254"/>
      <c r="IR297" s="254"/>
      <c r="IS297" s="254"/>
      <c r="IT297" s="254"/>
      <c r="IU297" s="254"/>
      <c r="IV297" s="254"/>
    </row>
    <row r="298" spans="1:256" s="496" customFormat="1" ht="18.75" x14ac:dyDescent="0.2">
      <c r="A298" s="492"/>
      <c r="B298" s="254"/>
      <c r="C298" s="168"/>
      <c r="D298" s="169"/>
      <c r="E298" s="334"/>
      <c r="F298" s="334"/>
      <c r="G298" s="335"/>
      <c r="H298" s="185"/>
      <c r="I298" s="185"/>
      <c r="J298" s="83">
        <v>9</v>
      </c>
      <c r="K298" s="455" t="s">
        <v>547</v>
      </c>
      <c r="L298" s="451" t="s">
        <v>309</v>
      </c>
      <c r="M298" s="253"/>
      <c r="N298" s="103"/>
      <c r="O298" s="103"/>
      <c r="P298" s="103"/>
      <c r="Q298" s="163">
        <v>115400</v>
      </c>
      <c r="R298" s="130"/>
      <c r="S298" s="269">
        <f t="shared" si="9"/>
        <v>115400</v>
      </c>
      <c r="T298" s="586" t="s">
        <v>345</v>
      </c>
      <c r="U298" s="131" t="s">
        <v>223</v>
      </c>
      <c r="V298" s="494"/>
      <c r="W298" s="254"/>
      <c r="X298" s="254"/>
      <c r="Y298" s="174"/>
      <c r="Z298" s="554"/>
      <c r="AA298" s="555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4"/>
      <c r="BA298" s="254"/>
      <c r="BB298" s="254"/>
      <c r="BC298" s="254"/>
      <c r="BD298" s="254"/>
      <c r="BE298" s="254"/>
      <c r="BF298" s="254"/>
      <c r="BG298" s="254"/>
      <c r="BH298" s="254"/>
      <c r="BI298" s="254"/>
      <c r="BJ298" s="254"/>
      <c r="BK298" s="254"/>
      <c r="BL298" s="254"/>
      <c r="BM298" s="254"/>
      <c r="BN298" s="254"/>
      <c r="BO298" s="254"/>
      <c r="BP298" s="254"/>
      <c r="BQ298" s="254"/>
      <c r="BR298" s="254"/>
      <c r="BS298" s="254"/>
      <c r="BT298" s="254"/>
      <c r="BU298" s="254"/>
      <c r="BV298" s="254"/>
      <c r="BW298" s="254"/>
      <c r="BX298" s="254"/>
      <c r="BY298" s="254"/>
      <c r="BZ298" s="254"/>
      <c r="CA298" s="254"/>
      <c r="CB298" s="254"/>
      <c r="CC298" s="254"/>
      <c r="CD298" s="254"/>
      <c r="CE298" s="254"/>
      <c r="CF298" s="254"/>
      <c r="CG298" s="254"/>
      <c r="CH298" s="254"/>
      <c r="CI298" s="254"/>
      <c r="CJ298" s="254"/>
      <c r="CK298" s="254"/>
      <c r="CL298" s="254"/>
      <c r="CM298" s="254"/>
      <c r="CN298" s="254"/>
      <c r="CO298" s="254"/>
      <c r="CP298" s="254"/>
      <c r="CQ298" s="254"/>
      <c r="CR298" s="254"/>
      <c r="CS298" s="254"/>
      <c r="CT298" s="254"/>
      <c r="CU298" s="254"/>
      <c r="CV298" s="254"/>
      <c r="CW298" s="254"/>
      <c r="CX298" s="254"/>
      <c r="CY298" s="254"/>
      <c r="CZ298" s="254"/>
      <c r="DA298" s="254"/>
      <c r="DB298" s="254"/>
      <c r="DC298" s="254"/>
      <c r="DD298" s="254"/>
      <c r="DE298" s="254"/>
      <c r="DF298" s="254"/>
      <c r="DG298" s="254"/>
      <c r="DH298" s="254"/>
      <c r="DI298" s="254"/>
      <c r="DJ298" s="254"/>
      <c r="DK298" s="254"/>
      <c r="DL298" s="254"/>
      <c r="DM298" s="254"/>
      <c r="DN298" s="254"/>
      <c r="DO298" s="254"/>
      <c r="DP298" s="254"/>
      <c r="DQ298" s="254"/>
      <c r="DR298" s="254"/>
      <c r="DS298" s="254"/>
      <c r="DT298" s="254"/>
      <c r="DU298" s="254"/>
      <c r="DV298" s="254"/>
      <c r="DW298" s="254"/>
      <c r="DX298" s="254"/>
      <c r="DY298" s="254"/>
      <c r="DZ298" s="254"/>
      <c r="EA298" s="254"/>
      <c r="EB298" s="254"/>
      <c r="EC298" s="254"/>
      <c r="ED298" s="254"/>
      <c r="EE298" s="254"/>
      <c r="EF298" s="254"/>
      <c r="EG298" s="254"/>
      <c r="EH298" s="254"/>
      <c r="EI298" s="254"/>
      <c r="EJ298" s="254"/>
      <c r="EK298" s="254"/>
      <c r="EL298" s="254"/>
      <c r="EM298" s="254"/>
      <c r="EN298" s="254"/>
      <c r="EO298" s="254"/>
      <c r="EP298" s="254"/>
      <c r="EQ298" s="254"/>
      <c r="ER298" s="254"/>
      <c r="ES298" s="254"/>
      <c r="ET298" s="254"/>
      <c r="EU298" s="254"/>
      <c r="EV298" s="254"/>
      <c r="EW298" s="254"/>
      <c r="EX298" s="254"/>
      <c r="EY298" s="254"/>
      <c r="EZ298" s="254"/>
      <c r="FA298" s="254"/>
      <c r="FB298" s="254"/>
      <c r="FC298" s="254"/>
      <c r="FD298" s="254"/>
      <c r="FE298" s="254"/>
      <c r="FF298" s="254"/>
      <c r="FG298" s="254"/>
      <c r="FH298" s="254"/>
      <c r="FI298" s="254"/>
      <c r="FJ298" s="254"/>
      <c r="FK298" s="254"/>
      <c r="FL298" s="254"/>
      <c r="FM298" s="254"/>
      <c r="FN298" s="254"/>
      <c r="FO298" s="254"/>
      <c r="FP298" s="254"/>
      <c r="FQ298" s="254"/>
      <c r="FR298" s="254"/>
      <c r="FS298" s="254"/>
      <c r="FT298" s="254"/>
      <c r="FU298" s="254"/>
      <c r="FV298" s="254"/>
      <c r="FW298" s="254"/>
      <c r="FX298" s="254"/>
      <c r="FY298" s="254"/>
      <c r="FZ298" s="254"/>
      <c r="GA298" s="254"/>
      <c r="GB298" s="254"/>
      <c r="GC298" s="254"/>
      <c r="GD298" s="254"/>
      <c r="GE298" s="254"/>
      <c r="GF298" s="254"/>
      <c r="GG298" s="254"/>
      <c r="GH298" s="254"/>
      <c r="GI298" s="254"/>
      <c r="GJ298" s="254"/>
      <c r="GK298" s="254"/>
      <c r="GL298" s="254"/>
      <c r="GM298" s="254"/>
      <c r="GN298" s="254"/>
      <c r="GO298" s="254"/>
      <c r="GP298" s="254"/>
      <c r="GQ298" s="254"/>
      <c r="GR298" s="254"/>
      <c r="GS298" s="254"/>
      <c r="GT298" s="254"/>
      <c r="GU298" s="254"/>
      <c r="GV298" s="254"/>
      <c r="GW298" s="254"/>
      <c r="GX298" s="254"/>
      <c r="GY298" s="254"/>
      <c r="GZ298" s="254"/>
      <c r="HA298" s="254"/>
      <c r="HB298" s="254"/>
      <c r="HC298" s="254"/>
      <c r="HD298" s="254"/>
      <c r="HE298" s="254"/>
      <c r="HF298" s="254"/>
      <c r="HG298" s="254"/>
      <c r="HH298" s="254"/>
      <c r="HI298" s="254"/>
      <c r="HJ298" s="254"/>
      <c r="HK298" s="254"/>
      <c r="HL298" s="254"/>
      <c r="HM298" s="254"/>
      <c r="HN298" s="254"/>
      <c r="HO298" s="254"/>
      <c r="HP298" s="254"/>
      <c r="HQ298" s="254"/>
      <c r="HR298" s="254"/>
      <c r="HS298" s="254"/>
      <c r="HT298" s="254"/>
      <c r="HU298" s="254"/>
      <c r="HV298" s="254"/>
      <c r="HW298" s="254"/>
      <c r="HX298" s="254"/>
      <c r="HY298" s="254"/>
      <c r="HZ298" s="254"/>
      <c r="IA298" s="254"/>
      <c r="IB298" s="254"/>
      <c r="IC298" s="254"/>
      <c r="ID298" s="254"/>
      <c r="IE298" s="254"/>
      <c r="IF298" s="254"/>
      <c r="IG298" s="254"/>
      <c r="IH298" s="254"/>
      <c r="II298" s="254"/>
      <c r="IJ298" s="254"/>
      <c r="IK298" s="254"/>
      <c r="IL298" s="254"/>
      <c r="IM298" s="254"/>
      <c r="IN298" s="254"/>
      <c r="IO298" s="254"/>
      <c r="IP298" s="254"/>
      <c r="IQ298" s="254"/>
      <c r="IR298" s="254"/>
      <c r="IS298" s="254"/>
      <c r="IT298" s="254"/>
      <c r="IU298" s="254"/>
      <c r="IV298" s="254"/>
    </row>
    <row r="299" spans="1:256" s="496" customFormat="1" ht="18.75" x14ac:dyDescent="0.2">
      <c r="A299" s="492"/>
      <c r="B299" s="254"/>
      <c r="C299" s="168"/>
      <c r="D299" s="169"/>
      <c r="E299" s="334"/>
      <c r="F299" s="334"/>
      <c r="G299" s="335"/>
      <c r="H299" s="185"/>
      <c r="I299" s="185"/>
      <c r="J299" s="365">
        <v>10</v>
      </c>
      <c r="K299" s="453" t="s">
        <v>548</v>
      </c>
      <c r="L299" s="451" t="s">
        <v>309</v>
      </c>
      <c r="M299" s="253"/>
      <c r="N299" s="103"/>
      <c r="O299" s="103"/>
      <c r="P299" s="103"/>
      <c r="Q299" s="163">
        <v>115400</v>
      </c>
      <c r="R299" s="130"/>
      <c r="S299" s="269">
        <f t="shared" si="9"/>
        <v>115400</v>
      </c>
      <c r="T299" s="586" t="s">
        <v>345</v>
      </c>
      <c r="U299" s="131" t="s">
        <v>223</v>
      </c>
      <c r="V299" s="494"/>
      <c r="W299" s="254"/>
      <c r="X299" s="254"/>
      <c r="Y299" s="174"/>
      <c r="Z299" s="554"/>
      <c r="AA299" s="555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4"/>
      <c r="BA299" s="254"/>
      <c r="BB299" s="254"/>
      <c r="BC299" s="254"/>
      <c r="BD299" s="254"/>
      <c r="BE299" s="254"/>
      <c r="BF299" s="254"/>
      <c r="BG299" s="254"/>
      <c r="BH299" s="254"/>
      <c r="BI299" s="254"/>
      <c r="BJ299" s="254"/>
      <c r="BK299" s="254"/>
      <c r="BL299" s="254"/>
      <c r="BM299" s="254"/>
      <c r="BN299" s="254"/>
      <c r="BO299" s="254"/>
      <c r="BP299" s="254"/>
      <c r="BQ299" s="254"/>
      <c r="BR299" s="254"/>
      <c r="BS299" s="254"/>
      <c r="BT299" s="254"/>
      <c r="BU299" s="254"/>
      <c r="BV299" s="254"/>
      <c r="BW299" s="254"/>
      <c r="BX299" s="254"/>
      <c r="BY299" s="254"/>
      <c r="BZ299" s="254"/>
      <c r="CA299" s="254"/>
      <c r="CB299" s="254"/>
      <c r="CC299" s="254"/>
      <c r="CD299" s="254"/>
      <c r="CE299" s="254"/>
      <c r="CF299" s="254"/>
      <c r="CG299" s="254"/>
      <c r="CH299" s="254"/>
      <c r="CI299" s="254"/>
      <c r="CJ299" s="254"/>
      <c r="CK299" s="254"/>
      <c r="CL299" s="254"/>
      <c r="CM299" s="254"/>
      <c r="CN299" s="254"/>
      <c r="CO299" s="254"/>
      <c r="CP299" s="254"/>
      <c r="CQ299" s="254"/>
      <c r="CR299" s="254"/>
      <c r="CS299" s="254"/>
      <c r="CT299" s="254"/>
      <c r="CU299" s="254"/>
      <c r="CV299" s="254"/>
      <c r="CW299" s="254"/>
      <c r="CX299" s="254"/>
      <c r="CY299" s="254"/>
      <c r="CZ299" s="254"/>
      <c r="DA299" s="254"/>
      <c r="DB299" s="254"/>
      <c r="DC299" s="254"/>
      <c r="DD299" s="254"/>
      <c r="DE299" s="254"/>
      <c r="DF299" s="254"/>
      <c r="DG299" s="254"/>
      <c r="DH299" s="254"/>
      <c r="DI299" s="254"/>
      <c r="DJ299" s="254"/>
      <c r="DK299" s="254"/>
      <c r="DL299" s="254"/>
      <c r="DM299" s="254"/>
      <c r="DN299" s="254"/>
      <c r="DO299" s="254"/>
      <c r="DP299" s="254"/>
      <c r="DQ299" s="254"/>
      <c r="DR299" s="254"/>
      <c r="DS299" s="254"/>
      <c r="DT299" s="254"/>
      <c r="DU299" s="254"/>
      <c r="DV299" s="254"/>
      <c r="DW299" s="254"/>
      <c r="DX299" s="254"/>
      <c r="DY299" s="254"/>
      <c r="DZ299" s="254"/>
      <c r="EA299" s="254"/>
      <c r="EB299" s="254"/>
      <c r="EC299" s="254"/>
      <c r="ED299" s="254"/>
      <c r="EE299" s="254"/>
      <c r="EF299" s="254"/>
      <c r="EG299" s="254"/>
      <c r="EH299" s="254"/>
      <c r="EI299" s="254"/>
      <c r="EJ299" s="254"/>
      <c r="EK299" s="254"/>
      <c r="EL299" s="254"/>
      <c r="EM299" s="254"/>
      <c r="EN299" s="254"/>
      <c r="EO299" s="254"/>
      <c r="EP299" s="254"/>
      <c r="EQ299" s="254"/>
      <c r="ER299" s="254"/>
      <c r="ES299" s="254"/>
      <c r="ET299" s="254"/>
      <c r="EU299" s="254"/>
      <c r="EV299" s="254"/>
      <c r="EW299" s="254"/>
      <c r="EX299" s="254"/>
      <c r="EY299" s="254"/>
      <c r="EZ299" s="254"/>
      <c r="FA299" s="254"/>
      <c r="FB299" s="254"/>
      <c r="FC299" s="254"/>
      <c r="FD299" s="254"/>
      <c r="FE299" s="254"/>
      <c r="FF299" s="254"/>
      <c r="FG299" s="254"/>
      <c r="FH299" s="254"/>
      <c r="FI299" s="254"/>
      <c r="FJ299" s="254"/>
      <c r="FK299" s="254"/>
      <c r="FL299" s="254"/>
      <c r="FM299" s="254"/>
      <c r="FN299" s="254"/>
      <c r="FO299" s="254"/>
      <c r="FP299" s="254"/>
      <c r="FQ299" s="254"/>
      <c r="FR299" s="254"/>
      <c r="FS299" s="254"/>
      <c r="FT299" s="254"/>
      <c r="FU299" s="254"/>
      <c r="FV299" s="254"/>
      <c r="FW299" s="254"/>
      <c r="FX299" s="254"/>
      <c r="FY299" s="254"/>
      <c r="FZ299" s="254"/>
      <c r="GA299" s="254"/>
      <c r="GB299" s="254"/>
      <c r="GC299" s="254"/>
      <c r="GD299" s="254"/>
      <c r="GE299" s="254"/>
      <c r="GF299" s="254"/>
      <c r="GG299" s="254"/>
      <c r="GH299" s="254"/>
      <c r="GI299" s="254"/>
      <c r="GJ299" s="254"/>
      <c r="GK299" s="254"/>
      <c r="GL299" s="254"/>
      <c r="GM299" s="254"/>
      <c r="GN299" s="254"/>
      <c r="GO299" s="254"/>
      <c r="GP299" s="254"/>
      <c r="GQ299" s="254"/>
      <c r="GR299" s="254"/>
      <c r="GS299" s="254"/>
      <c r="GT299" s="254"/>
      <c r="GU299" s="254"/>
      <c r="GV299" s="254"/>
      <c r="GW299" s="254"/>
      <c r="GX299" s="254"/>
      <c r="GY299" s="254"/>
      <c r="GZ299" s="254"/>
      <c r="HA299" s="254"/>
      <c r="HB299" s="254"/>
      <c r="HC299" s="254"/>
      <c r="HD299" s="254"/>
      <c r="HE299" s="254"/>
      <c r="HF299" s="254"/>
      <c r="HG299" s="254"/>
      <c r="HH299" s="254"/>
      <c r="HI299" s="254"/>
      <c r="HJ299" s="254"/>
      <c r="HK299" s="254"/>
      <c r="HL299" s="254"/>
      <c r="HM299" s="254"/>
      <c r="HN299" s="254"/>
      <c r="HO299" s="254"/>
      <c r="HP299" s="254"/>
      <c r="HQ299" s="254"/>
      <c r="HR299" s="254"/>
      <c r="HS299" s="254"/>
      <c r="HT299" s="254"/>
      <c r="HU299" s="254"/>
      <c r="HV299" s="254"/>
      <c r="HW299" s="254"/>
      <c r="HX299" s="254"/>
      <c r="HY299" s="254"/>
      <c r="HZ299" s="254"/>
      <c r="IA299" s="254"/>
      <c r="IB299" s="254"/>
      <c r="IC299" s="254"/>
      <c r="ID299" s="254"/>
      <c r="IE299" s="254"/>
      <c r="IF299" s="254"/>
      <c r="IG299" s="254"/>
      <c r="IH299" s="254"/>
      <c r="II299" s="254"/>
      <c r="IJ299" s="254"/>
      <c r="IK299" s="254"/>
      <c r="IL299" s="254"/>
      <c r="IM299" s="254"/>
      <c r="IN299" s="254"/>
      <c r="IO299" s="254"/>
      <c r="IP299" s="254"/>
      <c r="IQ299" s="254"/>
      <c r="IR299" s="254"/>
      <c r="IS299" s="254"/>
      <c r="IT299" s="254"/>
      <c r="IU299" s="254"/>
      <c r="IV299" s="254"/>
    </row>
    <row r="300" spans="1:256" s="496" customFormat="1" ht="18.75" x14ac:dyDescent="0.2">
      <c r="A300" s="492"/>
      <c r="B300" s="254"/>
      <c r="C300" s="168"/>
      <c r="D300" s="169"/>
      <c r="E300" s="334"/>
      <c r="F300" s="334"/>
      <c r="G300" s="335"/>
      <c r="H300" s="185"/>
      <c r="I300" s="185"/>
      <c r="J300" s="83">
        <v>11</v>
      </c>
      <c r="K300" s="588" t="s">
        <v>549</v>
      </c>
      <c r="L300" s="367" t="s">
        <v>305</v>
      </c>
      <c r="M300" s="131"/>
      <c r="N300" s="103"/>
      <c r="O300" s="103"/>
      <c r="P300" s="103"/>
      <c r="Q300" s="452"/>
      <c r="R300" s="452">
        <v>400000</v>
      </c>
      <c r="S300" s="269">
        <f t="shared" si="9"/>
        <v>400000</v>
      </c>
      <c r="T300" s="589" t="s">
        <v>550</v>
      </c>
      <c r="U300" s="131" t="s">
        <v>223</v>
      </c>
      <c r="V300" s="494"/>
      <c r="W300" s="254"/>
      <c r="X300" s="254"/>
      <c r="Y300" s="174"/>
      <c r="Z300" s="554"/>
      <c r="AA300" s="555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4"/>
      <c r="BA300" s="254"/>
      <c r="BB300" s="254"/>
      <c r="BC300" s="254"/>
      <c r="BD300" s="254"/>
      <c r="BE300" s="254"/>
      <c r="BF300" s="254"/>
      <c r="BG300" s="254"/>
      <c r="BH300" s="254"/>
      <c r="BI300" s="254"/>
      <c r="BJ300" s="254"/>
      <c r="BK300" s="254"/>
      <c r="BL300" s="254"/>
      <c r="BM300" s="254"/>
      <c r="BN300" s="254"/>
      <c r="BO300" s="254"/>
      <c r="BP300" s="254"/>
      <c r="BQ300" s="254"/>
      <c r="BR300" s="254"/>
      <c r="BS300" s="254"/>
      <c r="BT300" s="254"/>
      <c r="BU300" s="254"/>
      <c r="BV300" s="254"/>
      <c r="BW300" s="254"/>
      <c r="BX300" s="254"/>
      <c r="BY300" s="254"/>
      <c r="BZ300" s="254"/>
      <c r="CA300" s="254"/>
      <c r="CB300" s="254"/>
      <c r="CC300" s="254"/>
      <c r="CD300" s="254"/>
      <c r="CE300" s="254"/>
      <c r="CF300" s="254"/>
      <c r="CG300" s="254"/>
      <c r="CH300" s="254"/>
      <c r="CI300" s="254"/>
      <c r="CJ300" s="254"/>
      <c r="CK300" s="254"/>
      <c r="CL300" s="254"/>
      <c r="CM300" s="254"/>
      <c r="CN300" s="254"/>
      <c r="CO300" s="254"/>
      <c r="CP300" s="254"/>
      <c r="CQ300" s="254"/>
      <c r="CR300" s="254"/>
      <c r="CS300" s="254"/>
      <c r="CT300" s="254"/>
      <c r="CU300" s="254"/>
      <c r="CV300" s="254"/>
      <c r="CW300" s="254"/>
      <c r="CX300" s="254"/>
      <c r="CY300" s="254"/>
      <c r="CZ300" s="254"/>
      <c r="DA300" s="254"/>
      <c r="DB300" s="254"/>
      <c r="DC300" s="254"/>
      <c r="DD300" s="254"/>
      <c r="DE300" s="254"/>
      <c r="DF300" s="254"/>
      <c r="DG300" s="254"/>
      <c r="DH300" s="254"/>
      <c r="DI300" s="254"/>
      <c r="DJ300" s="254"/>
      <c r="DK300" s="254"/>
      <c r="DL300" s="254"/>
      <c r="DM300" s="254"/>
      <c r="DN300" s="254"/>
      <c r="DO300" s="254"/>
      <c r="DP300" s="254"/>
      <c r="DQ300" s="254"/>
      <c r="DR300" s="254"/>
      <c r="DS300" s="254"/>
      <c r="DT300" s="254"/>
      <c r="DU300" s="254"/>
      <c r="DV300" s="254"/>
      <c r="DW300" s="254"/>
      <c r="DX300" s="254"/>
      <c r="DY300" s="254"/>
      <c r="DZ300" s="254"/>
      <c r="EA300" s="254"/>
      <c r="EB300" s="254"/>
      <c r="EC300" s="254"/>
      <c r="ED300" s="254"/>
      <c r="EE300" s="254"/>
      <c r="EF300" s="254"/>
      <c r="EG300" s="254"/>
      <c r="EH300" s="254"/>
      <c r="EI300" s="254"/>
      <c r="EJ300" s="254"/>
      <c r="EK300" s="254"/>
      <c r="EL300" s="254"/>
      <c r="EM300" s="254"/>
      <c r="EN300" s="254"/>
      <c r="EO300" s="254"/>
      <c r="EP300" s="254"/>
      <c r="EQ300" s="254"/>
      <c r="ER300" s="254"/>
      <c r="ES300" s="254"/>
      <c r="ET300" s="254"/>
      <c r="EU300" s="254"/>
      <c r="EV300" s="254"/>
      <c r="EW300" s="254"/>
      <c r="EX300" s="254"/>
      <c r="EY300" s="254"/>
      <c r="EZ300" s="254"/>
      <c r="FA300" s="254"/>
      <c r="FB300" s="254"/>
      <c r="FC300" s="254"/>
      <c r="FD300" s="254"/>
      <c r="FE300" s="254"/>
      <c r="FF300" s="254"/>
      <c r="FG300" s="254"/>
      <c r="FH300" s="254"/>
      <c r="FI300" s="254"/>
      <c r="FJ300" s="254"/>
      <c r="FK300" s="254"/>
      <c r="FL300" s="254"/>
      <c r="FM300" s="254"/>
      <c r="FN300" s="254"/>
      <c r="FO300" s="254"/>
      <c r="FP300" s="254"/>
      <c r="FQ300" s="254"/>
      <c r="FR300" s="254"/>
      <c r="FS300" s="254"/>
      <c r="FT300" s="254"/>
      <c r="FU300" s="254"/>
      <c r="FV300" s="254"/>
      <c r="FW300" s="254"/>
      <c r="FX300" s="254"/>
      <c r="FY300" s="254"/>
      <c r="FZ300" s="254"/>
      <c r="GA300" s="254"/>
      <c r="GB300" s="254"/>
      <c r="GC300" s="254"/>
      <c r="GD300" s="254"/>
      <c r="GE300" s="254"/>
      <c r="GF300" s="254"/>
      <c r="GG300" s="254"/>
      <c r="GH300" s="254"/>
      <c r="GI300" s="254"/>
      <c r="GJ300" s="254"/>
      <c r="GK300" s="254"/>
      <c r="GL300" s="254"/>
      <c r="GM300" s="254"/>
      <c r="GN300" s="254"/>
      <c r="GO300" s="254"/>
      <c r="GP300" s="254"/>
      <c r="GQ300" s="254"/>
      <c r="GR300" s="254"/>
      <c r="GS300" s="254"/>
      <c r="GT300" s="254"/>
      <c r="GU300" s="254"/>
      <c r="GV300" s="254"/>
      <c r="GW300" s="254"/>
      <c r="GX300" s="254"/>
      <c r="GY300" s="254"/>
      <c r="GZ300" s="254"/>
      <c r="HA300" s="254"/>
      <c r="HB300" s="254"/>
      <c r="HC300" s="254"/>
      <c r="HD300" s="254"/>
      <c r="HE300" s="254"/>
      <c r="HF300" s="254"/>
      <c r="HG300" s="254"/>
      <c r="HH300" s="254"/>
      <c r="HI300" s="254"/>
      <c r="HJ300" s="254"/>
      <c r="HK300" s="254"/>
      <c r="HL300" s="254"/>
      <c r="HM300" s="254"/>
      <c r="HN300" s="254"/>
      <c r="HO300" s="254"/>
      <c r="HP300" s="254"/>
      <c r="HQ300" s="254"/>
      <c r="HR300" s="254"/>
      <c r="HS300" s="254"/>
      <c r="HT300" s="254"/>
      <c r="HU300" s="254"/>
      <c r="HV300" s="254"/>
      <c r="HW300" s="254"/>
      <c r="HX300" s="254"/>
      <c r="HY300" s="254"/>
      <c r="HZ300" s="254"/>
      <c r="IA300" s="254"/>
      <c r="IB300" s="254"/>
      <c r="IC300" s="254"/>
      <c r="ID300" s="254"/>
      <c r="IE300" s="254"/>
      <c r="IF300" s="254"/>
      <c r="IG300" s="254"/>
      <c r="IH300" s="254"/>
      <c r="II300" s="254"/>
      <c r="IJ300" s="254"/>
      <c r="IK300" s="254"/>
      <c r="IL300" s="254"/>
      <c r="IM300" s="254"/>
      <c r="IN300" s="254"/>
      <c r="IO300" s="254"/>
      <c r="IP300" s="254"/>
      <c r="IQ300" s="254"/>
      <c r="IR300" s="254"/>
      <c r="IS300" s="254"/>
      <c r="IT300" s="254"/>
      <c r="IU300" s="254"/>
      <c r="IV300" s="254"/>
    </row>
    <row r="301" spans="1:256" s="496" customFormat="1" ht="18.75" x14ac:dyDescent="0.2">
      <c r="A301" s="492"/>
      <c r="B301" s="254"/>
      <c r="C301" s="168"/>
      <c r="D301" s="169"/>
      <c r="E301" s="334"/>
      <c r="F301" s="334"/>
      <c r="G301" s="335"/>
      <c r="H301" s="185"/>
      <c r="I301" s="185"/>
      <c r="J301" s="365">
        <v>12</v>
      </c>
      <c r="K301" s="119" t="s">
        <v>551</v>
      </c>
      <c r="L301" s="451" t="s">
        <v>315</v>
      </c>
      <c r="M301" s="590"/>
      <c r="N301" s="87"/>
      <c r="O301" s="87"/>
      <c r="P301" s="87"/>
      <c r="Q301" s="367">
        <v>666800</v>
      </c>
      <c r="R301" s="372"/>
      <c r="S301" s="269">
        <f t="shared" si="9"/>
        <v>666800</v>
      </c>
      <c r="T301" s="131" t="s">
        <v>515</v>
      </c>
      <c r="U301" s="194" t="s">
        <v>25</v>
      </c>
      <c r="V301" s="494"/>
      <c r="W301" s="254"/>
      <c r="X301" s="254"/>
      <c r="Y301" s="174"/>
      <c r="Z301" s="554"/>
      <c r="AA301" s="555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4"/>
      <c r="BA301" s="254"/>
      <c r="BB301" s="254"/>
      <c r="BC301" s="254"/>
      <c r="BD301" s="254"/>
      <c r="BE301" s="254"/>
      <c r="BF301" s="254"/>
      <c r="BG301" s="254"/>
      <c r="BH301" s="254"/>
      <c r="BI301" s="254"/>
      <c r="BJ301" s="254"/>
      <c r="BK301" s="254"/>
      <c r="BL301" s="254"/>
      <c r="BM301" s="254"/>
      <c r="BN301" s="254"/>
      <c r="BO301" s="254"/>
      <c r="BP301" s="254"/>
      <c r="BQ301" s="254"/>
      <c r="BR301" s="254"/>
      <c r="BS301" s="254"/>
      <c r="BT301" s="254"/>
      <c r="BU301" s="254"/>
      <c r="BV301" s="254"/>
      <c r="BW301" s="254"/>
      <c r="BX301" s="254"/>
      <c r="BY301" s="254"/>
      <c r="BZ301" s="254"/>
      <c r="CA301" s="254"/>
      <c r="CB301" s="254"/>
      <c r="CC301" s="254"/>
      <c r="CD301" s="254"/>
      <c r="CE301" s="254"/>
      <c r="CF301" s="254"/>
      <c r="CG301" s="254"/>
      <c r="CH301" s="254"/>
      <c r="CI301" s="254"/>
      <c r="CJ301" s="254"/>
      <c r="CK301" s="254"/>
      <c r="CL301" s="254"/>
      <c r="CM301" s="254"/>
      <c r="CN301" s="254"/>
      <c r="CO301" s="254"/>
      <c r="CP301" s="254"/>
      <c r="CQ301" s="254"/>
      <c r="CR301" s="254"/>
      <c r="CS301" s="254"/>
      <c r="CT301" s="254"/>
      <c r="CU301" s="254"/>
      <c r="CV301" s="254"/>
      <c r="CW301" s="254"/>
      <c r="CX301" s="254"/>
      <c r="CY301" s="254"/>
      <c r="CZ301" s="254"/>
      <c r="DA301" s="254"/>
      <c r="DB301" s="254"/>
      <c r="DC301" s="254"/>
      <c r="DD301" s="254"/>
      <c r="DE301" s="254"/>
      <c r="DF301" s="254"/>
      <c r="DG301" s="254"/>
      <c r="DH301" s="254"/>
      <c r="DI301" s="254"/>
      <c r="DJ301" s="254"/>
      <c r="DK301" s="254"/>
      <c r="DL301" s="254"/>
      <c r="DM301" s="254"/>
      <c r="DN301" s="254"/>
      <c r="DO301" s="254"/>
      <c r="DP301" s="254"/>
      <c r="DQ301" s="254"/>
      <c r="DR301" s="254"/>
      <c r="DS301" s="254"/>
      <c r="DT301" s="254"/>
      <c r="DU301" s="254"/>
      <c r="DV301" s="254"/>
      <c r="DW301" s="254"/>
      <c r="DX301" s="254"/>
      <c r="DY301" s="254"/>
      <c r="DZ301" s="254"/>
      <c r="EA301" s="254"/>
      <c r="EB301" s="254"/>
      <c r="EC301" s="254"/>
      <c r="ED301" s="254"/>
      <c r="EE301" s="254"/>
      <c r="EF301" s="254"/>
      <c r="EG301" s="254"/>
      <c r="EH301" s="254"/>
      <c r="EI301" s="254"/>
      <c r="EJ301" s="254"/>
      <c r="EK301" s="254"/>
      <c r="EL301" s="254"/>
      <c r="EM301" s="254"/>
      <c r="EN301" s="254"/>
      <c r="EO301" s="254"/>
      <c r="EP301" s="254"/>
      <c r="EQ301" s="254"/>
      <c r="ER301" s="254"/>
      <c r="ES301" s="254"/>
      <c r="ET301" s="254"/>
      <c r="EU301" s="254"/>
      <c r="EV301" s="254"/>
      <c r="EW301" s="254"/>
      <c r="EX301" s="254"/>
      <c r="EY301" s="254"/>
      <c r="EZ301" s="254"/>
      <c r="FA301" s="254"/>
      <c r="FB301" s="254"/>
      <c r="FC301" s="254"/>
      <c r="FD301" s="254"/>
      <c r="FE301" s="254"/>
      <c r="FF301" s="254"/>
      <c r="FG301" s="254"/>
      <c r="FH301" s="254"/>
      <c r="FI301" s="254"/>
      <c r="FJ301" s="254"/>
      <c r="FK301" s="254"/>
      <c r="FL301" s="254"/>
      <c r="FM301" s="254"/>
      <c r="FN301" s="254"/>
      <c r="FO301" s="254"/>
      <c r="FP301" s="254"/>
      <c r="FQ301" s="254"/>
      <c r="FR301" s="254"/>
      <c r="FS301" s="254"/>
      <c r="FT301" s="254"/>
      <c r="FU301" s="254"/>
      <c r="FV301" s="254"/>
      <c r="FW301" s="254"/>
      <c r="FX301" s="254"/>
      <c r="FY301" s="254"/>
      <c r="FZ301" s="254"/>
      <c r="GA301" s="254"/>
      <c r="GB301" s="254"/>
      <c r="GC301" s="254"/>
      <c r="GD301" s="254"/>
      <c r="GE301" s="254"/>
      <c r="GF301" s="254"/>
      <c r="GG301" s="254"/>
      <c r="GH301" s="254"/>
      <c r="GI301" s="254"/>
      <c r="GJ301" s="254"/>
      <c r="GK301" s="254"/>
      <c r="GL301" s="254"/>
      <c r="GM301" s="254"/>
      <c r="GN301" s="254"/>
      <c r="GO301" s="254"/>
      <c r="GP301" s="254"/>
      <c r="GQ301" s="254"/>
      <c r="GR301" s="254"/>
      <c r="GS301" s="254"/>
      <c r="GT301" s="254"/>
      <c r="GU301" s="254"/>
      <c r="GV301" s="254"/>
      <c r="GW301" s="254"/>
      <c r="GX301" s="254"/>
      <c r="GY301" s="254"/>
      <c r="GZ301" s="254"/>
      <c r="HA301" s="254"/>
      <c r="HB301" s="254"/>
      <c r="HC301" s="254"/>
      <c r="HD301" s="254"/>
      <c r="HE301" s="254"/>
      <c r="HF301" s="254"/>
      <c r="HG301" s="254"/>
      <c r="HH301" s="254"/>
      <c r="HI301" s="254"/>
      <c r="HJ301" s="254"/>
      <c r="HK301" s="254"/>
      <c r="HL301" s="254"/>
      <c r="HM301" s="254"/>
      <c r="HN301" s="254"/>
      <c r="HO301" s="254"/>
      <c r="HP301" s="254"/>
      <c r="HQ301" s="254"/>
      <c r="HR301" s="254"/>
      <c r="HS301" s="254"/>
      <c r="HT301" s="254"/>
      <c r="HU301" s="254"/>
      <c r="HV301" s="254"/>
      <c r="HW301" s="254"/>
      <c r="HX301" s="254"/>
      <c r="HY301" s="254"/>
      <c r="HZ301" s="254"/>
      <c r="IA301" s="254"/>
      <c r="IB301" s="254"/>
      <c r="IC301" s="254"/>
      <c r="ID301" s="254"/>
      <c r="IE301" s="254"/>
      <c r="IF301" s="254"/>
      <c r="IG301" s="254"/>
      <c r="IH301" s="254"/>
      <c r="II301" s="254"/>
      <c r="IJ301" s="254"/>
      <c r="IK301" s="254"/>
      <c r="IL301" s="254"/>
      <c r="IM301" s="254"/>
      <c r="IN301" s="254"/>
      <c r="IO301" s="254"/>
      <c r="IP301" s="254"/>
      <c r="IQ301" s="254"/>
      <c r="IR301" s="254"/>
      <c r="IS301" s="254"/>
      <c r="IT301" s="254"/>
      <c r="IU301" s="254"/>
      <c r="IV301" s="254"/>
    </row>
    <row r="302" spans="1:256" s="496" customFormat="1" ht="18.75" x14ac:dyDescent="0.2">
      <c r="A302" s="492"/>
      <c r="B302" s="254"/>
      <c r="C302" s="168"/>
      <c r="D302" s="169"/>
      <c r="E302" s="334"/>
      <c r="F302" s="334"/>
      <c r="G302" s="335"/>
      <c r="H302" s="185"/>
      <c r="I302" s="185"/>
      <c r="J302" s="83">
        <v>13</v>
      </c>
      <c r="K302" s="162" t="s">
        <v>552</v>
      </c>
      <c r="L302" s="451" t="s">
        <v>309</v>
      </c>
      <c r="M302" s="580"/>
      <c r="N302" s="581"/>
      <c r="O302" s="581"/>
      <c r="P302" s="581"/>
      <c r="Q302" s="375">
        <v>38200</v>
      </c>
      <c r="R302" s="591"/>
      <c r="S302" s="269">
        <f t="shared" si="9"/>
        <v>38200</v>
      </c>
      <c r="T302" s="131" t="s">
        <v>515</v>
      </c>
      <c r="U302" s="180" t="s">
        <v>25</v>
      </c>
      <c r="V302" s="494"/>
      <c r="W302" s="254"/>
      <c r="X302" s="254"/>
      <c r="Y302" s="174"/>
      <c r="Z302" s="554"/>
      <c r="AA302" s="555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4"/>
      <c r="BA302" s="254"/>
      <c r="BB302" s="254"/>
      <c r="BC302" s="254"/>
      <c r="BD302" s="254"/>
      <c r="BE302" s="254"/>
      <c r="BF302" s="254"/>
      <c r="BG302" s="254"/>
      <c r="BH302" s="254"/>
      <c r="BI302" s="254"/>
      <c r="BJ302" s="254"/>
      <c r="BK302" s="254"/>
      <c r="BL302" s="254"/>
      <c r="BM302" s="254"/>
      <c r="BN302" s="254"/>
      <c r="BO302" s="254"/>
      <c r="BP302" s="254"/>
      <c r="BQ302" s="254"/>
      <c r="BR302" s="254"/>
      <c r="BS302" s="254"/>
      <c r="BT302" s="254"/>
      <c r="BU302" s="254"/>
      <c r="BV302" s="254"/>
      <c r="BW302" s="254"/>
      <c r="BX302" s="254"/>
      <c r="BY302" s="254"/>
      <c r="BZ302" s="254"/>
      <c r="CA302" s="254"/>
      <c r="CB302" s="254"/>
      <c r="CC302" s="254"/>
      <c r="CD302" s="254"/>
      <c r="CE302" s="254"/>
      <c r="CF302" s="254"/>
      <c r="CG302" s="254"/>
      <c r="CH302" s="254"/>
      <c r="CI302" s="254"/>
      <c r="CJ302" s="254"/>
      <c r="CK302" s="254"/>
      <c r="CL302" s="254"/>
      <c r="CM302" s="254"/>
      <c r="CN302" s="254"/>
      <c r="CO302" s="254"/>
      <c r="CP302" s="254"/>
      <c r="CQ302" s="254"/>
      <c r="CR302" s="254"/>
      <c r="CS302" s="254"/>
      <c r="CT302" s="254"/>
      <c r="CU302" s="254"/>
      <c r="CV302" s="254"/>
      <c r="CW302" s="254"/>
      <c r="CX302" s="254"/>
      <c r="CY302" s="254"/>
      <c r="CZ302" s="254"/>
      <c r="DA302" s="254"/>
      <c r="DB302" s="254"/>
      <c r="DC302" s="254"/>
      <c r="DD302" s="254"/>
      <c r="DE302" s="254"/>
      <c r="DF302" s="254"/>
      <c r="DG302" s="254"/>
      <c r="DH302" s="254"/>
      <c r="DI302" s="254"/>
      <c r="DJ302" s="254"/>
      <c r="DK302" s="254"/>
      <c r="DL302" s="254"/>
      <c r="DM302" s="254"/>
      <c r="DN302" s="254"/>
      <c r="DO302" s="254"/>
      <c r="DP302" s="254"/>
      <c r="DQ302" s="254"/>
      <c r="DR302" s="254"/>
      <c r="DS302" s="254"/>
      <c r="DT302" s="254"/>
      <c r="DU302" s="254"/>
      <c r="DV302" s="254"/>
      <c r="DW302" s="254"/>
      <c r="DX302" s="254"/>
      <c r="DY302" s="254"/>
      <c r="DZ302" s="254"/>
      <c r="EA302" s="254"/>
      <c r="EB302" s="254"/>
      <c r="EC302" s="254"/>
      <c r="ED302" s="254"/>
      <c r="EE302" s="254"/>
      <c r="EF302" s="254"/>
      <c r="EG302" s="254"/>
      <c r="EH302" s="254"/>
      <c r="EI302" s="254"/>
      <c r="EJ302" s="254"/>
      <c r="EK302" s="254"/>
      <c r="EL302" s="254"/>
      <c r="EM302" s="254"/>
      <c r="EN302" s="254"/>
      <c r="EO302" s="254"/>
      <c r="EP302" s="254"/>
      <c r="EQ302" s="254"/>
      <c r="ER302" s="254"/>
      <c r="ES302" s="254"/>
      <c r="ET302" s="254"/>
      <c r="EU302" s="254"/>
      <c r="EV302" s="254"/>
      <c r="EW302" s="254"/>
      <c r="EX302" s="254"/>
      <c r="EY302" s="254"/>
      <c r="EZ302" s="254"/>
      <c r="FA302" s="254"/>
      <c r="FB302" s="254"/>
      <c r="FC302" s="254"/>
      <c r="FD302" s="254"/>
      <c r="FE302" s="254"/>
      <c r="FF302" s="254"/>
      <c r="FG302" s="254"/>
      <c r="FH302" s="254"/>
      <c r="FI302" s="254"/>
      <c r="FJ302" s="254"/>
      <c r="FK302" s="254"/>
      <c r="FL302" s="254"/>
      <c r="FM302" s="254"/>
      <c r="FN302" s="254"/>
      <c r="FO302" s="254"/>
      <c r="FP302" s="254"/>
      <c r="FQ302" s="254"/>
      <c r="FR302" s="254"/>
      <c r="FS302" s="254"/>
      <c r="FT302" s="254"/>
      <c r="FU302" s="254"/>
      <c r="FV302" s="254"/>
      <c r="FW302" s="254"/>
      <c r="FX302" s="254"/>
      <c r="FY302" s="254"/>
      <c r="FZ302" s="254"/>
      <c r="GA302" s="254"/>
      <c r="GB302" s="254"/>
      <c r="GC302" s="254"/>
      <c r="GD302" s="254"/>
      <c r="GE302" s="254"/>
      <c r="GF302" s="254"/>
      <c r="GG302" s="254"/>
      <c r="GH302" s="254"/>
      <c r="GI302" s="254"/>
      <c r="GJ302" s="254"/>
      <c r="GK302" s="254"/>
      <c r="GL302" s="254"/>
      <c r="GM302" s="254"/>
      <c r="GN302" s="254"/>
      <c r="GO302" s="254"/>
      <c r="GP302" s="254"/>
      <c r="GQ302" s="254"/>
      <c r="GR302" s="254"/>
      <c r="GS302" s="254"/>
      <c r="GT302" s="254"/>
      <c r="GU302" s="254"/>
      <c r="GV302" s="254"/>
      <c r="GW302" s="254"/>
      <c r="GX302" s="254"/>
      <c r="GY302" s="254"/>
      <c r="GZ302" s="254"/>
      <c r="HA302" s="254"/>
      <c r="HB302" s="254"/>
      <c r="HC302" s="254"/>
      <c r="HD302" s="254"/>
      <c r="HE302" s="254"/>
      <c r="HF302" s="254"/>
      <c r="HG302" s="254"/>
      <c r="HH302" s="254"/>
      <c r="HI302" s="254"/>
      <c r="HJ302" s="254"/>
      <c r="HK302" s="254"/>
      <c r="HL302" s="254"/>
      <c r="HM302" s="254"/>
      <c r="HN302" s="254"/>
      <c r="HO302" s="254"/>
      <c r="HP302" s="254"/>
      <c r="HQ302" s="254"/>
      <c r="HR302" s="254"/>
      <c r="HS302" s="254"/>
      <c r="HT302" s="254"/>
      <c r="HU302" s="254"/>
      <c r="HV302" s="254"/>
      <c r="HW302" s="254"/>
      <c r="HX302" s="254"/>
      <c r="HY302" s="254"/>
      <c r="HZ302" s="254"/>
      <c r="IA302" s="254"/>
      <c r="IB302" s="254"/>
      <c r="IC302" s="254"/>
      <c r="ID302" s="254"/>
      <c r="IE302" s="254"/>
      <c r="IF302" s="254"/>
      <c r="IG302" s="254"/>
      <c r="IH302" s="254"/>
      <c r="II302" s="254"/>
      <c r="IJ302" s="254"/>
      <c r="IK302" s="254"/>
      <c r="IL302" s="254"/>
      <c r="IM302" s="254"/>
      <c r="IN302" s="254"/>
      <c r="IO302" s="254"/>
      <c r="IP302" s="254"/>
      <c r="IQ302" s="254"/>
      <c r="IR302" s="254"/>
      <c r="IS302" s="254"/>
      <c r="IT302" s="254"/>
      <c r="IU302" s="254"/>
      <c r="IV302" s="254"/>
    </row>
    <row r="303" spans="1:256" s="496" customFormat="1" ht="18.75" x14ac:dyDescent="0.2">
      <c r="A303" s="492"/>
      <c r="B303" s="254"/>
      <c r="C303" s="168"/>
      <c r="D303" s="169"/>
      <c r="E303" s="334"/>
      <c r="F303" s="334"/>
      <c r="G303" s="335"/>
      <c r="H303" s="185"/>
      <c r="I303" s="185"/>
      <c r="J303" s="365">
        <v>14</v>
      </c>
      <c r="K303" s="383" t="s">
        <v>553</v>
      </c>
      <c r="L303" s="451" t="s">
        <v>315</v>
      </c>
      <c r="M303" s="204"/>
      <c r="N303" s="401"/>
      <c r="O303" s="401"/>
      <c r="P303" s="401"/>
      <c r="Q303" s="592">
        <v>25000</v>
      </c>
      <c r="R303" s="212"/>
      <c r="S303" s="269">
        <f t="shared" si="9"/>
        <v>25000</v>
      </c>
      <c r="T303" s="435" t="s">
        <v>554</v>
      </c>
      <c r="U303" s="435" t="s">
        <v>240</v>
      </c>
      <c r="V303" s="494"/>
      <c r="W303" s="254"/>
      <c r="X303" s="254"/>
      <c r="Y303" s="174"/>
      <c r="Z303" s="554"/>
      <c r="AA303" s="555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4"/>
      <c r="BA303" s="254"/>
      <c r="BB303" s="254"/>
      <c r="BC303" s="254"/>
      <c r="BD303" s="254"/>
      <c r="BE303" s="254"/>
      <c r="BF303" s="254"/>
      <c r="BG303" s="254"/>
      <c r="BH303" s="254"/>
      <c r="BI303" s="254"/>
      <c r="BJ303" s="254"/>
      <c r="BK303" s="254"/>
      <c r="BL303" s="254"/>
      <c r="BM303" s="254"/>
      <c r="BN303" s="254"/>
      <c r="BO303" s="254"/>
      <c r="BP303" s="254"/>
      <c r="BQ303" s="254"/>
      <c r="BR303" s="254"/>
      <c r="BS303" s="254"/>
      <c r="BT303" s="254"/>
      <c r="BU303" s="254"/>
      <c r="BV303" s="254"/>
      <c r="BW303" s="254"/>
      <c r="BX303" s="254"/>
      <c r="BY303" s="254"/>
      <c r="BZ303" s="254"/>
      <c r="CA303" s="254"/>
      <c r="CB303" s="254"/>
      <c r="CC303" s="254"/>
      <c r="CD303" s="254"/>
      <c r="CE303" s="254"/>
      <c r="CF303" s="254"/>
      <c r="CG303" s="254"/>
      <c r="CH303" s="254"/>
      <c r="CI303" s="254"/>
      <c r="CJ303" s="254"/>
      <c r="CK303" s="254"/>
      <c r="CL303" s="254"/>
      <c r="CM303" s="254"/>
      <c r="CN303" s="254"/>
      <c r="CO303" s="254"/>
      <c r="CP303" s="254"/>
      <c r="CQ303" s="254"/>
      <c r="CR303" s="254"/>
      <c r="CS303" s="254"/>
      <c r="CT303" s="254"/>
      <c r="CU303" s="254"/>
      <c r="CV303" s="254"/>
      <c r="CW303" s="254"/>
      <c r="CX303" s="254"/>
      <c r="CY303" s="254"/>
      <c r="CZ303" s="254"/>
      <c r="DA303" s="254"/>
      <c r="DB303" s="254"/>
      <c r="DC303" s="254"/>
      <c r="DD303" s="254"/>
      <c r="DE303" s="254"/>
      <c r="DF303" s="254"/>
      <c r="DG303" s="254"/>
      <c r="DH303" s="254"/>
      <c r="DI303" s="254"/>
      <c r="DJ303" s="254"/>
      <c r="DK303" s="254"/>
      <c r="DL303" s="254"/>
      <c r="DM303" s="254"/>
      <c r="DN303" s="254"/>
      <c r="DO303" s="254"/>
      <c r="DP303" s="254"/>
      <c r="DQ303" s="254"/>
      <c r="DR303" s="254"/>
      <c r="DS303" s="254"/>
      <c r="DT303" s="254"/>
      <c r="DU303" s="254"/>
      <c r="DV303" s="254"/>
      <c r="DW303" s="254"/>
      <c r="DX303" s="254"/>
      <c r="DY303" s="254"/>
      <c r="DZ303" s="254"/>
      <c r="EA303" s="254"/>
      <c r="EB303" s="254"/>
      <c r="EC303" s="254"/>
      <c r="ED303" s="254"/>
      <c r="EE303" s="254"/>
      <c r="EF303" s="254"/>
      <c r="EG303" s="254"/>
      <c r="EH303" s="254"/>
      <c r="EI303" s="254"/>
      <c r="EJ303" s="254"/>
      <c r="EK303" s="254"/>
      <c r="EL303" s="254"/>
      <c r="EM303" s="254"/>
      <c r="EN303" s="254"/>
      <c r="EO303" s="254"/>
      <c r="EP303" s="254"/>
      <c r="EQ303" s="254"/>
      <c r="ER303" s="254"/>
      <c r="ES303" s="254"/>
      <c r="ET303" s="254"/>
      <c r="EU303" s="254"/>
      <c r="EV303" s="254"/>
      <c r="EW303" s="254"/>
      <c r="EX303" s="254"/>
      <c r="EY303" s="254"/>
      <c r="EZ303" s="254"/>
      <c r="FA303" s="254"/>
      <c r="FB303" s="254"/>
      <c r="FC303" s="254"/>
      <c r="FD303" s="254"/>
      <c r="FE303" s="254"/>
      <c r="FF303" s="254"/>
      <c r="FG303" s="254"/>
      <c r="FH303" s="254"/>
      <c r="FI303" s="254"/>
      <c r="FJ303" s="254"/>
      <c r="FK303" s="254"/>
      <c r="FL303" s="254"/>
      <c r="FM303" s="254"/>
      <c r="FN303" s="254"/>
      <c r="FO303" s="254"/>
      <c r="FP303" s="254"/>
      <c r="FQ303" s="254"/>
      <c r="FR303" s="254"/>
      <c r="FS303" s="254"/>
      <c r="FT303" s="254"/>
      <c r="FU303" s="254"/>
      <c r="FV303" s="254"/>
      <c r="FW303" s="254"/>
      <c r="FX303" s="254"/>
      <c r="FY303" s="254"/>
      <c r="FZ303" s="254"/>
      <c r="GA303" s="254"/>
      <c r="GB303" s="254"/>
      <c r="GC303" s="254"/>
      <c r="GD303" s="254"/>
      <c r="GE303" s="254"/>
      <c r="GF303" s="254"/>
      <c r="GG303" s="254"/>
      <c r="GH303" s="254"/>
      <c r="GI303" s="254"/>
      <c r="GJ303" s="254"/>
      <c r="GK303" s="254"/>
      <c r="GL303" s="254"/>
      <c r="GM303" s="254"/>
      <c r="GN303" s="254"/>
      <c r="GO303" s="254"/>
      <c r="GP303" s="254"/>
      <c r="GQ303" s="254"/>
      <c r="GR303" s="254"/>
      <c r="GS303" s="254"/>
      <c r="GT303" s="254"/>
      <c r="GU303" s="254"/>
      <c r="GV303" s="254"/>
      <c r="GW303" s="254"/>
      <c r="GX303" s="254"/>
      <c r="GY303" s="254"/>
      <c r="GZ303" s="254"/>
      <c r="HA303" s="254"/>
      <c r="HB303" s="254"/>
      <c r="HC303" s="254"/>
      <c r="HD303" s="254"/>
      <c r="HE303" s="254"/>
      <c r="HF303" s="254"/>
      <c r="HG303" s="254"/>
      <c r="HH303" s="254"/>
      <c r="HI303" s="254"/>
      <c r="HJ303" s="254"/>
      <c r="HK303" s="254"/>
      <c r="HL303" s="254"/>
      <c r="HM303" s="254"/>
      <c r="HN303" s="254"/>
      <c r="HO303" s="254"/>
      <c r="HP303" s="254"/>
      <c r="HQ303" s="254"/>
      <c r="HR303" s="254"/>
      <c r="HS303" s="254"/>
      <c r="HT303" s="254"/>
      <c r="HU303" s="254"/>
      <c r="HV303" s="254"/>
      <c r="HW303" s="254"/>
      <c r="HX303" s="254"/>
      <c r="HY303" s="254"/>
      <c r="HZ303" s="254"/>
      <c r="IA303" s="254"/>
      <c r="IB303" s="254"/>
      <c r="IC303" s="254"/>
      <c r="ID303" s="254"/>
      <c r="IE303" s="254"/>
      <c r="IF303" s="254"/>
      <c r="IG303" s="254"/>
      <c r="IH303" s="254"/>
      <c r="II303" s="254"/>
      <c r="IJ303" s="254"/>
      <c r="IK303" s="254"/>
      <c r="IL303" s="254"/>
      <c r="IM303" s="254"/>
      <c r="IN303" s="254"/>
      <c r="IO303" s="254"/>
      <c r="IP303" s="254"/>
      <c r="IQ303" s="254"/>
      <c r="IR303" s="254"/>
      <c r="IS303" s="254"/>
      <c r="IT303" s="254"/>
      <c r="IU303" s="254"/>
      <c r="IV303" s="254"/>
    </row>
    <row r="304" spans="1:256" s="496" customFormat="1" ht="18.75" x14ac:dyDescent="0.2">
      <c r="A304" s="492"/>
      <c r="B304" s="254"/>
      <c r="C304" s="168"/>
      <c r="D304" s="169"/>
      <c r="E304" s="334"/>
      <c r="F304" s="334"/>
      <c r="G304" s="335"/>
      <c r="H304" s="185"/>
      <c r="I304" s="185"/>
      <c r="J304" s="83">
        <v>15</v>
      </c>
      <c r="K304" s="383" t="s">
        <v>555</v>
      </c>
      <c r="L304" s="451" t="s">
        <v>315</v>
      </c>
      <c r="M304" s="204"/>
      <c r="N304" s="401"/>
      <c r="O304" s="401"/>
      <c r="P304" s="401"/>
      <c r="Q304" s="592">
        <v>99000</v>
      </c>
      <c r="R304" s="593"/>
      <c r="S304" s="269">
        <f t="shared" si="9"/>
        <v>99000</v>
      </c>
      <c r="T304" s="435" t="s">
        <v>243</v>
      </c>
      <c r="U304" s="435" t="s">
        <v>240</v>
      </c>
      <c r="V304" s="494"/>
      <c r="W304" s="254"/>
      <c r="X304" s="254"/>
      <c r="Y304" s="174"/>
      <c r="Z304" s="554"/>
      <c r="AA304" s="555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4"/>
      <c r="BA304" s="254"/>
      <c r="BB304" s="254"/>
      <c r="BC304" s="254"/>
      <c r="BD304" s="254"/>
      <c r="BE304" s="254"/>
      <c r="BF304" s="254"/>
      <c r="BG304" s="254"/>
      <c r="BH304" s="254"/>
      <c r="BI304" s="254"/>
      <c r="BJ304" s="254"/>
      <c r="BK304" s="254"/>
      <c r="BL304" s="254"/>
      <c r="BM304" s="254"/>
      <c r="BN304" s="254"/>
      <c r="BO304" s="254"/>
      <c r="BP304" s="254"/>
      <c r="BQ304" s="254"/>
      <c r="BR304" s="254"/>
      <c r="BS304" s="254"/>
      <c r="BT304" s="254"/>
      <c r="BU304" s="254"/>
      <c r="BV304" s="254"/>
      <c r="BW304" s="254"/>
      <c r="BX304" s="254"/>
      <c r="BY304" s="254"/>
      <c r="BZ304" s="254"/>
      <c r="CA304" s="254"/>
      <c r="CB304" s="254"/>
      <c r="CC304" s="254"/>
      <c r="CD304" s="254"/>
      <c r="CE304" s="254"/>
      <c r="CF304" s="254"/>
      <c r="CG304" s="254"/>
      <c r="CH304" s="254"/>
      <c r="CI304" s="254"/>
      <c r="CJ304" s="254"/>
      <c r="CK304" s="254"/>
      <c r="CL304" s="254"/>
      <c r="CM304" s="254"/>
      <c r="CN304" s="254"/>
      <c r="CO304" s="254"/>
      <c r="CP304" s="254"/>
      <c r="CQ304" s="254"/>
      <c r="CR304" s="254"/>
      <c r="CS304" s="254"/>
      <c r="CT304" s="254"/>
      <c r="CU304" s="254"/>
      <c r="CV304" s="254"/>
      <c r="CW304" s="254"/>
      <c r="CX304" s="254"/>
      <c r="CY304" s="254"/>
      <c r="CZ304" s="254"/>
      <c r="DA304" s="254"/>
      <c r="DB304" s="254"/>
      <c r="DC304" s="254"/>
      <c r="DD304" s="254"/>
      <c r="DE304" s="254"/>
      <c r="DF304" s="254"/>
      <c r="DG304" s="254"/>
      <c r="DH304" s="254"/>
      <c r="DI304" s="254"/>
      <c r="DJ304" s="254"/>
      <c r="DK304" s="254"/>
      <c r="DL304" s="254"/>
      <c r="DM304" s="254"/>
      <c r="DN304" s="254"/>
      <c r="DO304" s="254"/>
      <c r="DP304" s="254"/>
      <c r="DQ304" s="254"/>
      <c r="DR304" s="254"/>
      <c r="DS304" s="254"/>
      <c r="DT304" s="254"/>
      <c r="DU304" s="254"/>
      <c r="DV304" s="254"/>
      <c r="DW304" s="254"/>
      <c r="DX304" s="254"/>
      <c r="DY304" s="254"/>
      <c r="DZ304" s="254"/>
      <c r="EA304" s="254"/>
      <c r="EB304" s="254"/>
      <c r="EC304" s="254"/>
      <c r="ED304" s="254"/>
      <c r="EE304" s="254"/>
      <c r="EF304" s="254"/>
      <c r="EG304" s="254"/>
      <c r="EH304" s="254"/>
      <c r="EI304" s="254"/>
      <c r="EJ304" s="254"/>
      <c r="EK304" s="254"/>
      <c r="EL304" s="254"/>
      <c r="EM304" s="254"/>
      <c r="EN304" s="254"/>
      <c r="EO304" s="254"/>
      <c r="EP304" s="254"/>
      <c r="EQ304" s="254"/>
      <c r="ER304" s="254"/>
      <c r="ES304" s="254"/>
      <c r="ET304" s="254"/>
      <c r="EU304" s="254"/>
      <c r="EV304" s="254"/>
      <c r="EW304" s="254"/>
      <c r="EX304" s="254"/>
      <c r="EY304" s="254"/>
      <c r="EZ304" s="254"/>
      <c r="FA304" s="254"/>
      <c r="FB304" s="254"/>
      <c r="FC304" s="254"/>
      <c r="FD304" s="254"/>
      <c r="FE304" s="254"/>
      <c r="FF304" s="254"/>
      <c r="FG304" s="254"/>
      <c r="FH304" s="254"/>
      <c r="FI304" s="254"/>
      <c r="FJ304" s="254"/>
      <c r="FK304" s="254"/>
      <c r="FL304" s="254"/>
      <c r="FM304" s="254"/>
      <c r="FN304" s="254"/>
      <c r="FO304" s="254"/>
      <c r="FP304" s="254"/>
      <c r="FQ304" s="254"/>
      <c r="FR304" s="254"/>
      <c r="FS304" s="254"/>
      <c r="FT304" s="254"/>
      <c r="FU304" s="254"/>
      <c r="FV304" s="254"/>
      <c r="FW304" s="254"/>
      <c r="FX304" s="254"/>
      <c r="FY304" s="254"/>
      <c r="FZ304" s="254"/>
      <c r="GA304" s="254"/>
      <c r="GB304" s="254"/>
      <c r="GC304" s="254"/>
      <c r="GD304" s="254"/>
      <c r="GE304" s="254"/>
      <c r="GF304" s="254"/>
      <c r="GG304" s="254"/>
      <c r="GH304" s="254"/>
      <c r="GI304" s="254"/>
      <c r="GJ304" s="254"/>
      <c r="GK304" s="254"/>
      <c r="GL304" s="254"/>
      <c r="GM304" s="254"/>
      <c r="GN304" s="254"/>
      <c r="GO304" s="254"/>
      <c r="GP304" s="254"/>
      <c r="GQ304" s="254"/>
      <c r="GR304" s="254"/>
      <c r="GS304" s="254"/>
      <c r="GT304" s="254"/>
      <c r="GU304" s="254"/>
      <c r="GV304" s="254"/>
      <c r="GW304" s="254"/>
      <c r="GX304" s="254"/>
      <c r="GY304" s="254"/>
      <c r="GZ304" s="254"/>
      <c r="HA304" s="254"/>
      <c r="HB304" s="254"/>
      <c r="HC304" s="254"/>
      <c r="HD304" s="254"/>
      <c r="HE304" s="254"/>
      <c r="HF304" s="254"/>
      <c r="HG304" s="254"/>
      <c r="HH304" s="254"/>
      <c r="HI304" s="254"/>
      <c r="HJ304" s="254"/>
      <c r="HK304" s="254"/>
      <c r="HL304" s="254"/>
      <c r="HM304" s="254"/>
      <c r="HN304" s="254"/>
      <c r="HO304" s="254"/>
      <c r="HP304" s="254"/>
      <c r="HQ304" s="254"/>
      <c r="HR304" s="254"/>
      <c r="HS304" s="254"/>
      <c r="HT304" s="254"/>
      <c r="HU304" s="254"/>
      <c r="HV304" s="254"/>
      <c r="HW304" s="254"/>
      <c r="HX304" s="254"/>
      <c r="HY304" s="254"/>
      <c r="HZ304" s="254"/>
      <c r="IA304" s="254"/>
      <c r="IB304" s="254"/>
      <c r="IC304" s="254"/>
      <c r="ID304" s="254"/>
      <c r="IE304" s="254"/>
      <c r="IF304" s="254"/>
      <c r="IG304" s="254"/>
      <c r="IH304" s="254"/>
      <c r="II304" s="254"/>
      <c r="IJ304" s="254"/>
      <c r="IK304" s="254"/>
      <c r="IL304" s="254"/>
      <c r="IM304" s="254"/>
      <c r="IN304" s="254"/>
      <c r="IO304" s="254"/>
      <c r="IP304" s="254"/>
      <c r="IQ304" s="254"/>
      <c r="IR304" s="254"/>
      <c r="IS304" s="254"/>
      <c r="IT304" s="254"/>
      <c r="IU304" s="254"/>
      <c r="IV304" s="254"/>
    </row>
    <row r="305" spans="1:256" s="496" customFormat="1" ht="18.75" x14ac:dyDescent="0.2">
      <c r="A305" s="492"/>
      <c r="B305" s="254"/>
      <c r="C305" s="168"/>
      <c r="D305" s="169"/>
      <c r="E305" s="334"/>
      <c r="F305" s="334"/>
      <c r="G305" s="335"/>
      <c r="H305" s="185"/>
      <c r="I305" s="185"/>
      <c r="J305" s="365">
        <v>16</v>
      </c>
      <c r="K305" s="594" t="s">
        <v>556</v>
      </c>
      <c r="L305" s="451" t="s">
        <v>315</v>
      </c>
      <c r="M305" s="194"/>
      <c r="N305" s="185"/>
      <c r="O305" s="185"/>
      <c r="P305" s="185"/>
      <c r="Q305" s="592">
        <v>60000</v>
      </c>
      <c r="R305" s="370"/>
      <c r="S305" s="269">
        <f t="shared" si="9"/>
        <v>60000</v>
      </c>
      <c r="T305" s="435" t="s">
        <v>373</v>
      </c>
      <c r="U305" s="435" t="s">
        <v>240</v>
      </c>
      <c r="V305" s="494"/>
      <c r="W305" s="254"/>
      <c r="X305" s="254"/>
      <c r="Y305" s="174"/>
      <c r="Z305" s="554"/>
      <c r="AA305" s="555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4"/>
      <c r="BA305" s="254"/>
      <c r="BB305" s="254"/>
      <c r="BC305" s="254"/>
      <c r="BD305" s="254"/>
      <c r="BE305" s="254"/>
      <c r="BF305" s="254"/>
      <c r="BG305" s="254"/>
      <c r="BH305" s="254"/>
      <c r="BI305" s="254"/>
      <c r="BJ305" s="254"/>
      <c r="BK305" s="254"/>
      <c r="BL305" s="254"/>
      <c r="BM305" s="254"/>
      <c r="BN305" s="254"/>
      <c r="BO305" s="254"/>
      <c r="BP305" s="254"/>
      <c r="BQ305" s="254"/>
      <c r="BR305" s="254"/>
      <c r="BS305" s="254"/>
      <c r="BT305" s="254"/>
      <c r="BU305" s="254"/>
      <c r="BV305" s="254"/>
      <c r="BW305" s="254"/>
      <c r="BX305" s="254"/>
      <c r="BY305" s="254"/>
      <c r="BZ305" s="254"/>
      <c r="CA305" s="254"/>
      <c r="CB305" s="254"/>
      <c r="CC305" s="254"/>
      <c r="CD305" s="254"/>
      <c r="CE305" s="254"/>
      <c r="CF305" s="254"/>
      <c r="CG305" s="254"/>
      <c r="CH305" s="254"/>
      <c r="CI305" s="254"/>
      <c r="CJ305" s="254"/>
      <c r="CK305" s="254"/>
      <c r="CL305" s="254"/>
      <c r="CM305" s="254"/>
      <c r="CN305" s="254"/>
      <c r="CO305" s="254"/>
      <c r="CP305" s="254"/>
      <c r="CQ305" s="254"/>
      <c r="CR305" s="254"/>
      <c r="CS305" s="254"/>
      <c r="CT305" s="254"/>
      <c r="CU305" s="254"/>
      <c r="CV305" s="254"/>
      <c r="CW305" s="254"/>
      <c r="CX305" s="254"/>
      <c r="CY305" s="254"/>
      <c r="CZ305" s="254"/>
      <c r="DA305" s="254"/>
      <c r="DB305" s="254"/>
      <c r="DC305" s="254"/>
      <c r="DD305" s="254"/>
      <c r="DE305" s="254"/>
      <c r="DF305" s="254"/>
      <c r="DG305" s="254"/>
      <c r="DH305" s="254"/>
      <c r="DI305" s="254"/>
      <c r="DJ305" s="254"/>
      <c r="DK305" s="254"/>
      <c r="DL305" s="254"/>
      <c r="DM305" s="254"/>
      <c r="DN305" s="254"/>
      <c r="DO305" s="254"/>
      <c r="DP305" s="254"/>
      <c r="DQ305" s="254"/>
      <c r="DR305" s="254"/>
      <c r="DS305" s="254"/>
      <c r="DT305" s="254"/>
      <c r="DU305" s="254"/>
      <c r="DV305" s="254"/>
      <c r="DW305" s="254"/>
      <c r="DX305" s="254"/>
      <c r="DY305" s="254"/>
      <c r="DZ305" s="254"/>
      <c r="EA305" s="254"/>
      <c r="EB305" s="254"/>
      <c r="EC305" s="254"/>
      <c r="ED305" s="254"/>
      <c r="EE305" s="254"/>
      <c r="EF305" s="254"/>
      <c r="EG305" s="254"/>
      <c r="EH305" s="254"/>
      <c r="EI305" s="254"/>
      <c r="EJ305" s="254"/>
      <c r="EK305" s="254"/>
      <c r="EL305" s="254"/>
      <c r="EM305" s="254"/>
      <c r="EN305" s="254"/>
      <c r="EO305" s="254"/>
      <c r="EP305" s="254"/>
      <c r="EQ305" s="254"/>
      <c r="ER305" s="254"/>
      <c r="ES305" s="254"/>
      <c r="ET305" s="254"/>
      <c r="EU305" s="254"/>
      <c r="EV305" s="254"/>
      <c r="EW305" s="254"/>
      <c r="EX305" s="254"/>
      <c r="EY305" s="254"/>
      <c r="EZ305" s="254"/>
      <c r="FA305" s="254"/>
      <c r="FB305" s="254"/>
      <c r="FC305" s="254"/>
      <c r="FD305" s="254"/>
      <c r="FE305" s="254"/>
      <c r="FF305" s="254"/>
      <c r="FG305" s="254"/>
      <c r="FH305" s="254"/>
      <c r="FI305" s="254"/>
      <c r="FJ305" s="254"/>
      <c r="FK305" s="254"/>
      <c r="FL305" s="254"/>
      <c r="FM305" s="254"/>
      <c r="FN305" s="254"/>
      <c r="FO305" s="254"/>
      <c r="FP305" s="254"/>
      <c r="FQ305" s="254"/>
      <c r="FR305" s="254"/>
      <c r="FS305" s="254"/>
      <c r="FT305" s="254"/>
      <c r="FU305" s="254"/>
      <c r="FV305" s="254"/>
      <c r="FW305" s="254"/>
      <c r="FX305" s="254"/>
      <c r="FY305" s="254"/>
      <c r="FZ305" s="254"/>
      <c r="GA305" s="254"/>
      <c r="GB305" s="254"/>
      <c r="GC305" s="254"/>
      <c r="GD305" s="254"/>
      <c r="GE305" s="254"/>
      <c r="GF305" s="254"/>
      <c r="GG305" s="254"/>
      <c r="GH305" s="254"/>
      <c r="GI305" s="254"/>
      <c r="GJ305" s="254"/>
      <c r="GK305" s="254"/>
      <c r="GL305" s="254"/>
      <c r="GM305" s="254"/>
      <c r="GN305" s="254"/>
      <c r="GO305" s="254"/>
      <c r="GP305" s="254"/>
      <c r="GQ305" s="254"/>
      <c r="GR305" s="254"/>
      <c r="GS305" s="254"/>
      <c r="GT305" s="254"/>
      <c r="GU305" s="254"/>
      <c r="GV305" s="254"/>
      <c r="GW305" s="254"/>
      <c r="GX305" s="254"/>
      <c r="GY305" s="254"/>
      <c r="GZ305" s="254"/>
      <c r="HA305" s="254"/>
      <c r="HB305" s="254"/>
      <c r="HC305" s="254"/>
      <c r="HD305" s="254"/>
      <c r="HE305" s="254"/>
      <c r="HF305" s="254"/>
      <c r="HG305" s="254"/>
      <c r="HH305" s="254"/>
      <c r="HI305" s="254"/>
      <c r="HJ305" s="254"/>
      <c r="HK305" s="254"/>
      <c r="HL305" s="254"/>
      <c r="HM305" s="254"/>
      <c r="HN305" s="254"/>
      <c r="HO305" s="254"/>
      <c r="HP305" s="254"/>
      <c r="HQ305" s="254"/>
      <c r="HR305" s="254"/>
      <c r="HS305" s="254"/>
      <c r="HT305" s="254"/>
      <c r="HU305" s="254"/>
      <c r="HV305" s="254"/>
      <c r="HW305" s="254"/>
      <c r="HX305" s="254"/>
      <c r="HY305" s="254"/>
      <c r="HZ305" s="254"/>
      <c r="IA305" s="254"/>
      <c r="IB305" s="254"/>
      <c r="IC305" s="254"/>
      <c r="ID305" s="254"/>
      <c r="IE305" s="254"/>
      <c r="IF305" s="254"/>
      <c r="IG305" s="254"/>
      <c r="IH305" s="254"/>
      <c r="II305" s="254"/>
      <c r="IJ305" s="254"/>
      <c r="IK305" s="254"/>
      <c r="IL305" s="254"/>
      <c r="IM305" s="254"/>
      <c r="IN305" s="254"/>
      <c r="IO305" s="254"/>
      <c r="IP305" s="254"/>
      <c r="IQ305" s="254"/>
      <c r="IR305" s="254"/>
      <c r="IS305" s="254"/>
      <c r="IT305" s="254"/>
      <c r="IU305" s="254"/>
      <c r="IV305" s="254"/>
    </row>
    <row r="306" spans="1:256" s="496" customFormat="1" ht="18.75" x14ac:dyDescent="0.2">
      <c r="A306" s="492"/>
      <c r="B306" s="254"/>
      <c r="C306" s="168"/>
      <c r="D306" s="169"/>
      <c r="E306" s="334"/>
      <c r="F306" s="334"/>
      <c r="G306" s="335"/>
      <c r="H306" s="185"/>
      <c r="I306" s="185"/>
      <c r="J306" s="83">
        <v>17</v>
      </c>
      <c r="K306" s="383" t="s">
        <v>557</v>
      </c>
      <c r="L306" s="451" t="s">
        <v>309</v>
      </c>
      <c r="M306" s="194"/>
      <c r="N306" s="185"/>
      <c r="O306" s="185"/>
      <c r="P306" s="185"/>
      <c r="Q306" s="592">
        <v>30000</v>
      </c>
      <c r="R306" s="370"/>
      <c r="S306" s="269">
        <f t="shared" si="9"/>
        <v>30000</v>
      </c>
      <c r="T306" s="435" t="s">
        <v>554</v>
      </c>
      <c r="U306" s="435" t="s">
        <v>240</v>
      </c>
      <c r="V306" s="494"/>
      <c r="W306" s="254"/>
      <c r="X306" s="254"/>
      <c r="Y306" s="174"/>
      <c r="Z306" s="554"/>
      <c r="AA306" s="555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4"/>
      <c r="BA306" s="254"/>
      <c r="BB306" s="254"/>
      <c r="BC306" s="254"/>
      <c r="BD306" s="254"/>
      <c r="BE306" s="254"/>
      <c r="BF306" s="254"/>
      <c r="BG306" s="254"/>
      <c r="BH306" s="254"/>
      <c r="BI306" s="254"/>
      <c r="BJ306" s="254"/>
      <c r="BK306" s="254"/>
      <c r="BL306" s="254"/>
      <c r="BM306" s="254"/>
      <c r="BN306" s="254"/>
      <c r="BO306" s="254"/>
      <c r="BP306" s="254"/>
      <c r="BQ306" s="254"/>
      <c r="BR306" s="254"/>
      <c r="BS306" s="254"/>
      <c r="BT306" s="254"/>
      <c r="BU306" s="254"/>
      <c r="BV306" s="254"/>
      <c r="BW306" s="254"/>
      <c r="BX306" s="254"/>
      <c r="BY306" s="254"/>
      <c r="BZ306" s="254"/>
      <c r="CA306" s="254"/>
      <c r="CB306" s="254"/>
      <c r="CC306" s="254"/>
      <c r="CD306" s="254"/>
      <c r="CE306" s="254"/>
      <c r="CF306" s="254"/>
      <c r="CG306" s="254"/>
      <c r="CH306" s="254"/>
      <c r="CI306" s="254"/>
      <c r="CJ306" s="254"/>
      <c r="CK306" s="254"/>
      <c r="CL306" s="254"/>
      <c r="CM306" s="254"/>
      <c r="CN306" s="254"/>
      <c r="CO306" s="254"/>
      <c r="CP306" s="254"/>
      <c r="CQ306" s="254"/>
      <c r="CR306" s="254"/>
      <c r="CS306" s="254"/>
      <c r="CT306" s="254"/>
      <c r="CU306" s="254"/>
      <c r="CV306" s="254"/>
      <c r="CW306" s="254"/>
      <c r="CX306" s="254"/>
      <c r="CY306" s="254"/>
      <c r="CZ306" s="254"/>
      <c r="DA306" s="254"/>
      <c r="DB306" s="254"/>
      <c r="DC306" s="254"/>
      <c r="DD306" s="254"/>
      <c r="DE306" s="254"/>
      <c r="DF306" s="254"/>
      <c r="DG306" s="254"/>
      <c r="DH306" s="254"/>
      <c r="DI306" s="254"/>
      <c r="DJ306" s="254"/>
      <c r="DK306" s="254"/>
      <c r="DL306" s="254"/>
      <c r="DM306" s="254"/>
      <c r="DN306" s="254"/>
      <c r="DO306" s="254"/>
      <c r="DP306" s="254"/>
      <c r="DQ306" s="254"/>
      <c r="DR306" s="254"/>
      <c r="DS306" s="254"/>
      <c r="DT306" s="254"/>
      <c r="DU306" s="254"/>
      <c r="DV306" s="254"/>
      <c r="DW306" s="254"/>
      <c r="DX306" s="254"/>
      <c r="DY306" s="254"/>
      <c r="DZ306" s="254"/>
      <c r="EA306" s="254"/>
      <c r="EB306" s="254"/>
      <c r="EC306" s="254"/>
      <c r="ED306" s="254"/>
      <c r="EE306" s="254"/>
      <c r="EF306" s="254"/>
      <c r="EG306" s="254"/>
      <c r="EH306" s="254"/>
      <c r="EI306" s="254"/>
      <c r="EJ306" s="254"/>
      <c r="EK306" s="254"/>
      <c r="EL306" s="254"/>
      <c r="EM306" s="254"/>
      <c r="EN306" s="254"/>
      <c r="EO306" s="254"/>
      <c r="EP306" s="254"/>
      <c r="EQ306" s="254"/>
      <c r="ER306" s="254"/>
      <c r="ES306" s="254"/>
      <c r="ET306" s="254"/>
      <c r="EU306" s="254"/>
      <c r="EV306" s="254"/>
      <c r="EW306" s="254"/>
      <c r="EX306" s="254"/>
      <c r="EY306" s="254"/>
      <c r="EZ306" s="254"/>
      <c r="FA306" s="254"/>
      <c r="FB306" s="254"/>
      <c r="FC306" s="254"/>
      <c r="FD306" s="254"/>
      <c r="FE306" s="254"/>
      <c r="FF306" s="254"/>
      <c r="FG306" s="254"/>
      <c r="FH306" s="254"/>
      <c r="FI306" s="254"/>
      <c r="FJ306" s="254"/>
      <c r="FK306" s="254"/>
      <c r="FL306" s="254"/>
      <c r="FM306" s="254"/>
      <c r="FN306" s="254"/>
      <c r="FO306" s="254"/>
      <c r="FP306" s="254"/>
      <c r="FQ306" s="254"/>
      <c r="FR306" s="254"/>
      <c r="FS306" s="254"/>
      <c r="FT306" s="254"/>
      <c r="FU306" s="254"/>
      <c r="FV306" s="254"/>
      <c r="FW306" s="254"/>
      <c r="FX306" s="254"/>
      <c r="FY306" s="254"/>
      <c r="FZ306" s="254"/>
      <c r="GA306" s="254"/>
      <c r="GB306" s="254"/>
      <c r="GC306" s="254"/>
      <c r="GD306" s="254"/>
      <c r="GE306" s="254"/>
      <c r="GF306" s="254"/>
      <c r="GG306" s="254"/>
      <c r="GH306" s="254"/>
      <c r="GI306" s="254"/>
      <c r="GJ306" s="254"/>
      <c r="GK306" s="254"/>
      <c r="GL306" s="254"/>
      <c r="GM306" s="254"/>
      <c r="GN306" s="254"/>
      <c r="GO306" s="254"/>
      <c r="GP306" s="254"/>
      <c r="GQ306" s="254"/>
      <c r="GR306" s="254"/>
      <c r="GS306" s="254"/>
      <c r="GT306" s="254"/>
      <c r="GU306" s="254"/>
      <c r="GV306" s="254"/>
      <c r="GW306" s="254"/>
      <c r="GX306" s="254"/>
      <c r="GY306" s="254"/>
      <c r="GZ306" s="254"/>
      <c r="HA306" s="254"/>
      <c r="HB306" s="254"/>
      <c r="HC306" s="254"/>
      <c r="HD306" s="254"/>
      <c r="HE306" s="254"/>
      <c r="HF306" s="254"/>
      <c r="HG306" s="254"/>
      <c r="HH306" s="254"/>
      <c r="HI306" s="254"/>
      <c r="HJ306" s="254"/>
      <c r="HK306" s="254"/>
      <c r="HL306" s="254"/>
      <c r="HM306" s="254"/>
      <c r="HN306" s="254"/>
      <c r="HO306" s="254"/>
      <c r="HP306" s="254"/>
      <c r="HQ306" s="254"/>
      <c r="HR306" s="254"/>
      <c r="HS306" s="254"/>
      <c r="HT306" s="254"/>
      <c r="HU306" s="254"/>
      <c r="HV306" s="254"/>
      <c r="HW306" s="254"/>
      <c r="HX306" s="254"/>
      <c r="HY306" s="254"/>
      <c r="HZ306" s="254"/>
      <c r="IA306" s="254"/>
      <c r="IB306" s="254"/>
      <c r="IC306" s="254"/>
      <c r="ID306" s="254"/>
      <c r="IE306" s="254"/>
      <c r="IF306" s="254"/>
      <c r="IG306" s="254"/>
      <c r="IH306" s="254"/>
      <c r="II306" s="254"/>
      <c r="IJ306" s="254"/>
      <c r="IK306" s="254"/>
      <c r="IL306" s="254"/>
      <c r="IM306" s="254"/>
      <c r="IN306" s="254"/>
      <c r="IO306" s="254"/>
      <c r="IP306" s="254"/>
      <c r="IQ306" s="254"/>
      <c r="IR306" s="254"/>
      <c r="IS306" s="254"/>
      <c r="IT306" s="254"/>
      <c r="IU306" s="254"/>
      <c r="IV306" s="254"/>
    </row>
    <row r="307" spans="1:256" s="496" customFormat="1" ht="18.75" x14ac:dyDescent="0.2">
      <c r="A307" s="492"/>
      <c r="B307" s="254"/>
      <c r="C307" s="168"/>
      <c r="D307" s="169"/>
      <c r="E307" s="334"/>
      <c r="F307" s="334"/>
      <c r="G307" s="335"/>
      <c r="H307" s="185"/>
      <c r="I307" s="185"/>
      <c r="J307" s="365">
        <v>18</v>
      </c>
      <c r="K307" s="383" t="s">
        <v>558</v>
      </c>
      <c r="L307" s="451" t="s">
        <v>315</v>
      </c>
      <c r="M307" s="194"/>
      <c r="N307" s="185"/>
      <c r="O307" s="185"/>
      <c r="P307" s="185"/>
      <c r="Q307" s="592">
        <v>30000</v>
      </c>
      <c r="R307" s="370"/>
      <c r="S307" s="269">
        <f t="shared" si="9"/>
        <v>30000</v>
      </c>
      <c r="T307" s="435" t="s">
        <v>559</v>
      </c>
      <c r="U307" s="435" t="s">
        <v>240</v>
      </c>
      <c r="V307" s="494"/>
      <c r="W307" s="254"/>
      <c r="X307" s="254"/>
      <c r="Y307" s="174"/>
      <c r="Z307" s="554"/>
      <c r="AA307" s="555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4"/>
      <c r="BA307" s="254"/>
      <c r="BB307" s="254"/>
      <c r="BC307" s="254"/>
      <c r="BD307" s="254"/>
      <c r="BE307" s="254"/>
      <c r="BF307" s="254"/>
      <c r="BG307" s="254"/>
      <c r="BH307" s="254"/>
      <c r="BI307" s="254"/>
      <c r="BJ307" s="254"/>
      <c r="BK307" s="254"/>
      <c r="BL307" s="254"/>
      <c r="BM307" s="254"/>
      <c r="BN307" s="254"/>
      <c r="BO307" s="254"/>
      <c r="BP307" s="254"/>
      <c r="BQ307" s="254"/>
      <c r="BR307" s="254"/>
      <c r="BS307" s="254"/>
      <c r="BT307" s="254"/>
      <c r="BU307" s="254"/>
      <c r="BV307" s="254"/>
      <c r="BW307" s="254"/>
      <c r="BX307" s="254"/>
      <c r="BY307" s="254"/>
      <c r="BZ307" s="254"/>
      <c r="CA307" s="254"/>
      <c r="CB307" s="254"/>
      <c r="CC307" s="254"/>
      <c r="CD307" s="254"/>
      <c r="CE307" s="254"/>
      <c r="CF307" s="254"/>
      <c r="CG307" s="254"/>
      <c r="CH307" s="254"/>
      <c r="CI307" s="254"/>
      <c r="CJ307" s="254"/>
      <c r="CK307" s="254"/>
      <c r="CL307" s="254"/>
      <c r="CM307" s="254"/>
      <c r="CN307" s="254"/>
      <c r="CO307" s="254"/>
      <c r="CP307" s="254"/>
      <c r="CQ307" s="254"/>
      <c r="CR307" s="254"/>
      <c r="CS307" s="254"/>
      <c r="CT307" s="254"/>
      <c r="CU307" s="254"/>
      <c r="CV307" s="254"/>
      <c r="CW307" s="254"/>
      <c r="CX307" s="254"/>
      <c r="CY307" s="254"/>
      <c r="CZ307" s="254"/>
      <c r="DA307" s="254"/>
      <c r="DB307" s="254"/>
      <c r="DC307" s="254"/>
      <c r="DD307" s="254"/>
      <c r="DE307" s="254"/>
      <c r="DF307" s="254"/>
      <c r="DG307" s="254"/>
      <c r="DH307" s="254"/>
      <c r="DI307" s="254"/>
      <c r="DJ307" s="254"/>
      <c r="DK307" s="254"/>
      <c r="DL307" s="254"/>
      <c r="DM307" s="254"/>
      <c r="DN307" s="254"/>
      <c r="DO307" s="254"/>
      <c r="DP307" s="254"/>
      <c r="DQ307" s="254"/>
      <c r="DR307" s="254"/>
      <c r="DS307" s="254"/>
      <c r="DT307" s="254"/>
      <c r="DU307" s="254"/>
      <c r="DV307" s="254"/>
      <c r="DW307" s="254"/>
      <c r="DX307" s="254"/>
      <c r="DY307" s="254"/>
      <c r="DZ307" s="254"/>
      <c r="EA307" s="254"/>
      <c r="EB307" s="254"/>
      <c r="EC307" s="254"/>
      <c r="ED307" s="254"/>
      <c r="EE307" s="254"/>
      <c r="EF307" s="254"/>
      <c r="EG307" s="254"/>
      <c r="EH307" s="254"/>
      <c r="EI307" s="254"/>
      <c r="EJ307" s="254"/>
      <c r="EK307" s="254"/>
      <c r="EL307" s="254"/>
      <c r="EM307" s="254"/>
      <c r="EN307" s="254"/>
      <c r="EO307" s="254"/>
      <c r="EP307" s="254"/>
      <c r="EQ307" s="254"/>
      <c r="ER307" s="254"/>
      <c r="ES307" s="254"/>
      <c r="ET307" s="254"/>
      <c r="EU307" s="254"/>
      <c r="EV307" s="254"/>
      <c r="EW307" s="254"/>
      <c r="EX307" s="254"/>
      <c r="EY307" s="254"/>
      <c r="EZ307" s="254"/>
      <c r="FA307" s="254"/>
      <c r="FB307" s="254"/>
      <c r="FC307" s="254"/>
      <c r="FD307" s="254"/>
      <c r="FE307" s="254"/>
      <c r="FF307" s="254"/>
      <c r="FG307" s="254"/>
      <c r="FH307" s="254"/>
      <c r="FI307" s="254"/>
      <c r="FJ307" s="254"/>
      <c r="FK307" s="254"/>
      <c r="FL307" s="254"/>
      <c r="FM307" s="254"/>
      <c r="FN307" s="254"/>
      <c r="FO307" s="254"/>
      <c r="FP307" s="254"/>
      <c r="FQ307" s="254"/>
      <c r="FR307" s="254"/>
      <c r="FS307" s="254"/>
      <c r="FT307" s="254"/>
      <c r="FU307" s="254"/>
      <c r="FV307" s="254"/>
      <c r="FW307" s="254"/>
      <c r="FX307" s="254"/>
      <c r="FY307" s="254"/>
      <c r="FZ307" s="254"/>
      <c r="GA307" s="254"/>
      <c r="GB307" s="254"/>
      <c r="GC307" s="254"/>
      <c r="GD307" s="254"/>
      <c r="GE307" s="254"/>
      <c r="GF307" s="254"/>
      <c r="GG307" s="254"/>
      <c r="GH307" s="254"/>
      <c r="GI307" s="254"/>
      <c r="GJ307" s="254"/>
      <c r="GK307" s="254"/>
      <c r="GL307" s="254"/>
      <c r="GM307" s="254"/>
      <c r="GN307" s="254"/>
      <c r="GO307" s="254"/>
      <c r="GP307" s="254"/>
      <c r="GQ307" s="254"/>
      <c r="GR307" s="254"/>
      <c r="GS307" s="254"/>
      <c r="GT307" s="254"/>
      <c r="GU307" s="254"/>
      <c r="GV307" s="254"/>
      <c r="GW307" s="254"/>
      <c r="GX307" s="254"/>
      <c r="GY307" s="254"/>
      <c r="GZ307" s="254"/>
      <c r="HA307" s="254"/>
      <c r="HB307" s="254"/>
      <c r="HC307" s="254"/>
      <c r="HD307" s="254"/>
      <c r="HE307" s="254"/>
      <c r="HF307" s="254"/>
      <c r="HG307" s="254"/>
      <c r="HH307" s="254"/>
      <c r="HI307" s="254"/>
      <c r="HJ307" s="254"/>
      <c r="HK307" s="254"/>
      <c r="HL307" s="254"/>
      <c r="HM307" s="254"/>
      <c r="HN307" s="254"/>
      <c r="HO307" s="254"/>
      <c r="HP307" s="254"/>
      <c r="HQ307" s="254"/>
      <c r="HR307" s="254"/>
      <c r="HS307" s="254"/>
      <c r="HT307" s="254"/>
      <c r="HU307" s="254"/>
      <c r="HV307" s="254"/>
      <c r="HW307" s="254"/>
      <c r="HX307" s="254"/>
      <c r="HY307" s="254"/>
      <c r="HZ307" s="254"/>
      <c r="IA307" s="254"/>
      <c r="IB307" s="254"/>
      <c r="IC307" s="254"/>
      <c r="ID307" s="254"/>
      <c r="IE307" s="254"/>
      <c r="IF307" s="254"/>
      <c r="IG307" s="254"/>
      <c r="IH307" s="254"/>
      <c r="II307" s="254"/>
      <c r="IJ307" s="254"/>
      <c r="IK307" s="254"/>
      <c r="IL307" s="254"/>
      <c r="IM307" s="254"/>
      <c r="IN307" s="254"/>
      <c r="IO307" s="254"/>
      <c r="IP307" s="254"/>
      <c r="IQ307" s="254"/>
      <c r="IR307" s="254"/>
      <c r="IS307" s="254"/>
      <c r="IT307" s="254"/>
      <c r="IU307" s="254"/>
      <c r="IV307" s="254"/>
    </row>
    <row r="308" spans="1:256" s="496" customFormat="1" ht="18.75" x14ac:dyDescent="0.2">
      <c r="A308" s="492"/>
      <c r="B308" s="254"/>
      <c r="C308" s="168"/>
      <c r="D308" s="169"/>
      <c r="E308" s="334"/>
      <c r="F308" s="334"/>
      <c r="G308" s="335"/>
      <c r="H308" s="185"/>
      <c r="I308" s="185"/>
      <c r="J308" s="83">
        <v>19</v>
      </c>
      <c r="K308" s="383" t="s">
        <v>560</v>
      </c>
      <c r="L308" s="367" t="s">
        <v>305</v>
      </c>
      <c r="M308" s="194"/>
      <c r="N308" s="185"/>
      <c r="O308" s="185"/>
      <c r="P308" s="185"/>
      <c r="Q308" s="592">
        <v>140000</v>
      </c>
      <c r="R308" s="370"/>
      <c r="S308" s="269">
        <f t="shared" si="9"/>
        <v>140000</v>
      </c>
      <c r="T308" s="435" t="s">
        <v>561</v>
      </c>
      <c r="U308" s="435" t="s">
        <v>240</v>
      </c>
      <c r="V308" s="494"/>
      <c r="W308" s="254"/>
      <c r="X308" s="254"/>
      <c r="Y308" s="174"/>
      <c r="Z308" s="554"/>
      <c r="AA308" s="555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4"/>
      <c r="BA308" s="254"/>
      <c r="BB308" s="254"/>
      <c r="BC308" s="254"/>
      <c r="BD308" s="254"/>
      <c r="BE308" s="254"/>
      <c r="BF308" s="254"/>
      <c r="BG308" s="254"/>
      <c r="BH308" s="254"/>
      <c r="BI308" s="254"/>
      <c r="BJ308" s="254"/>
      <c r="BK308" s="254"/>
      <c r="BL308" s="254"/>
      <c r="BM308" s="254"/>
      <c r="BN308" s="254"/>
      <c r="BO308" s="254"/>
      <c r="BP308" s="254"/>
      <c r="BQ308" s="254"/>
      <c r="BR308" s="254"/>
      <c r="BS308" s="254"/>
      <c r="BT308" s="254"/>
      <c r="BU308" s="254"/>
      <c r="BV308" s="254"/>
      <c r="BW308" s="254"/>
      <c r="BX308" s="254"/>
      <c r="BY308" s="254"/>
      <c r="BZ308" s="254"/>
      <c r="CA308" s="254"/>
      <c r="CB308" s="254"/>
      <c r="CC308" s="254"/>
      <c r="CD308" s="254"/>
      <c r="CE308" s="254"/>
      <c r="CF308" s="254"/>
      <c r="CG308" s="254"/>
      <c r="CH308" s="254"/>
      <c r="CI308" s="254"/>
      <c r="CJ308" s="254"/>
      <c r="CK308" s="254"/>
      <c r="CL308" s="254"/>
      <c r="CM308" s="254"/>
      <c r="CN308" s="254"/>
      <c r="CO308" s="254"/>
      <c r="CP308" s="254"/>
      <c r="CQ308" s="254"/>
      <c r="CR308" s="254"/>
      <c r="CS308" s="254"/>
      <c r="CT308" s="254"/>
      <c r="CU308" s="254"/>
      <c r="CV308" s="254"/>
      <c r="CW308" s="254"/>
      <c r="CX308" s="254"/>
      <c r="CY308" s="254"/>
      <c r="CZ308" s="254"/>
      <c r="DA308" s="254"/>
      <c r="DB308" s="254"/>
      <c r="DC308" s="254"/>
      <c r="DD308" s="254"/>
      <c r="DE308" s="254"/>
      <c r="DF308" s="254"/>
      <c r="DG308" s="254"/>
      <c r="DH308" s="254"/>
      <c r="DI308" s="254"/>
      <c r="DJ308" s="254"/>
      <c r="DK308" s="254"/>
      <c r="DL308" s="254"/>
      <c r="DM308" s="254"/>
      <c r="DN308" s="254"/>
      <c r="DO308" s="254"/>
      <c r="DP308" s="254"/>
      <c r="DQ308" s="254"/>
      <c r="DR308" s="254"/>
      <c r="DS308" s="254"/>
      <c r="DT308" s="254"/>
      <c r="DU308" s="254"/>
      <c r="DV308" s="254"/>
      <c r="DW308" s="254"/>
      <c r="DX308" s="254"/>
      <c r="DY308" s="254"/>
      <c r="DZ308" s="254"/>
      <c r="EA308" s="254"/>
      <c r="EB308" s="254"/>
      <c r="EC308" s="254"/>
      <c r="ED308" s="254"/>
      <c r="EE308" s="254"/>
      <c r="EF308" s="254"/>
      <c r="EG308" s="254"/>
      <c r="EH308" s="254"/>
      <c r="EI308" s="254"/>
      <c r="EJ308" s="254"/>
      <c r="EK308" s="254"/>
      <c r="EL308" s="254"/>
      <c r="EM308" s="254"/>
      <c r="EN308" s="254"/>
      <c r="EO308" s="254"/>
      <c r="EP308" s="254"/>
      <c r="EQ308" s="254"/>
      <c r="ER308" s="254"/>
      <c r="ES308" s="254"/>
      <c r="ET308" s="254"/>
      <c r="EU308" s="254"/>
      <c r="EV308" s="254"/>
      <c r="EW308" s="254"/>
      <c r="EX308" s="254"/>
      <c r="EY308" s="254"/>
      <c r="EZ308" s="254"/>
      <c r="FA308" s="254"/>
      <c r="FB308" s="254"/>
      <c r="FC308" s="254"/>
      <c r="FD308" s="254"/>
      <c r="FE308" s="254"/>
      <c r="FF308" s="254"/>
      <c r="FG308" s="254"/>
      <c r="FH308" s="254"/>
      <c r="FI308" s="254"/>
      <c r="FJ308" s="254"/>
      <c r="FK308" s="254"/>
      <c r="FL308" s="254"/>
      <c r="FM308" s="254"/>
      <c r="FN308" s="254"/>
      <c r="FO308" s="254"/>
      <c r="FP308" s="254"/>
      <c r="FQ308" s="254"/>
      <c r="FR308" s="254"/>
      <c r="FS308" s="254"/>
      <c r="FT308" s="254"/>
      <c r="FU308" s="254"/>
      <c r="FV308" s="254"/>
      <c r="FW308" s="254"/>
      <c r="FX308" s="254"/>
      <c r="FY308" s="254"/>
      <c r="FZ308" s="254"/>
      <c r="GA308" s="254"/>
      <c r="GB308" s="254"/>
      <c r="GC308" s="254"/>
      <c r="GD308" s="254"/>
      <c r="GE308" s="254"/>
      <c r="GF308" s="254"/>
      <c r="GG308" s="254"/>
      <c r="GH308" s="254"/>
      <c r="GI308" s="254"/>
      <c r="GJ308" s="254"/>
      <c r="GK308" s="254"/>
      <c r="GL308" s="254"/>
      <c r="GM308" s="254"/>
      <c r="GN308" s="254"/>
      <c r="GO308" s="254"/>
      <c r="GP308" s="254"/>
      <c r="GQ308" s="254"/>
      <c r="GR308" s="254"/>
      <c r="GS308" s="254"/>
      <c r="GT308" s="254"/>
      <c r="GU308" s="254"/>
      <c r="GV308" s="254"/>
      <c r="GW308" s="254"/>
      <c r="GX308" s="254"/>
      <c r="GY308" s="254"/>
      <c r="GZ308" s="254"/>
      <c r="HA308" s="254"/>
      <c r="HB308" s="254"/>
      <c r="HC308" s="254"/>
      <c r="HD308" s="254"/>
      <c r="HE308" s="254"/>
      <c r="HF308" s="254"/>
      <c r="HG308" s="254"/>
      <c r="HH308" s="254"/>
      <c r="HI308" s="254"/>
      <c r="HJ308" s="254"/>
      <c r="HK308" s="254"/>
      <c r="HL308" s="254"/>
      <c r="HM308" s="254"/>
      <c r="HN308" s="254"/>
      <c r="HO308" s="254"/>
      <c r="HP308" s="254"/>
      <c r="HQ308" s="254"/>
      <c r="HR308" s="254"/>
      <c r="HS308" s="254"/>
      <c r="HT308" s="254"/>
      <c r="HU308" s="254"/>
      <c r="HV308" s="254"/>
      <c r="HW308" s="254"/>
      <c r="HX308" s="254"/>
      <c r="HY308" s="254"/>
      <c r="HZ308" s="254"/>
      <c r="IA308" s="254"/>
      <c r="IB308" s="254"/>
      <c r="IC308" s="254"/>
      <c r="ID308" s="254"/>
      <c r="IE308" s="254"/>
      <c r="IF308" s="254"/>
      <c r="IG308" s="254"/>
      <c r="IH308" s="254"/>
      <c r="II308" s="254"/>
      <c r="IJ308" s="254"/>
      <c r="IK308" s="254"/>
      <c r="IL308" s="254"/>
      <c r="IM308" s="254"/>
      <c r="IN308" s="254"/>
      <c r="IO308" s="254"/>
      <c r="IP308" s="254"/>
      <c r="IQ308" s="254"/>
      <c r="IR308" s="254"/>
      <c r="IS308" s="254"/>
      <c r="IT308" s="254"/>
      <c r="IU308" s="254"/>
      <c r="IV308" s="254"/>
    </row>
    <row r="309" spans="1:256" s="496" customFormat="1" ht="18.75" x14ac:dyDescent="0.2">
      <c r="A309" s="492"/>
      <c r="B309" s="254"/>
      <c r="C309" s="168"/>
      <c r="D309" s="169"/>
      <c r="E309" s="334"/>
      <c r="F309" s="334"/>
      <c r="G309" s="335"/>
      <c r="H309" s="185"/>
      <c r="I309" s="185"/>
      <c r="J309" s="365">
        <v>20</v>
      </c>
      <c r="K309" s="595" t="s">
        <v>562</v>
      </c>
      <c r="L309" s="367" t="s">
        <v>305</v>
      </c>
      <c r="M309" s="194"/>
      <c r="N309" s="185"/>
      <c r="O309" s="185"/>
      <c r="P309" s="185"/>
      <c r="Q309" s="370"/>
      <c r="R309" s="452">
        <v>400000</v>
      </c>
      <c r="S309" s="269">
        <f t="shared" si="9"/>
        <v>400000</v>
      </c>
      <c r="T309" s="435" t="s">
        <v>243</v>
      </c>
      <c r="U309" s="435" t="s">
        <v>240</v>
      </c>
      <c r="V309" s="494"/>
      <c r="W309" s="254"/>
      <c r="X309" s="254"/>
      <c r="Y309" s="174"/>
      <c r="Z309" s="554"/>
      <c r="AA309" s="555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4"/>
      <c r="BA309" s="254"/>
      <c r="BB309" s="254"/>
      <c r="BC309" s="254"/>
      <c r="BD309" s="254"/>
      <c r="BE309" s="254"/>
      <c r="BF309" s="254"/>
      <c r="BG309" s="254"/>
      <c r="BH309" s="254"/>
      <c r="BI309" s="254"/>
      <c r="BJ309" s="254"/>
      <c r="BK309" s="254"/>
      <c r="BL309" s="254"/>
      <c r="BM309" s="254"/>
      <c r="BN309" s="254"/>
      <c r="BO309" s="254"/>
      <c r="BP309" s="254"/>
      <c r="BQ309" s="254"/>
      <c r="BR309" s="254"/>
      <c r="BS309" s="254"/>
      <c r="BT309" s="254"/>
      <c r="BU309" s="254"/>
      <c r="BV309" s="254"/>
      <c r="BW309" s="254"/>
      <c r="BX309" s="254"/>
      <c r="BY309" s="254"/>
      <c r="BZ309" s="254"/>
      <c r="CA309" s="254"/>
      <c r="CB309" s="254"/>
      <c r="CC309" s="254"/>
      <c r="CD309" s="254"/>
      <c r="CE309" s="254"/>
      <c r="CF309" s="254"/>
      <c r="CG309" s="254"/>
      <c r="CH309" s="254"/>
      <c r="CI309" s="254"/>
      <c r="CJ309" s="254"/>
      <c r="CK309" s="254"/>
      <c r="CL309" s="254"/>
      <c r="CM309" s="254"/>
      <c r="CN309" s="254"/>
      <c r="CO309" s="254"/>
      <c r="CP309" s="254"/>
      <c r="CQ309" s="254"/>
      <c r="CR309" s="254"/>
      <c r="CS309" s="254"/>
      <c r="CT309" s="254"/>
      <c r="CU309" s="254"/>
      <c r="CV309" s="254"/>
      <c r="CW309" s="254"/>
      <c r="CX309" s="254"/>
      <c r="CY309" s="254"/>
      <c r="CZ309" s="254"/>
      <c r="DA309" s="254"/>
      <c r="DB309" s="254"/>
      <c r="DC309" s="254"/>
      <c r="DD309" s="254"/>
      <c r="DE309" s="254"/>
      <c r="DF309" s="254"/>
      <c r="DG309" s="254"/>
      <c r="DH309" s="254"/>
      <c r="DI309" s="254"/>
      <c r="DJ309" s="254"/>
      <c r="DK309" s="254"/>
      <c r="DL309" s="254"/>
      <c r="DM309" s="254"/>
      <c r="DN309" s="254"/>
      <c r="DO309" s="254"/>
      <c r="DP309" s="254"/>
      <c r="DQ309" s="254"/>
      <c r="DR309" s="254"/>
      <c r="DS309" s="254"/>
      <c r="DT309" s="254"/>
      <c r="DU309" s="254"/>
      <c r="DV309" s="254"/>
      <c r="DW309" s="254"/>
      <c r="DX309" s="254"/>
      <c r="DY309" s="254"/>
      <c r="DZ309" s="254"/>
      <c r="EA309" s="254"/>
      <c r="EB309" s="254"/>
      <c r="EC309" s="254"/>
      <c r="ED309" s="254"/>
      <c r="EE309" s="254"/>
      <c r="EF309" s="254"/>
      <c r="EG309" s="254"/>
      <c r="EH309" s="254"/>
      <c r="EI309" s="254"/>
      <c r="EJ309" s="254"/>
      <c r="EK309" s="254"/>
      <c r="EL309" s="254"/>
      <c r="EM309" s="254"/>
      <c r="EN309" s="254"/>
      <c r="EO309" s="254"/>
      <c r="EP309" s="254"/>
      <c r="EQ309" s="254"/>
      <c r="ER309" s="254"/>
      <c r="ES309" s="254"/>
      <c r="ET309" s="254"/>
      <c r="EU309" s="254"/>
      <c r="EV309" s="254"/>
      <c r="EW309" s="254"/>
      <c r="EX309" s="254"/>
      <c r="EY309" s="254"/>
      <c r="EZ309" s="254"/>
      <c r="FA309" s="254"/>
      <c r="FB309" s="254"/>
      <c r="FC309" s="254"/>
      <c r="FD309" s="254"/>
      <c r="FE309" s="254"/>
      <c r="FF309" s="254"/>
      <c r="FG309" s="254"/>
      <c r="FH309" s="254"/>
      <c r="FI309" s="254"/>
      <c r="FJ309" s="254"/>
      <c r="FK309" s="254"/>
      <c r="FL309" s="254"/>
      <c r="FM309" s="254"/>
      <c r="FN309" s="254"/>
      <c r="FO309" s="254"/>
      <c r="FP309" s="254"/>
      <c r="FQ309" s="254"/>
      <c r="FR309" s="254"/>
      <c r="FS309" s="254"/>
      <c r="FT309" s="254"/>
      <c r="FU309" s="254"/>
      <c r="FV309" s="254"/>
      <c r="FW309" s="254"/>
      <c r="FX309" s="254"/>
      <c r="FY309" s="254"/>
      <c r="FZ309" s="254"/>
      <c r="GA309" s="254"/>
      <c r="GB309" s="254"/>
      <c r="GC309" s="254"/>
      <c r="GD309" s="254"/>
      <c r="GE309" s="254"/>
      <c r="GF309" s="254"/>
      <c r="GG309" s="254"/>
      <c r="GH309" s="254"/>
      <c r="GI309" s="254"/>
      <c r="GJ309" s="254"/>
      <c r="GK309" s="254"/>
      <c r="GL309" s="254"/>
      <c r="GM309" s="254"/>
      <c r="GN309" s="254"/>
      <c r="GO309" s="254"/>
      <c r="GP309" s="254"/>
      <c r="GQ309" s="254"/>
      <c r="GR309" s="254"/>
      <c r="GS309" s="254"/>
      <c r="GT309" s="254"/>
      <c r="GU309" s="254"/>
      <c r="GV309" s="254"/>
      <c r="GW309" s="254"/>
      <c r="GX309" s="254"/>
      <c r="GY309" s="254"/>
      <c r="GZ309" s="254"/>
      <c r="HA309" s="254"/>
      <c r="HB309" s="254"/>
      <c r="HC309" s="254"/>
      <c r="HD309" s="254"/>
      <c r="HE309" s="254"/>
      <c r="HF309" s="254"/>
      <c r="HG309" s="254"/>
      <c r="HH309" s="254"/>
      <c r="HI309" s="254"/>
      <c r="HJ309" s="254"/>
      <c r="HK309" s="254"/>
      <c r="HL309" s="254"/>
      <c r="HM309" s="254"/>
      <c r="HN309" s="254"/>
      <c r="HO309" s="254"/>
      <c r="HP309" s="254"/>
      <c r="HQ309" s="254"/>
      <c r="HR309" s="254"/>
      <c r="HS309" s="254"/>
      <c r="HT309" s="254"/>
      <c r="HU309" s="254"/>
      <c r="HV309" s="254"/>
      <c r="HW309" s="254"/>
      <c r="HX309" s="254"/>
      <c r="HY309" s="254"/>
      <c r="HZ309" s="254"/>
      <c r="IA309" s="254"/>
      <c r="IB309" s="254"/>
      <c r="IC309" s="254"/>
      <c r="ID309" s="254"/>
      <c r="IE309" s="254"/>
      <c r="IF309" s="254"/>
      <c r="IG309" s="254"/>
      <c r="IH309" s="254"/>
      <c r="II309" s="254"/>
      <c r="IJ309" s="254"/>
      <c r="IK309" s="254"/>
      <c r="IL309" s="254"/>
      <c r="IM309" s="254"/>
      <c r="IN309" s="254"/>
      <c r="IO309" s="254"/>
      <c r="IP309" s="254"/>
      <c r="IQ309" s="254"/>
      <c r="IR309" s="254"/>
      <c r="IS309" s="254"/>
      <c r="IT309" s="254"/>
      <c r="IU309" s="254"/>
      <c r="IV309" s="254"/>
    </row>
    <row r="310" spans="1:256" s="496" customFormat="1" ht="18.75" x14ac:dyDescent="0.2">
      <c r="A310" s="492"/>
      <c r="B310" s="254"/>
      <c r="C310" s="168"/>
      <c r="D310" s="169"/>
      <c r="E310" s="334"/>
      <c r="F310" s="334"/>
      <c r="G310" s="335"/>
      <c r="H310" s="185"/>
      <c r="I310" s="185"/>
      <c r="J310" s="83">
        <v>21</v>
      </c>
      <c r="K310" s="294" t="s">
        <v>563</v>
      </c>
      <c r="L310" s="367" t="s">
        <v>305</v>
      </c>
      <c r="M310" s="596"/>
      <c r="N310" s="185"/>
      <c r="O310" s="185"/>
      <c r="P310" s="185"/>
      <c r="Q310" s="570"/>
      <c r="R310" s="570">
        <v>400000</v>
      </c>
      <c r="S310" s="269">
        <f t="shared" si="9"/>
        <v>400000</v>
      </c>
      <c r="T310" s="194" t="s">
        <v>564</v>
      </c>
      <c r="U310" s="194" t="s">
        <v>249</v>
      </c>
      <c r="V310" s="494"/>
      <c r="W310" s="254"/>
      <c r="X310" s="254"/>
      <c r="Y310" s="174"/>
      <c r="Z310" s="554"/>
      <c r="AA310" s="555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4"/>
      <c r="BA310" s="254"/>
      <c r="BB310" s="254"/>
      <c r="BC310" s="254"/>
      <c r="BD310" s="254"/>
      <c r="BE310" s="254"/>
      <c r="BF310" s="254"/>
      <c r="BG310" s="254"/>
      <c r="BH310" s="254"/>
      <c r="BI310" s="254"/>
      <c r="BJ310" s="254"/>
      <c r="BK310" s="254"/>
      <c r="BL310" s="254"/>
      <c r="BM310" s="254"/>
      <c r="BN310" s="254"/>
      <c r="BO310" s="254"/>
      <c r="BP310" s="254"/>
      <c r="BQ310" s="254"/>
      <c r="BR310" s="254"/>
      <c r="BS310" s="254"/>
      <c r="BT310" s="254"/>
      <c r="BU310" s="254"/>
      <c r="BV310" s="254"/>
      <c r="BW310" s="254"/>
      <c r="BX310" s="254"/>
      <c r="BY310" s="254"/>
      <c r="BZ310" s="254"/>
      <c r="CA310" s="254"/>
      <c r="CB310" s="254"/>
      <c r="CC310" s="254"/>
      <c r="CD310" s="254"/>
      <c r="CE310" s="254"/>
      <c r="CF310" s="254"/>
      <c r="CG310" s="254"/>
      <c r="CH310" s="254"/>
      <c r="CI310" s="254"/>
      <c r="CJ310" s="254"/>
      <c r="CK310" s="254"/>
      <c r="CL310" s="254"/>
      <c r="CM310" s="254"/>
      <c r="CN310" s="254"/>
      <c r="CO310" s="254"/>
      <c r="CP310" s="254"/>
      <c r="CQ310" s="254"/>
      <c r="CR310" s="254"/>
      <c r="CS310" s="254"/>
      <c r="CT310" s="254"/>
      <c r="CU310" s="254"/>
      <c r="CV310" s="254"/>
      <c r="CW310" s="254"/>
      <c r="CX310" s="254"/>
      <c r="CY310" s="254"/>
      <c r="CZ310" s="254"/>
      <c r="DA310" s="254"/>
      <c r="DB310" s="254"/>
      <c r="DC310" s="254"/>
      <c r="DD310" s="254"/>
      <c r="DE310" s="254"/>
      <c r="DF310" s="254"/>
      <c r="DG310" s="254"/>
      <c r="DH310" s="254"/>
      <c r="DI310" s="254"/>
      <c r="DJ310" s="254"/>
      <c r="DK310" s="254"/>
      <c r="DL310" s="254"/>
      <c r="DM310" s="254"/>
      <c r="DN310" s="254"/>
      <c r="DO310" s="254"/>
      <c r="DP310" s="254"/>
      <c r="DQ310" s="254"/>
      <c r="DR310" s="254"/>
      <c r="DS310" s="254"/>
      <c r="DT310" s="254"/>
      <c r="DU310" s="254"/>
      <c r="DV310" s="254"/>
      <c r="DW310" s="254"/>
      <c r="DX310" s="254"/>
      <c r="DY310" s="254"/>
      <c r="DZ310" s="254"/>
      <c r="EA310" s="254"/>
      <c r="EB310" s="254"/>
      <c r="EC310" s="254"/>
      <c r="ED310" s="254"/>
      <c r="EE310" s="254"/>
      <c r="EF310" s="254"/>
      <c r="EG310" s="254"/>
      <c r="EH310" s="254"/>
      <c r="EI310" s="254"/>
      <c r="EJ310" s="254"/>
      <c r="EK310" s="254"/>
      <c r="EL310" s="254"/>
      <c r="EM310" s="254"/>
      <c r="EN310" s="254"/>
      <c r="EO310" s="254"/>
      <c r="EP310" s="254"/>
      <c r="EQ310" s="254"/>
      <c r="ER310" s="254"/>
      <c r="ES310" s="254"/>
      <c r="ET310" s="254"/>
      <c r="EU310" s="254"/>
      <c r="EV310" s="254"/>
      <c r="EW310" s="254"/>
      <c r="EX310" s="254"/>
      <c r="EY310" s="254"/>
      <c r="EZ310" s="254"/>
      <c r="FA310" s="254"/>
      <c r="FB310" s="254"/>
      <c r="FC310" s="254"/>
      <c r="FD310" s="254"/>
      <c r="FE310" s="254"/>
      <c r="FF310" s="254"/>
      <c r="FG310" s="254"/>
      <c r="FH310" s="254"/>
      <c r="FI310" s="254"/>
      <c r="FJ310" s="254"/>
      <c r="FK310" s="254"/>
      <c r="FL310" s="254"/>
      <c r="FM310" s="254"/>
      <c r="FN310" s="254"/>
      <c r="FO310" s="254"/>
      <c r="FP310" s="254"/>
      <c r="FQ310" s="254"/>
      <c r="FR310" s="254"/>
      <c r="FS310" s="254"/>
      <c r="FT310" s="254"/>
      <c r="FU310" s="254"/>
      <c r="FV310" s="254"/>
      <c r="FW310" s="254"/>
      <c r="FX310" s="254"/>
      <c r="FY310" s="254"/>
      <c r="FZ310" s="254"/>
      <c r="GA310" s="254"/>
      <c r="GB310" s="254"/>
      <c r="GC310" s="254"/>
      <c r="GD310" s="254"/>
      <c r="GE310" s="254"/>
      <c r="GF310" s="254"/>
      <c r="GG310" s="254"/>
      <c r="GH310" s="254"/>
      <c r="GI310" s="254"/>
      <c r="GJ310" s="254"/>
      <c r="GK310" s="254"/>
      <c r="GL310" s="254"/>
      <c r="GM310" s="254"/>
      <c r="GN310" s="254"/>
      <c r="GO310" s="254"/>
      <c r="GP310" s="254"/>
      <c r="GQ310" s="254"/>
      <c r="GR310" s="254"/>
      <c r="GS310" s="254"/>
      <c r="GT310" s="254"/>
      <c r="GU310" s="254"/>
      <c r="GV310" s="254"/>
      <c r="GW310" s="254"/>
      <c r="GX310" s="254"/>
      <c r="GY310" s="254"/>
      <c r="GZ310" s="254"/>
      <c r="HA310" s="254"/>
      <c r="HB310" s="254"/>
      <c r="HC310" s="254"/>
      <c r="HD310" s="254"/>
      <c r="HE310" s="254"/>
      <c r="HF310" s="254"/>
      <c r="HG310" s="254"/>
      <c r="HH310" s="254"/>
      <c r="HI310" s="254"/>
      <c r="HJ310" s="254"/>
      <c r="HK310" s="254"/>
      <c r="HL310" s="254"/>
      <c r="HM310" s="254"/>
      <c r="HN310" s="254"/>
      <c r="HO310" s="254"/>
      <c r="HP310" s="254"/>
      <c r="HQ310" s="254"/>
      <c r="HR310" s="254"/>
      <c r="HS310" s="254"/>
      <c r="HT310" s="254"/>
      <c r="HU310" s="254"/>
      <c r="HV310" s="254"/>
      <c r="HW310" s="254"/>
      <c r="HX310" s="254"/>
      <c r="HY310" s="254"/>
      <c r="HZ310" s="254"/>
      <c r="IA310" s="254"/>
      <c r="IB310" s="254"/>
      <c r="IC310" s="254"/>
      <c r="ID310" s="254"/>
      <c r="IE310" s="254"/>
      <c r="IF310" s="254"/>
      <c r="IG310" s="254"/>
      <c r="IH310" s="254"/>
      <c r="II310" s="254"/>
      <c r="IJ310" s="254"/>
      <c r="IK310" s="254"/>
      <c r="IL310" s="254"/>
      <c r="IM310" s="254"/>
      <c r="IN310" s="254"/>
      <c r="IO310" s="254"/>
      <c r="IP310" s="254"/>
      <c r="IQ310" s="254"/>
      <c r="IR310" s="254"/>
      <c r="IS310" s="254"/>
      <c r="IT310" s="254"/>
      <c r="IU310" s="254"/>
      <c r="IV310" s="254"/>
    </row>
    <row r="311" spans="1:256" s="496" customFormat="1" ht="18.75" x14ac:dyDescent="0.2">
      <c r="A311" s="492"/>
      <c r="B311" s="254"/>
      <c r="C311" s="168"/>
      <c r="D311" s="169"/>
      <c r="E311" s="334"/>
      <c r="F311" s="334"/>
      <c r="G311" s="335"/>
      <c r="H311" s="185"/>
      <c r="I311" s="185"/>
      <c r="J311" s="365">
        <v>22</v>
      </c>
      <c r="K311" s="582" t="s">
        <v>565</v>
      </c>
      <c r="L311" s="597" t="s">
        <v>315</v>
      </c>
      <c r="M311" s="335"/>
      <c r="N311" s="185"/>
      <c r="O311" s="185"/>
      <c r="P311" s="185"/>
      <c r="Q311" s="370">
        <v>300000</v>
      </c>
      <c r="R311" s="164"/>
      <c r="S311" s="269">
        <f t="shared" si="9"/>
        <v>300000</v>
      </c>
      <c r="T311" s="194" t="s">
        <v>248</v>
      </c>
      <c r="U311" s="194" t="s">
        <v>249</v>
      </c>
      <c r="V311" s="494"/>
      <c r="W311" s="254"/>
      <c r="X311" s="254"/>
      <c r="Y311" s="174"/>
      <c r="Z311" s="554"/>
      <c r="AA311" s="555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4"/>
      <c r="BA311" s="254"/>
      <c r="BB311" s="254"/>
      <c r="BC311" s="254"/>
      <c r="BD311" s="254"/>
      <c r="BE311" s="254"/>
      <c r="BF311" s="254"/>
      <c r="BG311" s="254"/>
      <c r="BH311" s="254"/>
      <c r="BI311" s="254"/>
      <c r="BJ311" s="254"/>
      <c r="BK311" s="254"/>
      <c r="BL311" s="254"/>
      <c r="BM311" s="254"/>
      <c r="BN311" s="254"/>
      <c r="BO311" s="254"/>
      <c r="BP311" s="254"/>
      <c r="BQ311" s="254"/>
      <c r="BR311" s="254"/>
      <c r="BS311" s="254"/>
      <c r="BT311" s="254"/>
      <c r="BU311" s="254"/>
      <c r="BV311" s="254"/>
      <c r="BW311" s="254"/>
      <c r="BX311" s="254"/>
      <c r="BY311" s="254"/>
      <c r="BZ311" s="254"/>
      <c r="CA311" s="254"/>
      <c r="CB311" s="254"/>
      <c r="CC311" s="254"/>
      <c r="CD311" s="254"/>
      <c r="CE311" s="254"/>
      <c r="CF311" s="254"/>
      <c r="CG311" s="254"/>
      <c r="CH311" s="254"/>
      <c r="CI311" s="254"/>
      <c r="CJ311" s="254"/>
      <c r="CK311" s="254"/>
      <c r="CL311" s="254"/>
      <c r="CM311" s="254"/>
      <c r="CN311" s="254"/>
      <c r="CO311" s="254"/>
      <c r="CP311" s="254"/>
      <c r="CQ311" s="254"/>
      <c r="CR311" s="254"/>
      <c r="CS311" s="254"/>
      <c r="CT311" s="254"/>
      <c r="CU311" s="254"/>
      <c r="CV311" s="254"/>
      <c r="CW311" s="254"/>
      <c r="CX311" s="254"/>
      <c r="CY311" s="254"/>
      <c r="CZ311" s="254"/>
      <c r="DA311" s="254"/>
      <c r="DB311" s="254"/>
      <c r="DC311" s="254"/>
      <c r="DD311" s="254"/>
      <c r="DE311" s="254"/>
      <c r="DF311" s="254"/>
      <c r="DG311" s="254"/>
      <c r="DH311" s="254"/>
      <c r="DI311" s="254"/>
      <c r="DJ311" s="254"/>
      <c r="DK311" s="254"/>
      <c r="DL311" s="254"/>
      <c r="DM311" s="254"/>
      <c r="DN311" s="254"/>
      <c r="DO311" s="254"/>
      <c r="DP311" s="254"/>
      <c r="DQ311" s="254"/>
      <c r="DR311" s="254"/>
      <c r="DS311" s="254"/>
      <c r="DT311" s="254"/>
      <c r="DU311" s="254"/>
      <c r="DV311" s="254"/>
      <c r="DW311" s="254"/>
      <c r="DX311" s="254"/>
      <c r="DY311" s="254"/>
      <c r="DZ311" s="254"/>
      <c r="EA311" s="254"/>
      <c r="EB311" s="254"/>
      <c r="EC311" s="254"/>
      <c r="ED311" s="254"/>
      <c r="EE311" s="254"/>
      <c r="EF311" s="254"/>
      <c r="EG311" s="254"/>
      <c r="EH311" s="254"/>
      <c r="EI311" s="254"/>
      <c r="EJ311" s="254"/>
      <c r="EK311" s="254"/>
      <c r="EL311" s="254"/>
      <c r="EM311" s="254"/>
      <c r="EN311" s="254"/>
      <c r="EO311" s="254"/>
      <c r="EP311" s="254"/>
      <c r="EQ311" s="254"/>
      <c r="ER311" s="254"/>
      <c r="ES311" s="254"/>
      <c r="ET311" s="254"/>
      <c r="EU311" s="254"/>
      <c r="EV311" s="254"/>
      <c r="EW311" s="254"/>
      <c r="EX311" s="254"/>
      <c r="EY311" s="254"/>
      <c r="EZ311" s="254"/>
      <c r="FA311" s="254"/>
      <c r="FB311" s="254"/>
      <c r="FC311" s="254"/>
      <c r="FD311" s="254"/>
      <c r="FE311" s="254"/>
      <c r="FF311" s="254"/>
      <c r="FG311" s="254"/>
      <c r="FH311" s="254"/>
      <c r="FI311" s="254"/>
      <c r="FJ311" s="254"/>
      <c r="FK311" s="254"/>
      <c r="FL311" s="254"/>
      <c r="FM311" s="254"/>
      <c r="FN311" s="254"/>
      <c r="FO311" s="254"/>
      <c r="FP311" s="254"/>
      <c r="FQ311" s="254"/>
      <c r="FR311" s="254"/>
      <c r="FS311" s="254"/>
      <c r="FT311" s="254"/>
      <c r="FU311" s="254"/>
      <c r="FV311" s="254"/>
      <c r="FW311" s="254"/>
      <c r="FX311" s="254"/>
      <c r="FY311" s="254"/>
      <c r="FZ311" s="254"/>
      <c r="GA311" s="254"/>
      <c r="GB311" s="254"/>
      <c r="GC311" s="254"/>
      <c r="GD311" s="254"/>
      <c r="GE311" s="254"/>
      <c r="GF311" s="254"/>
      <c r="GG311" s="254"/>
      <c r="GH311" s="254"/>
      <c r="GI311" s="254"/>
      <c r="GJ311" s="254"/>
      <c r="GK311" s="254"/>
      <c r="GL311" s="254"/>
      <c r="GM311" s="254"/>
      <c r="GN311" s="254"/>
      <c r="GO311" s="254"/>
      <c r="GP311" s="254"/>
      <c r="GQ311" s="254"/>
      <c r="GR311" s="254"/>
      <c r="GS311" s="254"/>
      <c r="GT311" s="254"/>
      <c r="GU311" s="254"/>
      <c r="GV311" s="254"/>
      <c r="GW311" s="254"/>
      <c r="GX311" s="254"/>
      <c r="GY311" s="254"/>
      <c r="GZ311" s="254"/>
      <c r="HA311" s="254"/>
      <c r="HB311" s="254"/>
      <c r="HC311" s="254"/>
      <c r="HD311" s="254"/>
      <c r="HE311" s="254"/>
      <c r="HF311" s="254"/>
      <c r="HG311" s="254"/>
      <c r="HH311" s="254"/>
      <c r="HI311" s="254"/>
      <c r="HJ311" s="254"/>
      <c r="HK311" s="254"/>
      <c r="HL311" s="254"/>
      <c r="HM311" s="254"/>
      <c r="HN311" s="254"/>
      <c r="HO311" s="254"/>
      <c r="HP311" s="254"/>
      <c r="HQ311" s="254"/>
      <c r="HR311" s="254"/>
      <c r="HS311" s="254"/>
      <c r="HT311" s="254"/>
      <c r="HU311" s="254"/>
      <c r="HV311" s="254"/>
      <c r="HW311" s="254"/>
      <c r="HX311" s="254"/>
      <c r="HY311" s="254"/>
      <c r="HZ311" s="254"/>
      <c r="IA311" s="254"/>
      <c r="IB311" s="254"/>
      <c r="IC311" s="254"/>
      <c r="ID311" s="254"/>
      <c r="IE311" s="254"/>
      <c r="IF311" s="254"/>
      <c r="IG311" s="254"/>
      <c r="IH311" s="254"/>
      <c r="II311" s="254"/>
      <c r="IJ311" s="254"/>
      <c r="IK311" s="254"/>
      <c r="IL311" s="254"/>
      <c r="IM311" s="254"/>
      <c r="IN311" s="254"/>
      <c r="IO311" s="254"/>
      <c r="IP311" s="254"/>
      <c r="IQ311" s="254"/>
      <c r="IR311" s="254"/>
      <c r="IS311" s="254"/>
      <c r="IT311" s="254"/>
      <c r="IU311" s="254"/>
      <c r="IV311" s="254"/>
    </row>
    <row r="312" spans="1:256" s="496" customFormat="1" ht="18.75" x14ac:dyDescent="0.2">
      <c r="A312" s="492"/>
      <c r="B312" s="254"/>
      <c r="C312" s="168"/>
      <c r="D312" s="169"/>
      <c r="E312" s="334"/>
      <c r="F312" s="334"/>
      <c r="G312" s="335"/>
      <c r="H312" s="185"/>
      <c r="I312" s="185"/>
      <c r="J312" s="83">
        <v>23</v>
      </c>
      <c r="K312" s="582" t="s">
        <v>566</v>
      </c>
      <c r="L312" s="597" t="s">
        <v>309</v>
      </c>
      <c r="M312" s="335"/>
      <c r="N312" s="185"/>
      <c r="O312" s="185"/>
      <c r="P312" s="185"/>
      <c r="Q312" s="370">
        <v>277000</v>
      </c>
      <c r="R312" s="164"/>
      <c r="S312" s="269">
        <f t="shared" si="9"/>
        <v>277000</v>
      </c>
      <c r="T312" s="194" t="s">
        <v>564</v>
      </c>
      <c r="U312" s="194" t="s">
        <v>249</v>
      </c>
      <c r="V312" s="494"/>
      <c r="W312" s="254"/>
      <c r="X312" s="254"/>
      <c r="Y312" s="174"/>
      <c r="Z312" s="554"/>
      <c r="AA312" s="555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4"/>
      <c r="BA312" s="254"/>
      <c r="BB312" s="254"/>
      <c r="BC312" s="254"/>
      <c r="BD312" s="254"/>
      <c r="BE312" s="254"/>
      <c r="BF312" s="254"/>
      <c r="BG312" s="254"/>
      <c r="BH312" s="254"/>
      <c r="BI312" s="254"/>
      <c r="BJ312" s="254"/>
      <c r="BK312" s="254"/>
      <c r="BL312" s="254"/>
      <c r="BM312" s="254"/>
      <c r="BN312" s="254"/>
      <c r="BO312" s="254"/>
      <c r="BP312" s="254"/>
      <c r="BQ312" s="254"/>
      <c r="BR312" s="254"/>
      <c r="BS312" s="254"/>
      <c r="BT312" s="254"/>
      <c r="BU312" s="254"/>
      <c r="BV312" s="254"/>
      <c r="BW312" s="254"/>
      <c r="BX312" s="254"/>
      <c r="BY312" s="254"/>
      <c r="BZ312" s="254"/>
      <c r="CA312" s="254"/>
      <c r="CB312" s="254"/>
      <c r="CC312" s="254"/>
      <c r="CD312" s="254"/>
      <c r="CE312" s="254"/>
      <c r="CF312" s="254"/>
      <c r="CG312" s="254"/>
      <c r="CH312" s="254"/>
      <c r="CI312" s="254"/>
      <c r="CJ312" s="254"/>
      <c r="CK312" s="254"/>
      <c r="CL312" s="254"/>
      <c r="CM312" s="254"/>
      <c r="CN312" s="254"/>
      <c r="CO312" s="254"/>
      <c r="CP312" s="254"/>
      <c r="CQ312" s="254"/>
      <c r="CR312" s="254"/>
      <c r="CS312" s="254"/>
      <c r="CT312" s="254"/>
      <c r="CU312" s="254"/>
      <c r="CV312" s="254"/>
      <c r="CW312" s="254"/>
      <c r="CX312" s="254"/>
      <c r="CY312" s="254"/>
      <c r="CZ312" s="254"/>
      <c r="DA312" s="254"/>
      <c r="DB312" s="254"/>
      <c r="DC312" s="254"/>
      <c r="DD312" s="254"/>
      <c r="DE312" s="254"/>
      <c r="DF312" s="254"/>
      <c r="DG312" s="254"/>
      <c r="DH312" s="254"/>
      <c r="DI312" s="254"/>
      <c r="DJ312" s="254"/>
      <c r="DK312" s="254"/>
      <c r="DL312" s="254"/>
      <c r="DM312" s="254"/>
      <c r="DN312" s="254"/>
      <c r="DO312" s="254"/>
      <c r="DP312" s="254"/>
      <c r="DQ312" s="254"/>
      <c r="DR312" s="254"/>
      <c r="DS312" s="254"/>
      <c r="DT312" s="254"/>
      <c r="DU312" s="254"/>
      <c r="DV312" s="254"/>
      <c r="DW312" s="254"/>
      <c r="DX312" s="254"/>
      <c r="DY312" s="254"/>
      <c r="DZ312" s="254"/>
      <c r="EA312" s="254"/>
      <c r="EB312" s="254"/>
      <c r="EC312" s="254"/>
      <c r="ED312" s="254"/>
      <c r="EE312" s="254"/>
      <c r="EF312" s="254"/>
      <c r="EG312" s="254"/>
      <c r="EH312" s="254"/>
      <c r="EI312" s="254"/>
      <c r="EJ312" s="254"/>
      <c r="EK312" s="254"/>
      <c r="EL312" s="254"/>
      <c r="EM312" s="254"/>
      <c r="EN312" s="254"/>
      <c r="EO312" s="254"/>
      <c r="EP312" s="254"/>
      <c r="EQ312" s="254"/>
      <c r="ER312" s="254"/>
      <c r="ES312" s="254"/>
      <c r="ET312" s="254"/>
      <c r="EU312" s="254"/>
      <c r="EV312" s="254"/>
      <c r="EW312" s="254"/>
      <c r="EX312" s="254"/>
      <c r="EY312" s="254"/>
      <c r="EZ312" s="254"/>
      <c r="FA312" s="254"/>
      <c r="FB312" s="254"/>
      <c r="FC312" s="254"/>
      <c r="FD312" s="254"/>
      <c r="FE312" s="254"/>
      <c r="FF312" s="254"/>
      <c r="FG312" s="254"/>
      <c r="FH312" s="254"/>
      <c r="FI312" s="254"/>
      <c r="FJ312" s="254"/>
      <c r="FK312" s="254"/>
      <c r="FL312" s="254"/>
      <c r="FM312" s="254"/>
      <c r="FN312" s="254"/>
      <c r="FO312" s="254"/>
      <c r="FP312" s="254"/>
      <c r="FQ312" s="254"/>
      <c r="FR312" s="254"/>
      <c r="FS312" s="254"/>
      <c r="FT312" s="254"/>
      <c r="FU312" s="254"/>
      <c r="FV312" s="254"/>
      <c r="FW312" s="254"/>
      <c r="FX312" s="254"/>
      <c r="FY312" s="254"/>
      <c r="FZ312" s="254"/>
      <c r="GA312" s="254"/>
      <c r="GB312" s="254"/>
      <c r="GC312" s="254"/>
      <c r="GD312" s="254"/>
      <c r="GE312" s="254"/>
      <c r="GF312" s="254"/>
      <c r="GG312" s="254"/>
      <c r="GH312" s="254"/>
      <c r="GI312" s="254"/>
      <c r="GJ312" s="254"/>
      <c r="GK312" s="254"/>
      <c r="GL312" s="254"/>
      <c r="GM312" s="254"/>
      <c r="GN312" s="254"/>
      <c r="GO312" s="254"/>
      <c r="GP312" s="254"/>
      <c r="GQ312" s="254"/>
      <c r="GR312" s="254"/>
      <c r="GS312" s="254"/>
      <c r="GT312" s="254"/>
      <c r="GU312" s="254"/>
      <c r="GV312" s="254"/>
      <c r="GW312" s="254"/>
      <c r="GX312" s="254"/>
      <c r="GY312" s="254"/>
      <c r="GZ312" s="254"/>
      <c r="HA312" s="254"/>
      <c r="HB312" s="254"/>
      <c r="HC312" s="254"/>
      <c r="HD312" s="254"/>
      <c r="HE312" s="254"/>
      <c r="HF312" s="254"/>
      <c r="HG312" s="254"/>
      <c r="HH312" s="254"/>
      <c r="HI312" s="254"/>
      <c r="HJ312" s="254"/>
      <c r="HK312" s="254"/>
      <c r="HL312" s="254"/>
      <c r="HM312" s="254"/>
      <c r="HN312" s="254"/>
      <c r="HO312" s="254"/>
      <c r="HP312" s="254"/>
      <c r="HQ312" s="254"/>
      <c r="HR312" s="254"/>
      <c r="HS312" s="254"/>
      <c r="HT312" s="254"/>
      <c r="HU312" s="254"/>
      <c r="HV312" s="254"/>
      <c r="HW312" s="254"/>
      <c r="HX312" s="254"/>
      <c r="HY312" s="254"/>
      <c r="HZ312" s="254"/>
      <c r="IA312" s="254"/>
      <c r="IB312" s="254"/>
      <c r="IC312" s="254"/>
      <c r="ID312" s="254"/>
      <c r="IE312" s="254"/>
      <c r="IF312" s="254"/>
      <c r="IG312" s="254"/>
      <c r="IH312" s="254"/>
      <c r="II312" s="254"/>
      <c r="IJ312" s="254"/>
      <c r="IK312" s="254"/>
      <c r="IL312" s="254"/>
      <c r="IM312" s="254"/>
      <c r="IN312" s="254"/>
      <c r="IO312" s="254"/>
      <c r="IP312" s="254"/>
      <c r="IQ312" s="254"/>
      <c r="IR312" s="254"/>
      <c r="IS312" s="254"/>
      <c r="IT312" s="254"/>
      <c r="IU312" s="254"/>
      <c r="IV312" s="254"/>
    </row>
    <row r="313" spans="1:256" s="496" customFormat="1" ht="18.75" x14ac:dyDescent="0.45">
      <c r="A313" s="492"/>
      <c r="B313" s="254"/>
      <c r="C313" s="168"/>
      <c r="D313" s="169"/>
      <c r="E313" s="334"/>
      <c r="F313" s="334"/>
      <c r="G313" s="335"/>
      <c r="H313" s="185"/>
      <c r="I313" s="185"/>
      <c r="J313" s="365">
        <v>24</v>
      </c>
      <c r="K313" s="84" t="s">
        <v>567</v>
      </c>
      <c r="L313" s="598" t="s">
        <v>315</v>
      </c>
      <c r="M313" s="599"/>
      <c r="N313" s="581"/>
      <c r="O313" s="581"/>
      <c r="P313" s="581"/>
      <c r="Q313" s="600">
        <v>334000</v>
      </c>
      <c r="R313" s="164"/>
      <c r="S313" s="269">
        <f t="shared" si="9"/>
        <v>334000</v>
      </c>
      <c r="T313" s="194" t="s">
        <v>568</v>
      </c>
      <c r="U313" s="194" t="s">
        <v>97</v>
      </c>
      <c r="V313" s="494"/>
      <c r="W313" s="254"/>
      <c r="X313" s="254"/>
      <c r="Y313" s="174"/>
      <c r="Z313" s="554"/>
      <c r="AA313" s="555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4"/>
      <c r="BA313" s="254"/>
      <c r="BB313" s="254"/>
      <c r="BC313" s="254"/>
      <c r="BD313" s="254"/>
      <c r="BE313" s="254"/>
      <c r="BF313" s="254"/>
      <c r="BG313" s="254"/>
      <c r="BH313" s="254"/>
      <c r="BI313" s="254"/>
      <c r="BJ313" s="254"/>
      <c r="BK313" s="254"/>
      <c r="BL313" s="254"/>
      <c r="BM313" s="254"/>
      <c r="BN313" s="254"/>
      <c r="BO313" s="254"/>
      <c r="BP313" s="254"/>
      <c r="BQ313" s="254"/>
      <c r="BR313" s="254"/>
      <c r="BS313" s="254"/>
      <c r="BT313" s="254"/>
      <c r="BU313" s="254"/>
      <c r="BV313" s="254"/>
      <c r="BW313" s="254"/>
      <c r="BX313" s="254"/>
      <c r="BY313" s="254"/>
      <c r="BZ313" s="254"/>
      <c r="CA313" s="254"/>
      <c r="CB313" s="254"/>
      <c r="CC313" s="254"/>
      <c r="CD313" s="254"/>
      <c r="CE313" s="254"/>
      <c r="CF313" s="254"/>
      <c r="CG313" s="254"/>
      <c r="CH313" s="254"/>
      <c r="CI313" s="254"/>
      <c r="CJ313" s="254"/>
      <c r="CK313" s="254"/>
      <c r="CL313" s="254"/>
      <c r="CM313" s="254"/>
      <c r="CN313" s="254"/>
      <c r="CO313" s="254"/>
      <c r="CP313" s="254"/>
      <c r="CQ313" s="254"/>
      <c r="CR313" s="254"/>
      <c r="CS313" s="254"/>
      <c r="CT313" s="254"/>
      <c r="CU313" s="254"/>
      <c r="CV313" s="254"/>
      <c r="CW313" s="254"/>
      <c r="CX313" s="254"/>
      <c r="CY313" s="254"/>
      <c r="CZ313" s="254"/>
      <c r="DA313" s="254"/>
      <c r="DB313" s="254"/>
      <c r="DC313" s="254"/>
      <c r="DD313" s="254"/>
      <c r="DE313" s="254"/>
      <c r="DF313" s="254"/>
      <c r="DG313" s="254"/>
      <c r="DH313" s="254"/>
      <c r="DI313" s="254"/>
      <c r="DJ313" s="254"/>
      <c r="DK313" s="254"/>
      <c r="DL313" s="254"/>
      <c r="DM313" s="254"/>
      <c r="DN313" s="254"/>
      <c r="DO313" s="254"/>
      <c r="DP313" s="254"/>
      <c r="DQ313" s="254"/>
      <c r="DR313" s="254"/>
      <c r="DS313" s="254"/>
      <c r="DT313" s="254"/>
      <c r="DU313" s="254"/>
      <c r="DV313" s="254"/>
      <c r="DW313" s="254"/>
      <c r="DX313" s="254"/>
      <c r="DY313" s="254"/>
      <c r="DZ313" s="254"/>
      <c r="EA313" s="254"/>
      <c r="EB313" s="254"/>
      <c r="EC313" s="254"/>
      <c r="ED313" s="254"/>
      <c r="EE313" s="254"/>
      <c r="EF313" s="254"/>
      <c r="EG313" s="254"/>
      <c r="EH313" s="254"/>
      <c r="EI313" s="254"/>
      <c r="EJ313" s="254"/>
      <c r="EK313" s="254"/>
      <c r="EL313" s="254"/>
      <c r="EM313" s="254"/>
      <c r="EN313" s="254"/>
      <c r="EO313" s="254"/>
      <c r="EP313" s="254"/>
      <c r="EQ313" s="254"/>
      <c r="ER313" s="254"/>
      <c r="ES313" s="254"/>
      <c r="ET313" s="254"/>
      <c r="EU313" s="254"/>
      <c r="EV313" s="254"/>
      <c r="EW313" s="254"/>
      <c r="EX313" s="254"/>
      <c r="EY313" s="254"/>
      <c r="EZ313" s="254"/>
      <c r="FA313" s="254"/>
      <c r="FB313" s="254"/>
      <c r="FC313" s="254"/>
      <c r="FD313" s="254"/>
      <c r="FE313" s="254"/>
      <c r="FF313" s="254"/>
      <c r="FG313" s="254"/>
      <c r="FH313" s="254"/>
      <c r="FI313" s="254"/>
      <c r="FJ313" s="254"/>
      <c r="FK313" s="254"/>
      <c r="FL313" s="254"/>
      <c r="FM313" s="254"/>
      <c r="FN313" s="254"/>
      <c r="FO313" s="254"/>
      <c r="FP313" s="254"/>
      <c r="FQ313" s="254"/>
      <c r="FR313" s="254"/>
      <c r="FS313" s="254"/>
      <c r="FT313" s="254"/>
      <c r="FU313" s="254"/>
      <c r="FV313" s="254"/>
      <c r="FW313" s="254"/>
      <c r="FX313" s="254"/>
      <c r="FY313" s="254"/>
      <c r="FZ313" s="254"/>
      <c r="GA313" s="254"/>
      <c r="GB313" s="254"/>
      <c r="GC313" s="254"/>
      <c r="GD313" s="254"/>
      <c r="GE313" s="254"/>
      <c r="GF313" s="254"/>
      <c r="GG313" s="254"/>
      <c r="GH313" s="254"/>
      <c r="GI313" s="254"/>
      <c r="GJ313" s="254"/>
      <c r="GK313" s="254"/>
      <c r="GL313" s="254"/>
      <c r="GM313" s="254"/>
      <c r="GN313" s="254"/>
      <c r="GO313" s="254"/>
      <c r="GP313" s="254"/>
      <c r="GQ313" s="254"/>
      <c r="GR313" s="254"/>
      <c r="GS313" s="254"/>
      <c r="GT313" s="254"/>
      <c r="GU313" s="254"/>
      <c r="GV313" s="254"/>
      <c r="GW313" s="254"/>
      <c r="GX313" s="254"/>
      <c r="GY313" s="254"/>
      <c r="GZ313" s="254"/>
      <c r="HA313" s="254"/>
      <c r="HB313" s="254"/>
      <c r="HC313" s="254"/>
      <c r="HD313" s="254"/>
      <c r="HE313" s="254"/>
      <c r="HF313" s="254"/>
      <c r="HG313" s="254"/>
      <c r="HH313" s="254"/>
      <c r="HI313" s="254"/>
      <c r="HJ313" s="254"/>
      <c r="HK313" s="254"/>
      <c r="HL313" s="254"/>
      <c r="HM313" s="254"/>
      <c r="HN313" s="254"/>
      <c r="HO313" s="254"/>
      <c r="HP313" s="254"/>
      <c r="HQ313" s="254"/>
      <c r="HR313" s="254"/>
      <c r="HS313" s="254"/>
      <c r="HT313" s="254"/>
      <c r="HU313" s="254"/>
      <c r="HV313" s="254"/>
      <c r="HW313" s="254"/>
      <c r="HX313" s="254"/>
      <c r="HY313" s="254"/>
      <c r="HZ313" s="254"/>
      <c r="IA313" s="254"/>
      <c r="IB313" s="254"/>
      <c r="IC313" s="254"/>
      <c r="ID313" s="254"/>
      <c r="IE313" s="254"/>
      <c r="IF313" s="254"/>
      <c r="IG313" s="254"/>
      <c r="IH313" s="254"/>
      <c r="II313" s="254"/>
      <c r="IJ313" s="254"/>
      <c r="IK313" s="254"/>
      <c r="IL313" s="254"/>
      <c r="IM313" s="254"/>
      <c r="IN313" s="254"/>
      <c r="IO313" s="254"/>
      <c r="IP313" s="254"/>
      <c r="IQ313" s="254"/>
      <c r="IR313" s="254"/>
      <c r="IS313" s="254"/>
      <c r="IT313" s="254"/>
      <c r="IU313" s="254"/>
      <c r="IV313" s="254"/>
    </row>
    <row r="314" spans="1:256" s="496" customFormat="1" ht="18.75" x14ac:dyDescent="0.2">
      <c r="A314" s="492"/>
      <c r="B314" s="254"/>
      <c r="C314" s="168"/>
      <c r="D314" s="169"/>
      <c r="E314" s="334"/>
      <c r="F314" s="334"/>
      <c r="G314" s="335"/>
      <c r="H314" s="185"/>
      <c r="I314" s="185"/>
      <c r="J314" s="83">
        <v>25</v>
      </c>
      <c r="K314" s="294" t="s">
        <v>569</v>
      </c>
      <c r="L314" s="375" t="s">
        <v>309</v>
      </c>
      <c r="M314" s="596"/>
      <c r="N314" s="185"/>
      <c r="O314" s="185"/>
      <c r="P314" s="185"/>
      <c r="Q314" s="370">
        <v>50000</v>
      </c>
      <c r="R314" s="164"/>
      <c r="S314" s="269">
        <f t="shared" si="9"/>
        <v>50000</v>
      </c>
      <c r="T314" s="194" t="s">
        <v>255</v>
      </c>
      <c r="U314" s="194" t="s">
        <v>97</v>
      </c>
      <c r="V314" s="494"/>
      <c r="W314" s="254"/>
      <c r="X314" s="254"/>
      <c r="Y314" s="174"/>
      <c r="Z314" s="554"/>
      <c r="AA314" s="555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4"/>
      <c r="BA314" s="254"/>
      <c r="BB314" s="254"/>
      <c r="BC314" s="254"/>
      <c r="BD314" s="254"/>
      <c r="BE314" s="254"/>
      <c r="BF314" s="254"/>
      <c r="BG314" s="254"/>
      <c r="BH314" s="254"/>
      <c r="BI314" s="254"/>
      <c r="BJ314" s="254"/>
      <c r="BK314" s="254"/>
      <c r="BL314" s="254"/>
      <c r="BM314" s="254"/>
      <c r="BN314" s="254"/>
      <c r="BO314" s="254"/>
      <c r="BP314" s="254"/>
      <c r="BQ314" s="254"/>
      <c r="BR314" s="254"/>
      <c r="BS314" s="254"/>
      <c r="BT314" s="254"/>
      <c r="BU314" s="254"/>
      <c r="BV314" s="254"/>
      <c r="BW314" s="254"/>
      <c r="BX314" s="254"/>
      <c r="BY314" s="254"/>
      <c r="BZ314" s="254"/>
      <c r="CA314" s="254"/>
      <c r="CB314" s="254"/>
      <c r="CC314" s="254"/>
      <c r="CD314" s="254"/>
      <c r="CE314" s="254"/>
      <c r="CF314" s="254"/>
      <c r="CG314" s="254"/>
      <c r="CH314" s="254"/>
      <c r="CI314" s="254"/>
      <c r="CJ314" s="254"/>
      <c r="CK314" s="254"/>
      <c r="CL314" s="254"/>
      <c r="CM314" s="254"/>
      <c r="CN314" s="254"/>
      <c r="CO314" s="254"/>
      <c r="CP314" s="254"/>
      <c r="CQ314" s="254"/>
      <c r="CR314" s="254"/>
      <c r="CS314" s="254"/>
      <c r="CT314" s="254"/>
      <c r="CU314" s="254"/>
      <c r="CV314" s="254"/>
      <c r="CW314" s="254"/>
      <c r="CX314" s="254"/>
      <c r="CY314" s="254"/>
      <c r="CZ314" s="254"/>
      <c r="DA314" s="254"/>
      <c r="DB314" s="254"/>
      <c r="DC314" s="254"/>
      <c r="DD314" s="254"/>
      <c r="DE314" s="254"/>
      <c r="DF314" s="254"/>
      <c r="DG314" s="254"/>
      <c r="DH314" s="254"/>
      <c r="DI314" s="254"/>
      <c r="DJ314" s="254"/>
      <c r="DK314" s="254"/>
      <c r="DL314" s="254"/>
      <c r="DM314" s="254"/>
      <c r="DN314" s="254"/>
      <c r="DO314" s="254"/>
      <c r="DP314" s="254"/>
      <c r="DQ314" s="254"/>
      <c r="DR314" s="254"/>
      <c r="DS314" s="254"/>
      <c r="DT314" s="254"/>
      <c r="DU314" s="254"/>
      <c r="DV314" s="254"/>
      <c r="DW314" s="254"/>
      <c r="DX314" s="254"/>
      <c r="DY314" s="254"/>
      <c r="DZ314" s="254"/>
      <c r="EA314" s="254"/>
      <c r="EB314" s="254"/>
      <c r="EC314" s="254"/>
      <c r="ED314" s="254"/>
      <c r="EE314" s="254"/>
      <c r="EF314" s="254"/>
      <c r="EG314" s="254"/>
      <c r="EH314" s="254"/>
      <c r="EI314" s="254"/>
      <c r="EJ314" s="254"/>
      <c r="EK314" s="254"/>
      <c r="EL314" s="254"/>
      <c r="EM314" s="254"/>
      <c r="EN314" s="254"/>
      <c r="EO314" s="254"/>
      <c r="EP314" s="254"/>
      <c r="EQ314" s="254"/>
      <c r="ER314" s="254"/>
      <c r="ES314" s="254"/>
      <c r="ET314" s="254"/>
      <c r="EU314" s="254"/>
      <c r="EV314" s="254"/>
      <c r="EW314" s="254"/>
      <c r="EX314" s="254"/>
      <c r="EY314" s="254"/>
      <c r="EZ314" s="254"/>
      <c r="FA314" s="254"/>
      <c r="FB314" s="254"/>
      <c r="FC314" s="254"/>
      <c r="FD314" s="254"/>
      <c r="FE314" s="254"/>
      <c r="FF314" s="254"/>
      <c r="FG314" s="254"/>
      <c r="FH314" s="254"/>
      <c r="FI314" s="254"/>
      <c r="FJ314" s="254"/>
      <c r="FK314" s="254"/>
      <c r="FL314" s="254"/>
      <c r="FM314" s="254"/>
      <c r="FN314" s="254"/>
      <c r="FO314" s="254"/>
      <c r="FP314" s="254"/>
      <c r="FQ314" s="254"/>
      <c r="FR314" s="254"/>
      <c r="FS314" s="254"/>
      <c r="FT314" s="254"/>
      <c r="FU314" s="254"/>
      <c r="FV314" s="254"/>
      <c r="FW314" s="254"/>
      <c r="FX314" s="254"/>
      <c r="FY314" s="254"/>
      <c r="FZ314" s="254"/>
      <c r="GA314" s="254"/>
      <c r="GB314" s="254"/>
      <c r="GC314" s="254"/>
      <c r="GD314" s="254"/>
      <c r="GE314" s="254"/>
      <c r="GF314" s="254"/>
      <c r="GG314" s="254"/>
      <c r="GH314" s="254"/>
      <c r="GI314" s="254"/>
      <c r="GJ314" s="254"/>
      <c r="GK314" s="254"/>
      <c r="GL314" s="254"/>
      <c r="GM314" s="254"/>
      <c r="GN314" s="254"/>
      <c r="GO314" s="254"/>
      <c r="GP314" s="254"/>
      <c r="GQ314" s="254"/>
      <c r="GR314" s="254"/>
      <c r="GS314" s="254"/>
      <c r="GT314" s="254"/>
      <c r="GU314" s="254"/>
      <c r="GV314" s="254"/>
      <c r="GW314" s="254"/>
      <c r="GX314" s="254"/>
      <c r="GY314" s="254"/>
      <c r="GZ314" s="254"/>
      <c r="HA314" s="254"/>
      <c r="HB314" s="254"/>
      <c r="HC314" s="254"/>
      <c r="HD314" s="254"/>
      <c r="HE314" s="254"/>
      <c r="HF314" s="254"/>
      <c r="HG314" s="254"/>
      <c r="HH314" s="254"/>
      <c r="HI314" s="254"/>
      <c r="HJ314" s="254"/>
      <c r="HK314" s="254"/>
      <c r="HL314" s="254"/>
      <c r="HM314" s="254"/>
      <c r="HN314" s="254"/>
      <c r="HO314" s="254"/>
      <c r="HP314" s="254"/>
      <c r="HQ314" s="254"/>
      <c r="HR314" s="254"/>
      <c r="HS314" s="254"/>
      <c r="HT314" s="254"/>
      <c r="HU314" s="254"/>
      <c r="HV314" s="254"/>
      <c r="HW314" s="254"/>
      <c r="HX314" s="254"/>
      <c r="HY314" s="254"/>
      <c r="HZ314" s="254"/>
      <c r="IA314" s="254"/>
      <c r="IB314" s="254"/>
      <c r="IC314" s="254"/>
      <c r="ID314" s="254"/>
      <c r="IE314" s="254"/>
      <c r="IF314" s="254"/>
      <c r="IG314" s="254"/>
      <c r="IH314" s="254"/>
      <c r="II314" s="254"/>
      <c r="IJ314" s="254"/>
      <c r="IK314" s="254"/>
      <c r="IL314" s="254"/>
      <c r="IM314" s="254"/>
      <c r="IN314" s="254"/>
      <c r="IO314" s="254"/>
      <c r="IP314" s="254"/>
      <c r="IQ314" s="254"/>
      <c r="IR314" s="254"/>
      <c r="IS314" s="254"/>
      <c r="IT314" s="254"/>
      <c r="IU314" s="254"/>
      <c r="IV314" s="254"/>
    </row>
    <row r="315" spans="1:256" s="496" customFormat="1" ht="18.75" x14ac:dyDescent="0.2">
      <c r="A315" s="492"/>
      <c r="B315" s="254"/>
      <c r="C315" s="168"/>
      <c r="D315" s="169"/>
      <c r="E315" s="334"/>
      <c r="F315" s="334"/>
      <c r="G315" s="335"/>
      <c r="H315" s="185"/>
      <c r="I315" s="185"/>
      <c r="J315" s="365">
        <v>26</v>
      </c>
      <c r="K315" s="582" t="s">
        <v>570</v>
      </c>
      <c r="L315" s="367" t="s">
        <v>305</v>
      </c>
      <c r="M315" s="194"/>
      <c r="N315" s="185"/>
      <c r="O315" s="185"/>
      <c r="P315" s="185"/>
      <c r="Q315" s="370"/>
      <c r="R315" s="370">
        <v>400000</v>
      </c>
      <c r="S315" s="269">
        <f t="shared" si="9"/>
        <v>400000</v>
      </c>
      <c r="T315" s="194" t="s">
        <v>255</v>
      </c>
      <c r="U315" s="194" t="s">
        <v>97</v>
      </c>
      <c r="V315" s="494"/>
      <c r="W315" s="254"/>
      <c r="X315" s="254"/>
      <c r="Y315" s="174"/>
      <c r="Z315" s="554"/>
      <c r="AA315" s="555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4"/>
      <c r="BA315" s="254"/>
      <c r="BB315" s="254"/>
      <c r="BC315" s="254"/>
      <c r="BD315" s="254"/>
      <c r="BE315" s="254"/>
      <c r="BF315" s="254"/>
      <c r="BG315" s="254"/>
      <c r="BH315" s="254"/>
      <c r="BI315" s="254"/>
      <c r="BJ315" s="254"/>
      <c r="BK315" s="254"/>
      <c r="BL315" s="254"/>
      <c r="BM315" s="254"/>
      <c r="BN315" s="254"/>
      <c r="BO315" s="254"/>
      <c r="BP315" s="254"/>
      <c r="BQ315" s="254"/>
      <c r="BR315" s="254"/>
      <c r="BS315" s="254"/>
      <c r="BT315" s="254"/>
      <c r="BU315" s="254"/>
      <c r="BV315" s="254"/>
      <c r="BW315" s="254"/>
      <c r="BX315" s="254"/>
      <c r="BY315" s="254"/>
      <c r="BZ315" s="254"/>
      <c r="CA315" s="254"/>
      <c r="CB315" s="254"/>
      <c r="CC315" s="254"/>
      <c r="CD315" s="254"/>
      <c r="CE315" s="254"/>
      <c r="CF315" s="254"/>
      <c r="CG315" s="254"/>
      <c r="CH315" s="254"/>
      <c r="CI315" s="254"/>
      <c r="CJ315" s="254"/>
      <c r="CK315" s="254"/>
      <c r="CL315" s="254"/>
      <c r="CM315" s="254"/>
      <c r="CN315" s="254"/>
      <c r="CO315" s="254"/>
      <c r="CP315" s="254"/>
      <c r="CQ315" s="254"/>
      <c r="CR315" s="254"/>
      <c r="CS315" s="254"/>
      <c r="CT315" s="254"/>
      <c r="CU315" s="254"/>
      <c r="CV315" s="254"/>
      <c r="CW315" s="254"/>
      <c r="CX315" s="254"/>
      <c r="CY315" s="254"/>
      <c r="CZ315" s="254"/>
      <c r="DA315" s="254"/>
      <c r="DB315" s="254"/>
      <c r="DC315" s="254"/>
      <c r="DD315" s="254"/>
      <c r="DE315" s="254"/>
      <c r="DF315" s="254"/>
      <c r="DG315" s="254"/>
      <c r="DH315" s="254"/>
      <c r="DI315" s="254"/>
      <c r="DJ315" s="254"/>
      <c r="DK315" s="254"/>
      <c r="DL315" s="254"/>
      <c r="DM315" s="254"/>
      <c r="DN315" s="254"/>
      <c r="DO315" s="254"/>
      <c r="DP315" s="254"/>
      <c r="DQ315" s="254"/>
      <c r="DR315" s="254"/>
      <c r="DS315" s="254"/>
      <c r="DT315" s="254"/>
      <c r="DU315" s="254"/>
      <c r="DV315" s="254"/>
      <c r="DW315" s="254"/>
      <c r="DX315" s="254"/>
      <c r="DY315" s="254"/>
      <c r="DZ315" s="254"/>
      <c r="EA315" s="254"/>
      <c r="EB315" s="254"/>
      <c r="EC315" s="254"/>
      <c r="ED315" s="254"/>
      <c r="EE315" s="254"/>
      <c r="EF315" s="254"/>
      <c r="EG315" s="254"/>
      <c r="EH315" s="254"/>
      <c r="EI315" s="254"/>
      <c r="EJ315" s="254"/>
      <c r="EK315" s="254"/>
      <c r="EL315" s="254"/>
      <c r="EM315" s="254"/>
      <c r="EN315" s="254"/>
      <c r="EO315" s="254"/>
      <c r="EP315" s="254"/>
      <c r="EQ315" s="254"/>
      <c r="ER315" s="254"/>
      <c r="ES315" s="254"/>
      <c r="ET315" s="254"/>
      <c r="EU315" s="254"/>
      <c r="EV315" s="254"/>
      <c r="EW315" s="254"/>
      <c r="EX315" s="254"/>
      <c r="EY315" s="254"/>
      <c r="EZ315" s="254"/>
      <c r="FA315" s="254"/>
      <c r="FB315" s="254"/>
      <c r="FC315" s="254"/>
      <c r="FD315" s="254"/>
      <c r="FE315" s="254"/>
      <c r="FF315" s="254"/>
      <c r="FG315" s="254"/>
      <c r="FH315" s="254"/>
      <c r="FI315" s="254"/>
      <c r="FJ315" s="254"/>
      <c r="FK315" s="254"/>
      <c r="FL315" s="254"/>
      <c r="FM315" s="254"/>
      <c r="FN315" s="254"/>
      <c r="FO315" s="254"/>
      <c r="FP315" s="254"/>
      <c r="FQ315" s="254"/>
      <c r="FR315" s="254"/>
      <c r="FS315" s="254"/>
      <c r="FT315" s="254"/>
      <c r="FU315" s="254"/>
      <c r="FV315" s="254"/>
      <c r="FW315" s="254"/>
      <c r="FX315" s="254"/>
      <c r="FY315" s="254"/>
      <c r="FZ315" s="254"/>
      <c r="GA315" s="254"/>
      <c r="GB315" s="254"/>
      <c r="GC315" s="254"/>
      <c r="GD315" s="254"/>
      <c r="GE315" s="254"/>
      <c r="GF315" s="254"/>
      <c r="GG315" s="254"/>
      <c r="GH315" s="254"/>
      <c r="GI315" s="254"/>
      <c r="GJ315" s="254"/>
      <c r="GK315" s="254"/>
      <c r="GL315" s="254"/>
      <c r="GM315" s="254"/>
      <c r="GN315" s="254"/>
      <c r="GO315" s="254"/>
      <c r="GP315" s="254"/>
      <c r="GQ315" s="254"/>
      <c r="GR315" s="254"/>
      <c r="GS315" s="254"/>
      <c r="GT315" s="254"/>
      <c r="GU315" s="254"/>
      <c r="GV315" s="254"/>
      <c r="GW315" s="254"/>
      <c r="GX315" s="254"/>
      <c r="GY315" s="254"/>
      <c r="GZ315" s="254"/>
      <c r="HA315" s="254"/>
      <c r="HB315" s="254"/>
      <c r="HC315" s="254"/>
      <c r="HD315" s="254"/>
      <c r="HE315" s="254"/>
      <c r="HF315" s="254"/>
      <c r="HG315" s="254"/>
      <c r="HH315" s="254"/>
      <c r="HI315" s="254"/>
      <c r="HJ315" s="254"/>
      <c r="HK315" s="254"/>
      <c r="HL315" s="254"/>
      <c r="HM315" s="254"/>
      <c r="HN315" s="254"/>
      <c r="HO315" s="254"/>
      <c r="HP315" s="254"/>
      <c r="HQ315" s="254"/>
      <c r="HR315" s="254"/>
      <c r="HS315" s="254"/>
      <c r="HT315" s="254"/>
      <c r="HU315" s="254"/>
      <c r="HV315" s="254"/>
      <c r="HW315" s="254"/>
      <c r="HX315" s="254"/>
      <c r="HY315" s="254"/>
      <c r="HZ315" s="254"/>
      <c r="IA315" s="254"/>
      <c r="IB315" s="254"/>
      <c r="IC315" s="254"/>
      <c r="ID315" s="254"/>
      <c r="IE315" s="254"/>
      <c r="IF315" s="254"/>
      <c r="IG315" s="254"/>
      <c r="IH315" s="254"/>
      <c r="II315" s="254"/>
      <c r="IJ315" s="254"/>
      <c r="IK315" s="254"/>
      <c r="IL315" s="254"/>
      <c r="IM315" s="254"/>
      <c r="IN315" s="254"/>
      <c r="IO315" s="254"/>
      <c r="IP315" s="254"/>
      <c r="IQ315" s="254"/>
      <c r="IR315" s="254"/>
      <c r="IS315" s="254"/>
      <c r="IT315" s="254"/>
      <c r="IU315" s="254"/>
      <c r="IV315" s="254"/>
    </row>
    <row r="316" spans="1:256" s="496" customFormat="1" ht="18.75" x14ac:dyDescent="0.2">
      <c r="A316" s="492"/>
      <c r="B316" s="254"/>
      <c r="C316" s="168"/>
      <c r="D316" s="169"/>
      <c r="E316" s="334"/>
      <c r="F316" s="334"/>
      <c r="G316" s="335"/>
      <c r="H316" s="185"/>
      <c r="I316" s="185"/>
      <c r="J316" s="83">
        <v>27</v>
      </c>
      <c r="K316" s="294" t="s">
        <v>571</v>
      </c>
      <c r="L316" s="601" t="s">
        <v>309</v>
      </c>
      <c r="M316" s="253"/>
      <c r="N316" s="103"/>
      <c r="O316" s="103"/>
      <c r="P316" s="103"/>
      <c r="Q316" s="601">
        <v>92000</v>
      </c>
      <c r="R316" s="164"/>
      <c r="S316" s="269">
        <f t="shared" si="9"/>
        <v>92000</v>
      </c>
      <c r="T316" s="131" t="s">
        <v>572</v>
      </c>
      <c r="U316" s="194" t="s">
        <v>261</v>
      </c>
      <c r="V316" s="494"/>
      <c r="W316" s="254"/>
      <c r="X316" s="254"/>
      <c r="Y316" s="174"/>
      <c r="Z316" s="554"/>
      <c r="AA316" s="555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4"/>
      <c r="BA316" s="254"/>
      <c r="BB316" s="254"/>
      <c r="BC316" s="254"/>
      <c r="BD316" s="254"/>
      <c r="BE316" s="254"/>
      <c r="BF316" s="254"/>
      <c r="BG316" s="254"/>
      <c r="BH316" s="254"/>
      <c r="BI316" s="254"/>
      <c r="BJ316" s="254"/>
      <c r="BK316" s="254"/>
      <c r="BL316" s="254"/>
      <c r="BM316" s="254"/>
      <c r="BN316" s="254"/>
      <c r="BO316" s="254"/>
      <c r="BP316" s="254"/>
      <c r="BQ316" s="254"/>
      <c r="BR316" s="254"/>
      <c r="BS316" s="254"/>
      <c r="BT316" s="254"/>
      <c r="BU316" s="254"/>
      <c r="BV316" s="254"/>
      <c r="BW316" s="254"/>
      <c r="BX316" s="254"/>
      <c r="BY316" s="254"/>
      <c r="BZ316" s="254"/>
      <c r="CA316" s="254"/>
      <c r="CB316" s="254"/>
      <c r="CC316" s="254"/>
      <c r="CD316" s="254"/>
      <c r="CE316" s="254"/>
      <c r="CF316" s="254"/>
      <c r="CG316" s="254"/>
      <c r="CH316" s="254"/>
      <c r="CI316" s="254"/>
      <c r="CJ316" s="254"/>
      <c r="CK316" s="254"/>
      <c r="CL316" s="254"/>
      <c r="CM316" s="254"/>
      <c r="CN316" s="254"/>
      <c r="CO316" s="254"/>
      <c r="CP316" s="254"/>
      <c r="CQ316" s="254"/>
      <c r="CR316" s="254"/>
      <c r="CS316" s="254"/>
      <c r="CT316" s="254"/>
      <c r="CU316" s="254"/>
      <c r="CV316" s="254"/>
      <c r="CW316" s="254"/>
      <c r="CX316" s="254"/>
      <c r="CY316" s="254"/>
      <c r="CZ316" s="254"/>
      <c r="DA316" s="254"/>
      <c r="DB316" s="254"/>
      <c r="DC316" s="254"/>
      <c r="DD316" s="254"/>
      <c r="DE316" s="254"/>
      <c r="DF316" s="254"/>
      <c r="DG316" s="254"/>
      <c r="DH316" s="254"/>
      <c r="DI316" s="254"/>
      <c r="DJ316" s="254"/>
      <c r="DK316" s="254"/>
      <c r="DL316" s="254"/>
      <c r="DM316" s="254"/>
      <c r="DN316" s="254"/>
      <c r="DO316" s="254"/>
      <c r="DP316" s="254"/>
      <c r="DQ316" s="254"/>
      <c r="DR316" s="254"/>
      <c r="DS316" s="254"/>
      <c r="DT316" s="254"/>
      <c r="DU316" s="254"/>
      <c r="DV316" s="254"/>
      <c r="DW316" s="254"/>
      <c r="DX316" s="254"/>
      <c r="DY316" s="254"/>
      <c r="DZ316" s="254"/>
      <c r="EA316" s="254"/>
      <c r="EB316" s="254"/>
      <c r="EC316" s="254"/>
      <c r="ED316" s="254"/>
      <c r="EE316" s="254"/>
      <c r="EF316" s="254"/>
      <c r="EG316" s="254"/>
      <c r="EH316" s="254"/>
      <c r="EI316" s="254"/>
      <c r="EJ316" s="254"/>
      <c r="EK316" s="254"/>
      <c r="EL316" s="254"/>
      <c r="EM316" s="254"/>
      <c r="EN316" s="254"/>
      <c r="EO316" s="254"/>
      <c r="EP316" s="254"/>
      <c r="EQ316" s="254"/>
      <c r="ER316" s="254"/>
      <c r="ES316" s="254"/>
      <c r="ET316" s="254"/>
      <c r="EU316" s="254"/>
      <c r="EV316" s="254"/>
      <c r="EW316" s="254"/>
      <c r="EX316" s="254"/>
      <c r="EY316" s="254"/>
      <c r="EZ316" s="254"/>
      <c r="FA316" s="254"/>
      <c r="FB316" s="254"/>
      <c r="FC316" s="254"/>
      <c r="FD316" s="254"/>
      <c r="FE316" s="254"/>
      <c r="FF316" s="254"/>
      <c r="FG316" s="254"/>
      <c r="FH316" s="254"/>
      <c r="FI316" s="254"/>
      <c r="FJ316" s="254"/>
      <c r="FK316" s="254"/>
      <c r="FL316" s="254"/>
      <c r="FM316" s="254"/>
      <c r="FN316" s="254"/>
      <c r="FO316" s="254"/>
      <c r="FP316" s="254"/>
      <c r="FQ316" s="254"/>
      <c r="FR316" s="254"/>
      <c r="FS316" s="254"/>
      <c r="FT316" s="254"/>
      <c r="FU316" s="254"/>
      <c r="FV316" s="254"/>
      <c r="FW316" s="254"/>
      <c r="FX316" s="254"/>
      <c r="FY316" s="254"/>
      <c r="FZ316" s="254"/>
      <c r="GA316" s="254"/>
      <c r="GB316" s="254"/>
      <c r="GC316" s="254"/>
      <c r="GD316" s="254"/>
      <c r="GE316" s="254"/>
      <c r="GF316" s="254"/>
      <c r="GG316" s="254"/>
      <c r="GH316" s="254"/>
      <c r="GI316" s="254"/>
      <c r="GJ316" s="254"/>
      <c r="GK316" s="254"/>
      <c r="GL316" s="254"/>
      <c r="GM316" s="254"/>
      <c r="GN316" s="254"/>
      <c r="GO316" s="254"/>
      <c r="GP316" s="254"/>
      <c r="GQ316" s="254"/>
      <c r="GR316" s="254"/>
      <c r="GS316" s="254"/>
      <c r="GT316" s="254"/>
      <c r="GU316" s="254"/>
      <c r="GV316" s="254"/>
      <c r="GW316" s="254"/>
      <c r="GX316" s="254"/>
      <c r="GY316" s="254"/>
      <c r="GZ316" s="254"/>
      <c r="HA316" s="254"/>
      <c r="HB316" s="254"/>
      <c r="HC316" s="254"/>
      <c r="HD316" s="254"/>
      <c r="HE316" s="254"/>
      <c r="HF316" s="254"/>
      <c r="HG316" s="254"/>
      <c r="HH316" s="254"/>
      <c r="HI316" s="254"/>
      <c r="HJ316" s="254"/>
      <c r="HK316" s="254"/>
      <c r="HL316" s="254"/>
      <c r="HM316" s="254"/>
      <c r="HN316" s="254"/>
      <c r="HO316" s="254"/>
      <c r="HP316" s="254"/>
      <c r="HQ316" s="254"/>
      <c r="HR316" s="254"/>
      <c r="HS316" s="254"/>
      <c r="HT316" s="254"/>
      <c r="HU316" s="254"/>
      <c r="HV316" s="254"/>
      <c r="HW316" s="254"/>
      <c r="HX316" s="254"/>
      <c r="HY316" s="254"/>
      <c r="HZ316" s="254"/>
      <c r="IA316" s="254"/>
      <c r="IB316" s="254"/>
      <c r="IC316" s="254"/>
      <c r="ID316" s="254"/>
      <c r="IE316" s="254"/>
      <c r="IF316" s="254"/>
      <c r="IG316" s="254"/>
      <c r="IH316" s="254"/>
      <c r="II316" s="254"/>
      <c r="IJ316" s="254"/>
      <c r="IK316" s="254"/>
      <c r="IL316" s="254"/>
      <c r="IM316" s="254"/>
      <c r="IN316" s="254"/>
      <c r="IO316" s="254"/>
      <c r="IP316" s="254"/>
      <c r="IQ316" s="254"/>
      <c r="IR316" s="254"/>
      <c r="IS316" s="254"/>
      <c r="IT316" s="254"/>
      <c r="IU316" s="254"/>
      <c r="IV316" s="254"/>
    </row>
    <row r="317" spans="1:256" s="496" customFormat="1" ht="18.75" x14ac:dyDescent="0.2">
      <c r="A317" s="492"/>
      <c r="B317" s="254"/>
      <c r="C317" s="168"/>
      <c r="D317" s="169"/>
      <c r="E317" s="334"/>
      <c r="F317" s="334"/>
      <c r="G317" s="335"/>
      <c r="H317" s="185"/>
      <c r="I317" s="185"/>
      <c r="J317" s="365">
        <v>28</v>
      </c>
      <c r="K317" s="294" t="s">
        <v>573</v>
      </c>
      <c r="L317" s="480" t="s">
        <v>315</v>
      </c>
      <c r="M317" s="253"/>
      <c r="N317" s="103"/>
      <c r="O317" s="103"/>
      <c r="P317" s="103"/>
      <c r="Q317" s="601">
        <v>100000</v>
      </c>
      <c r="R317" s="164"/>
      <c r="S317" s="269">
        <f t="shared" si="9"/>
        <v>100000</v>
      </c>
      <c r="T317" s="131" t="s">
        <v>574</v>
      </c>
      <c r="U317" s="194" t="s">
        <v>261</v>
      </c>
      <c r="V317" s="494"/>
      <c r="W317" s="254"/>
      <c r="X317" s="254"/>
      <c r="Y317" s="174"/>
      <c r="Z317" s="554"/>
      <c r="AA317" s="555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4"/>
      <c r="BA317" s="254"/>
      <c r="BB317" s="254"/>
      <c r="BC317" s="254"/>
      <c r="BD317" s="254"/>
      <c r="BE317" s="254"/>
      <c r="BF317" s="254"/>
      <c r="BG317" s="254"/>
      <c r="BH317" s="254"/>
      <c r="BI317" s="254"/>
      <c r="BJ317" s="254"/>
      <c r="BK317" s="254"/>
      <c r="BL317" s="254"/>
      <c r="BM317" s="254"/>
      <c r="BN317" s="254"/>
      <c r="BO317" s="254"/>
      <c r="BP317" s="254"/>
      <c r="BQ317" s="254"/>
      <c r="BR317" s="254"/>
      <c r="BS317" s="254"/>
      <c r="BT317" s="254"/>
      <c r="BU317" s="254"/>
      <c r="BV317" s="254"/>
      <c r="BW317" s="254"/>
      <c r="BX317" s="254"/>
      <c r="BY317" s="254"/>
      <c r="BZ317" s="254"/>
      <c r="CA317" s="254"/>
      <c r="CB317" s="254"/>
      <c r="CC317" s="254"/>
      <c r="CD317" s="254"/>
      <c r="CE317" s="254"/>
      <c r="CF317" s="254"/>
      <c r="CG317" s="254"/>
      <c r="CH317" s="254"/>
      <c r="CI317" s="254"/>
      <c r="CJ317" s="254"/>
      <c r="CK317" s="254"/>
      <c r="CL317" s="254"/>
      <c r="CM317" s="254"/>
      <c r="CN317" s="254"/>
      <c r="CO317" s="254"/>
      <c r="CP317" s="254"/>
      <c r="CQ317" s="254"/>
      <c r="CR317" s="254"/>
      <c r="CS317" s="254"/>
      <c r="CT317" s="254"/>
      <c r="CU317" s="254"/>
      <c r="CV317" s="254"/>
      <c r="CW317" s="254"/>
      <c r="CX317" s="254"/>
      <c r="CY317" s="254"/>
      <c r="CZ317" s="254"/>
      <c r="DA317" s="254"/>
      <c r="DB317" s="254"/>
      <c r="DC317" s="254"/>
      <c r="DD317" s="254"/>
      <c r="DE317" s="254"/>
      <c r="DF317" s="254"/>
      <c r="DG317" s="254"/>
      <c r="DH317" s="254"/>
      <c r="DI317" s="254"/>
      <c r="DJ317" s="254"/>
      <c r="DK317" s="254"/>
      <c r="DL317" s="254"/>
      <c r="DM317" s="254"/>
      <c r="DN317" s="254"/>
      <c r="DO317" s="254"/>
      <c r="DP317" s="254"/>
      <c r="DQ317" s="254"/>
      <c r="DR317" s="254"/>
      <c r="DS317" s="254"/>
      <c r="DT317" s="254"/>
      <c r="DU317" s="254"/>
      <c r="DV317" s="254"/>
      <c r="DW317" s="254"/>
      <c r="DX317" s="254"/>
      <c r="DY317" s="254"/>
      <c r="DZ317" s="254"/>
      <c r="EA317" s="254"/>
      <c r="EB317" s="254"/>
      <c r="EC317" s="254"/>
      <c r="ED317" s="254"/>
      <c r="EE317" s="254"/>
      <c r="EF317" s="254"/>
      <c r="EG317" s="254"/>
      <c r="EH317" s="254"/>
      <c r="EI317" s="254"/>
      <c r="EJ317" s="254"/>
      <c r="EK317" s="254"/>
      <c r="EL317" s="254"/>
      <c r="EM317" s="254"/>
      <c r="EN317" s="254"/>
      <c r="EO317" s="254"/>
      <c r="EP317" s="254"/>
      <c r="EQ317" s="254"/>
      <c r="ER317" s="254"/>
      <c r="ES317" s="254"/>
      <c r="ET317" s="254"/>
      <c r="EU317" s="254"/>
      <c r="EV317" s="254"/>
      <c r="EW317" s="254"/>
      <c r="EX317" s="254"/>
      <c r="EY317" s="254"/>
      <c r="EZ317" s="254"/>
      <c r="FA317" s="254"/>
      <c r="FB317" s="254"/>
      <c r="FC317" s="254"/>
      <c r="FD317" s="254"/>
      <c r="FE317" s="254"/>
      <c r="FF317" s="254"/>
      <c r="FG317" s="254"/>
      <c r="FH317" s="254"/>
      <c r="FI317" s="254"/>
      <c r="FJ317" s="254"/>
      <c r="FK317" s="254"/>
      <c r="FL317" s="254"/>
      <c r="FM317" s="254"/>
      <c r="FN317" s="254"/>
      <c r="FO317" s="254"/>
      <c r="FP317" s="254"/>
      <c r="FQ317" s="254"/>
      <c r="FR317" s="254"/>
      <c r="FS317" s="254"/>
      <c r="FT317" s="254"/>
      <c r="FU317" s="254"/>
      <c r="FV317" s="254"/>
      <c r="FW317" s="254"/>
      <c r="FX317" s="254"/>
      <c r="FY317" s="254"/>
      <c r="FZ317" s="254"/>
      <c r="GA317" s="254"/>
      <c r="GB317" s="254"/>
      <c r="GC317" s="254"/>
      <c r="GD317" s="254"/>
      <c r="GE317" s="254"/>
      <c r="GF317" s="254"/>
      <c r="GG317" s="254"/>
      <c r="GH317" s="254"/>
      <c r="GI317" s="254"/>
      <c r="GJ317" s="254"/>
      <c r="GK317" s="254"/>
      <c r="GL317" s="254"/>
      <c r="GM317" s="254"/>
      <c r="GN317" s="254"/>
      <c r="GO317" s="254"/>
      <c r="GP317" s="254"/>
      <c r="GQ317" s="254"/>
      <c r="GR317" s="254"/>
      <c r="GS317" s="254"/>
      <c r="GT317" s="254"/>
      <c r="GU317" s="254"/>
      <c r="GV317" s="254"/>
      <c r="GW317" s="254"/>
      <c r="GX317" s="254"/>
      <c r="GY317" s="254"/>
      <c r="GZ317" s="254"/>
      <c r="HA317" s="254"/>
      <c r="HB317" s="254"/>
      <c r="HC317" s="254"/>
      <c r="HD317" s="254"/>
      <c r="HE317" s="254"/>
      <c r="HF317" s="254"/>
      <c r="HG317" s="254"/>
      <c r="HH317" s="254"/>
      <c r="HI317" s="254"/>
      <c r="HJ317" s="254"/>
      <c r="HK317" s="254"/>
      <c r="HL317" s="254"/>
      <c r="HM317" s="254"/>
      <c r="HN317" s="254"/>
      <c r="HO317" s="254"/>
      <c r="HP317" s="254"/>
      <c r="HQ317" s="254"/>
      <c r="HR317" s="254"/>
      <c r="HS317" s="254"/>
      <c r="HT317" s="254"/>
      <c r="HU317" s="254"/>
      <c r="HV317" s="254"/>
      <c r="HW317" s="254"/>
      <c r="HX317" s="254"/>
      <c r="HY317" s="254"/>
      <c r="HZ317" s="254"/>
      <c r="IA317" s="254"/>
      <c r="IB317" s="254"/>
      <c r="IC317" s="254"/>
      <c r="ID317" s="254"/>
      <c r="IE317" s="254"/>
      <c r="IF317" s="254"/>
      <c r="IG317" s="254"/>
      <c r="IH317" s="254"/>
      <c r="II317" s="254"/>
      <c r="IJ317" s="254"/>
      <c r="IK317" s="254"/>
      <c r="IL317" s="254"/>
      <c r="IM317" s="254"/>
      <c r="IN317" s="254"/>
      <c r="IO317" s="254"/>
      <c r="IP317" s="254"/>
      <c r="IQ317" s="254"/>
      <c r="IR317" s="254"/>
      <c r="IS317" s="254"/>
      <c r="IT317" s="254"/>
      <c r="IU317" s="254"/>
      <c r="IV317" s="254"/>
    </row>
    <row r="318" spans="1:256" s="496" customFormat="1" ht="18.75" x14ac:dyDescent="0.2">
      <c r="A318" s="492"/>
      <c r="B318" s="254"/>
      <c r="C318" s="168"/>
      <c r="D318" s="169"/>
      <c r="E318" s="334"/>
      <c r="F318" s="334"/>
      <c r="G318" s="335"/>
      <c r="H318" s="185"/>
      <c r="I318" s="185"/>
      <c r="J318" s="83">
        <v>29</v>
      </c>
      <c r="K318" s="294" t="s">
        <v>575</v>
      </c>
      <c r="L318" s="367" t="s">
        <v>305</v>
      </c>
      <c r="M318" s="253"/>
      <c r="N318" s="103"/>
      <c r="O318" s="103"/>
      <c r="P318" s="103"/>
      <c r="Q318" s="601"/>
      <c r="R318" s="570">
        <v>400000</v>
      </c>
      <c r="S318" s="269">
        <f t="shared" si="9"/>
        <v>400000</v>
      </c>
      <c r="T318" s="131" t="s">
        <v>576</v>
      </c>
      <c r="U318" s="194" t="s">
        <v>261</v>
      </c>
      <c r="V318" s="494"/>
      <c r="W318" s="254"/>
      <c r="X318" s="254"/>
      <c r="Y318" s="174"/>
      <c r="Z318" s="554"/>
      <c r="AA318" s="555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4"/>
      <c r="BA318" s="254"/>
      <c r="BB318" s="254"/>
      <c r="BC318" s="254"/>
      <c r="BD318" s="254"/>
      <c r="BE318" s="254"/>
      <c r="BF318" s="254"/>
      <c r="BG318" s="254"/>
      <c r="BH318" s="254"/>
      <c r="BI318" s="254"/>
      <c r="BJ318" s="254"/>
      <c r="BK318" s="254"/>
      <c r="BL318" s="254"/>
      <c r="BM318" s="254"/>
      <c r="BN318" s="254"/>
      <c r="BO318" s="254"/>
      <c r="BP318" s="254"/>
      <c r="BQ318" s="254"/>
      <c r="BR318" s="254"/>
      <c r="BS318" s="254"/>
      <c r="BT318" s="254"/>
      <c r="BU318" s="254"/>
      <c r="BV318" s="254"/>
      <c r="BW318" s="254"/>
      <c r="BX318" s="254"/>
      <c r="BY318" s="254"/>
      <c r="BZ318" s="254"/>
      <c r="CA318" s="254"/>
      <c r="CB318" s="254"/>
      <c r="CC318" s="254"/>
      <c r="CD318" s="254"/>
      <c r="CE318" s="254"/>
      <c r="CF318" s="254"/>
      <c r="CG318" s="254"/>
      <c r="CH318" s="254"/>
      <c r="CI318" s="254"/>
      <c r="CJ318" s="254"/>
      <c r="CK318" s="254"/>
      <c r="CL318" s="254"/>
      <c r="CM318" s="254"/>
      <c r="CN318" s="254"/>
      <c r="CO318" s="254"/>
      <c r="CP318" s="254"/>
      <c r="CQ318" s="254"/>
      <c r="CR318" s="254"/>
      <c r="CS318" s="254"/>
      <c r="CT318" s="254"/>
      <c r="CU318" s="254"/>
      <c r="CV318" s="254"/>
      <c r="CW318" s="254"/>
      <c r="CX318" s="254"/>
      <c r="CY318" s="254"/>
      <c r="CZ318" s="254"/>
      <c r="DA318" s="254"/>
      <c r="DB318" s="254"/>
      <c r="DC318" s="254"/>
      <c r="DD318" s="254"/>
      <c r="DE318" s="254"/>
      <c r="DF318" s="254"/>
      <c r="DG318" s="254"/>
      <c r="DH318" s="254"/>
      <c r="DI318" s="254"/>
      <c r="DJ318" s="254"/>
      <c r="DK318" s="254"/>
      <c r="DL318" s="254"/>
      <c r="DM318" s="254"/>
      <c r="DN318" s="254"/>
      <c r="DO318" s="254"/>
      <c r="DP318" s="254"/>
      <c r="DQ318" s="254"/>
      <c r="DR318" s="254"/>
      <c r="DS318" s="254"/>
      <c r="DT318" s="254"/>
      <c r="DU318" s="254"/>
      <c r="DV318" s="254"/>
      <c r="DW318" s="254"/>
      <c r="DX318" s="254"/>
      <c r="DY318" s="254"/>
      <c r="DZ318" s="254"/>
      <c r="EA318" s="254"/>
      <c r="EB318" s="254"/>
      <c r="EC318" s="254"/>
      <c r="ED318" s="254"/>
      <c r="EE318" s="254"/>
      <c r="EF318" s="254"/>
      <c r="EG318" s="254"/>
      <c r="EH318" s="254"/>
      <c r="EI318" s="254"/>
      <c r="EJ318" s="254"/>
      <c r="EK318" s="254"/>
      <c r="EL318" s="254"/>
      <c r="EM318" s="254"/>
      <c r="EN318" s="254"/>
      <c r="EO318" s="254"/>
      <c r="EP318" s="254"/>
      <c r="EQ318" s="254"/>
      <c r="ER318" s="254"/>
      <c r="ES318" s="254"/>
      <c r="ET318" s="254"/>
      <c r="EU318" s="254"/>
      <c r="EV318" s="254"/>
      <c r="EW318" s="254"/>
      <c r="EX318" s="254"/>
      <c r="EY318" s="254"/>
      <c r="EZ318" s="254"/>
      <c r="FA318" s="254"/>
      <c r="FB318" s="254"/>
      <c r="FC318" s="254"/>
      <c r="FD318" s="254"/>
      <c r="FE318" s="254"/>
      <c r="FF318" s="254"/>
      <c r="FG318" s="254"/>
      <c r="FH318" s="254"/>
      <c r="FI318" s="254"/>
      <c r="FJ318" s="254"/>
      <c r="FK318" s="254"/>
      <c r="FL318" s="254"/>
      <c r="FM318" s="254"/>
      <c r="FN318" s="254"/>
      <c r="FO318" s="254"/>
      <c r="FP318" s="254"/>
      <c r="FQ318" s="254"/>
      <c r="FR318" s="254"/>
      <c r="FS318" s="254"/>
      <c r="FT318" s="254"/>
      <c r="FU318" s="254"/>
      <c r="FV318" s="254"/>
      <c r="FW318" s="254"/>
      <c r="FX318" s="254"/>
      <c r="FY318" s="254"/>
      <c r="FZ318" s="254"/>
      <c r="GA318" s="254"/>
      <c r="GB318" s="254"/>
      <c r="GC318" s="254"/>
      <c r="GD318" s="254"/>
      <c r="GE318" s="254"/>
      <c r="GF318" s="254"/>
      <c r="GG318" s="254"/>
      <c r="GH318" s="254"/>
      <c r="GI318" s="254"/>
      <c r="GJ318" s="254"/>
      <c r="GK318" s="254"/>
      <c r="GL318" s="254"/>
      <c r="GM318" s="254"/>
      <c r="GN318" s="254"/>
      <c r="GO318" s="254"/>
      <c r="GP318" s="254"/>
      <c r="GQ318" s="254"/>
      <c r="GR318" s="254"/>
      <c r="GS318" s="254"/>
      <c r="GT318" s="254"/>
      <c r="GU318" s="254"/>
      <c r="GV318" s="254"/>
      <c r="GW318" s="254"/>
      <c r="GX318" s="254"/>
      <c r="GY318" s="254"/>
      <c r="GZ318" s="254"/>
      <c r="HA318" s="254"/>
      <c r="HB318" s="254"/>
      <c r="HC318" s="254"/>
      <c r="HD318" s="254"/>
      <c r="HE318" s="254"/>
      <c r="HF318" s="254"/>
      <c r="HG318" s="254"/>
      <c r="HH318" s="254"/>
      <c r="HI318" s="254"/>
      <c r="HJ318" s="254"/>
      <c r="HK318" s="254"/>
      <c r="HL318" s="254"/>
      <c r="HM318" s="254"/>
      <c r="HN318" s="254"/>
      <c r="HO318" s="254"/>
      <c r="HP318" s="254"/>
      <c r="HQ318" s="254"/>
      <c r="HR318" s="254"/>
      <c r="HS318" s="254"/>
      <c r="HT318" s="254"/>
      <c r="HU318" s="254"/>
      <c r="HV318" s="254"/>
      <c r="HW318" s="254"/>
      <c r="HX318" s="254"/>
      <c r="HY318" s="254"/>
      <c r="HZ318" s="254"/>
      <c r="IA318" s="254"/>
      <c r="IB318" s="254"/>
      <c r="IC318" s="254"/>
      <c r="ID318" s="254"/>
      <c r="IE318" s="254"/>
      <c r="IF318" s="254"/>
      <c r="IG318" s="254"/>
      <c r="IH318" s="254"/>
      <c r="II318" s="254"/>
      <c r="IJ318" s="254"/>
      <c r="IK318" s="254"/>
      <c r="IL318" s="254"/>
      <c r="IM318" s="254"/>
      <c r="IN318" s="254"/>
      <c r="IO318" s="254"/>
      <c r="IP318" s="254"/>
      <c r="IQ318" s="254"/>
      <c r="IR318" s="254"/>
      <c r="IS318" s="254"/>
      <c r="IT318" s="254"/>
      <c r="IU318" s="254"/>
      <c r="IV318" s="254"/>
    </row>
    <row r="319" spans="1:256" s="496" customFormat="1" ht="18.75" x14ac:dyDescent="0.2">
      <c r="A319" s="492"/>
      <c r="B319" s="254"/>
      <c r="C319" s="168"/>
      <c r="D319" s="169"/>
      <c r="E319" s="334"/>
      <c r="F319" s="334"/>
      <c r="G319" s="335"/>
      <c r="H319" s="185"/>
      <c r="I319" s="185"/>
      <c r="J319" s="365">
        <v>30</v>
      </c>
      <c r="K319" s="162" t="s">
        <v>577</v>
      </c>
      <c r="L319" s="579" t="s">
        <v>315</v>
      </c>
      <c r="M319" s="194"/>
      <c r="N319" s="185"/>
      <c r="O319" s="185"/>
      <c r="P319" s="185"/>
      <c r="Q319" s="269">
        <v>168000</v>
      </c>
      <c r="R319" s="269">
        <v>102000</v>
      </c>
      <c r="S319" s="269">
        <f t="shared" si="9"/>
        <v>270000</v>
      </c>
      <c r="T319" s="194" t="s">
        <v>267</v>
      </c>
      <c r="U319" s="194" t="s">
        <v>33</v>
      </c>
      <c r="V319" s="494"/>
      <c r="W319" s="254"/>
      <c r="X319" s="254"/>
      <c r="Y319" s="174"/>
      <c r="Z319" s="554"/>
      <c r="AA319" s="555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4"/>
      <c r="BA319" s="254"/>
      <c r="BB319" s="254"/>
      <c r="BC319" s="254"/>
      <c r="BD319" s="254"/>
      <c r="BE319" s="254"/>
      <c r="BF319" s="254"/>
      <c r="BG319" s="254"/>
      <c r="BH319" s="254"/>
      <c r="BI319" s="254"/>
      <c r="BJ319" s="254"/>
      <c r="BK319" s="254"/>
      <c r="BL319" s="254"/>
      <c r="BM319" s="254"/>
      <c r="BN319" s="254"/>
      <c r="BO319" s="254"/>
      <c r="BP319" s="254"/>
      <c r="BQ319" s="254"/>
      <c r="BR319" s="254"/>
      <c r="BS319" s="254"/>
      <c r="BT319" s="254"/>
      <c r="BU319" s="254"/>
      <c r="BV319" s="254"/>
      <c r="BW319" s="254"/>
      <c r="BX319" s="254"/>
      <c r="BY319" s="254"/>
      <c r="BZ319" s="254"/>
      <c r="CA319" s="254"/>
      <c r="CB319" s="254"/>
      <c r="CC319" s="254"/>
      <c r="CD319" s="254"/>
      <c r="CE319" s="254"/>
      <c r="CF319" s="254"/>
      <c r="CG319" s="254"/>
      <c r="CH319" s="254"/>
      <c r="CI319" s="254"/>
      <c r="CJ319" s="254"/>
      <c r="CK319" s="254"/>
      <c r="CL319" s="254"/>
      <c r="CM319" s="254"/>
      <c r="CN319" s="254"/>
      <c r="CO319" s="254"/>
      <c r="CP319" s="254"/>
      <c r="CQ319" s="254"/>
      <c r="CR319" s="254"/>
      <c r="CS319" s="254"/>
      <c r="CT319" s="254"/>
      <c r="CU319" s="254"/>
      <c r="CV319" s="254"/>
      <c r="CW319" s="254"/>
      <c r="CX319" s="254"/>
      <c r="CY319" s="254"/>
      <c r="CZ319" s="254"/>
      <c r="DA319" s="254"/>
      <c r="DB319" s="254"/>
      <c r="DC319" s="254"/>
      <c r="DD319" s="254"/>
      <c r="DE319" s="254"/>
      <c r="DF319" s="254"/>
      <c r="DG319" s="254"/>
      <c r="DH319" s="254"/>
      <c r="DI319" s="254"/>
      <c r="DJ319" s="254"/>
      <c r="DK319" s="254"/>
      <c r="DL319" s="254"/>
      <c r="DM319" s="254"/>
      <c r="DN319" s="254"/>
      <c r="DO319" s="254"/>
      <c r="DP319" s="254"/>
      <c r="DQ319" s="254"/>
      <c r="DR319" s="254"/>
      <c r="DS319" s="254"/>
      <c r="DT319" s="254"/>
      <c r="DU319" s="254"/>
      <c r="DV319" s="254"/>
      <c r="DW319" s="254"/>
      <c r="DX319" s="254"/>
      <c r="DY319" s="254"/>
      <c r="DZ319" s="254"/>
      <c r="EA319" s="254"/>
      <c r="EB319" s="254"/>
      <c r="EC319" s="254"/>
      <c r="ED319" s="254"/>
      <c r="EE319" s="254"/>
      <c r="EF319" s="254"/>
      <c r="EG319" s="254"/>
      <c r="EH319" s="254"/>
      <c r="EI319" s="254"/>
      <c r="EJ319" s="254"/>
      <c r="EK319" s="254"/>
      <c r="EL319" s="254"/>
      <c r="EM319" s="254"/>
      <c r="EN319" s="254"/>
      <c r="EO319" s="254"/>
      <c r="EP319" s="254"/>
      <c r="EQ319" s="254"/>
      <c r="ER319" s="254"/>
      <c r="ES319" s="254"/>
      <c r="ET319" s="254"/>
      <c r="EU319" s="254"/>
      <c r="EV319" s="254"/>
      <c r="EW319" s="254"/>
      <c r="EX319" s="254"/>
      <c r="EY319" s="254"/>
      <c r="EZ319" s="254"/>
      <c r="FA319" s="254"/>
      <c r="FB319" s="254"/>
      <c r="FC319" s="254"/>
      <c r="FD319" s="254"/>
      <c r="FE319" s="254"/>
      <c r="FF319" s="254"/>
      <c r="FG319" s="254"/>
      <c r="FH319" s="254"/>
      <c r="FI319" s="254"/>
      <c r="FJ319" s="254"/>
      <c r="FK319" s="254"/>
      <c r="FL319" s="254"/>
      <c r="FM319" s="254"/>
      <c r="FN319" s="254"/>
      <c r="FO319" s="254"/>
      <c r="FP319" s="254"/>
      <c r="FQ319" s="254"/>
      <c r="FR319" s="254"/>
      <c r="FS319" s="254"/>
      <c r="FT319" s="254"/>
      <c r="FU319" s="254"/>
      <c r="FV319" s="254"/>
      <c r="FW319" s="254"/>
      <c r="FX319" s="254"/>
      <c r="FY319" s="254"/>
      <c r="FZ319" s="254"/>
      <c r="GA319" s="254"/>
      <c r="GB319" s="254"/>
      <c r="GC319" s="254"/>
      <c r="GD319" s="254"/>
      <c r="GE319" s="254"/>
      <c r="GF319" s="254"/>
      <c r="GG319" s="254"/>
      <c r="GH319" s="254"/>
      <c r="GI319" s="254"/>
      <c r="GJ319" s="254"/>
      <c r="GK319" s="254"/>
      <c r="GL319" s="254"/>
      <c r="GM319" s="254"/>
      <c r="GN319" s="254"/>
      <c r="GO319" s="254"/>
      <c r="GP319" s="254"/>
      <c r="GQ319" s="254"/>
      <c r="GR319" s="254"/>
      <c r="GS319" s="254"/>
      <c r="GT319" s="254"/>
      <c r="GU319" s="254"/>
      <c r="GV319" s="254"/>
      <c r="GW319" s="254"/>
      <c r="GX319" s="254"/>
      <c r="GY319" s="254"/>
      <c r="GZ319" s="254"/>
      <c r="HA319" s="254"/>
      <c r="HB319" s="254"/>
      <c r="HC319" s="254"/>
      <c r="HD319" s="254"/>
      <c r="HE319" s="254"/>
      <c r="HF319" s="254"/>
      <c r="HG319" s="254"/>
      <c r="HH319" s="254"/>
      <c r="HI319" s="254"/>
      <c r="HJ319" s="254"/>
      <c r="HK319" s="254"/>
      <c r="HL319" s="254"/>
      <c r="HM319" s="254"/>
      <c r="HN319" s="254"/>
      <c r="HO319" s="254"/>
      <c r="HP319" s="254"/>
      <c r="HQ319" s="254"/>
      <c r="HR319" s="254"/>
      <c r="HS319" s="254"/>
      <c r="HT319" s="254"/>
      <c r="HU319" s="254"/>
      <c r="HV319" s="254"/>
      <c r="HW319" s="254"/>
      <c r="HX319" s="254"/>
      <c r="HY319" s="254"/>
      <c r="HZ319" s="254"/>
      <c r="IA319" s="254"/>
      <c r="IB319" s="254"/>
      <c r="IC319" s="254"/>
      <c r="ID319" s="254"/>
      <c r="IE319" s="254"/>
      <c r="IF319" s="254"/>
      <c r="IG319" s="254"/>
      <c r="IH319" s="254"/>
      <c r="II319" s="254"/>
      <c r="IJ319" s="254"/>
      <c r="IK319" s="254"/>
      <c r="IL319" s="254"/>
      <c r="IM319" s="254"/>
      <c r="IN319" s="254"/>
      <c r="IO319" s="254"/>
      <c r="IP319" s="254"/>
      <c r="IQ319" s="254"/>
      <c r="IR319" s="254"/>
      <c r="IS319" s="254"/>
      <c r="IT319" s="254"/>
      <c r="IU319" s="254"/>
      <c r="IV319" s="254"/>
    </row>
    <row r="320" spans="1:256" s="496" customFormat="1" ht="18.75" x14ac:dyDescent="0.2">
      <c r="A320" s="492"/>
      <c r="B320" s="254"/>
      <c r="C320" s="168"/>
      <c r="D320" s="169"/>
      <c r="E320" s="334"/>
      <c r="F320" s="334"/>
      <c r="G320" s="335"/>
      <c r="H320" s="185"/>
      <c r="I320" s="185"/>
      <c r="J320" s="83">
        <v>31</v>
      </c>
      <c r="K320" s="578" t="s">
        <v>578</v>
      </c>
      <c r="L320" s="451" t="s">
        <v>305</v>
      </c>
      <c r="M320" s="194"/>
      <c r="N320" s="185"/>
      <c r="O320" s="185"/>
      <c r="P320" s="185"/>
      <c r="Q320" s="370"/>
      <c r="R320" s="269">
        <v>653000</v>
      </c>
      <c r="S320" s="269">
        <f t="shared" si="9"/>
        <v>653000</v>
      </c>
      <c r="T320" s="194" t="s">
        <v>579</v>
      </c>
      <c r="U320" s="194" t="s">
        <v>33</v>
      </c>
      <c r="V320" s="494"/>
      <c r="W320" s="254"/>
      <c r="X320" s="254"/>
      <c r="Y320" s="174"/>
      <c r="Z320" s="554"/>
      <c r="AA320" s="555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4"/>
      <c r="BA320" s="254"/>
      <c r="BB320" s="254"/>
      <c r="BC320" s="254"/>
      <c r="BD320" s="254"/>
      <c r="BE320" s="254"/>
      <c r="BF320" s="254"/>
      <c r="BG320" s="254"/>
      <c r="BH320" s="254"/>
      <c r="BI320" s="254"/>
      <c r="BJ320" s="254"/>
      <c r="BK320" s="254"/>
      <c r="BL320" s="254"/>
      <c r="BM320" s="254"/>
      <c r="BN320" s="254"/>
      <c r="BO320" s="254"/>
      <c r="BP320" s="254"/>
      <c r="BQ320" s="254"/>
      <c r="BR320" s="254"/>
      <c r="BS320" s="254"/>
      <c r="BT320" s="254"/>
      <c r="BU320" s="254"/>
      <c r="BV320" s="254"/>
      <c r="BW320" s="254"/>
      <c r="BX320" s="254"/>
      <c r="BY320" s="254"/>
      <c r="BZ320" s="254"/>
      <c r="CA320" s="254"/>
      <c r="CB320" s="254"/>
      <c r="CC320" s="254"/>
      <c r="CD320" s="254"/>
      <c r="CE320" s="254"/>
      <c r="CF320" s="254"/>
      <c r="CG320" s="254"/>
      <c r="CH320" s="254"/>
      <c r="CI320" s="254"/>
      <c r="CJ320" s="254"/>
      <c r="CK320" s="254"/>
      <c r="CL320" s="254"/>
      <c r="CM320" s="254"/>
      <c r="CN320" s="254"/>
      <c r="CO320" s="254"/>
      <c r="CP320" s="254"/>
      <c r="CQ320" s="254"/>
      <c r="CR320" s="254"/>
      <c r="CS320" s="254"/>
      <c r="CT320" s="254"/>
      <c r="CU320" s="254"/>
      <c r="CV320" s="254"/>
      <c r="CW320" s="254"/>
      <c r="CX320" s="254"/>
      <c r="CY320" s="254"/>
      <c r="CZ320" s="254"/>
      <c r="DA320" s="254"/>
      <c r="DB320" s="254"/>
      <c r="DC320" s="254"/>
      <c r="DD320" s="254"/>
      <c r="DE320" s="254"/>
      <c r="DF320" s="254"/>
      <c r="DG320" s="254"/>
      <c r="DH320" s="254"/>
      <c r="DI320" s="254"/>
      <c r="DJ320" s="254"/>
      <c r="DK320" s="254"/>
      <c r="DL320" s="254"/>
      <c r="DM320" s="254"/>
      <c r="DN320" s="254"/>
      <c r="DO320" s="254"/>
      <c r="DP320" s="254"/>
      <c r="DQ320" s="254"/>
      <c r="DR320" s="254"/>
      <c r="DS320" s="254"/>
      <c r="DT320" s="254"/>
      <c r="DU320" s="254"/>
      <c r="DV320" s="254"/>
      <c r="DW320" s="254"/>
      <c r="DX320" s="254"/>
      <c r="DY320" s="254"/>
      <c r="DZ320" s="254"/>
      <c r="EA320" s="254"/>
      <c r="EB320" s="254"/>
      <c r="EC320" s="254"/>
      <c r="ED320" s="254"/>
      <c r="EE320" s="254"/>
      <c r="EF320" s="254"/>
      <c r="EG320" s="254"/>
      <c r="EH320" s="254"/>
      <c r="EI320" s="254"/>
      <c r="EJ320" s="254"/>
      <c r="EK320" s="254"/>
      <c r="EL320" s="254"/>
      <c r="EM320" s="254"/>
      <c r="EN320" s="254"/>
      <c r="EO320" s="254"/>
      <c r="EP320" s="254"/>
      <c r="EQ320" s="254"/>
      <c r="ER320" s="254"/>
      <c r="ES320" s="254"/>
      <c r="ET320" s="254"/>
      <c r="EU320" s="254"/>
      <c r="EV320" s="254"/>
      <c r="EW320" s="254"/>
      <c r="EX320" s="254"/>
      <c r="EY320" s="254"/>
      <c r="EZ320" s="254"/>
      <c r="FA320" s="254"/>
      <c r="FB320" s="254"/>
      <c r="FC320" s="254"/>
      <c r="FD320" s="254"/>
      <c r="FE320" s="254"/>
      <c r="FF320" s="254"/>
      <c r="FG320" s="254"/>
      <c r="FH320" s="254"/>
      <c r="FI320" s="254"/>
      <c r="FJ320" s="254"/>
      <c r="FK320" s="254"/>
      <c r="FL320" s="254"/>
      <c r="FM320" s="254"/>
      <c r="FN320" s="254"/>
      <c r="FO320" s="254"/>
      <c r="FP320" s="254"/>
      <c r="FQ320" s="254"/>
      <c r="FR320" s="254"/>
      <c r="FS320" s="254"/>
      <c r="FT320" s="254"/>
      <c r="FU320" s="254"/>
      <c r="FV320" s="254"/>
      <c r="FW320" s="254"/>
      <c r="FX320" s="254"/>
      <c r="FY320" s="254"/>
      <c r="FZ320" s="254"/>
      <c r="GA320" s="254"/>
      <c r="GB320" s="254"/>
      <c r="GC320" s="254"/>
      <c r="GD320" s="254"/>
      <c r="GE320" s="254"/>
      <c r="GF320" s="254"/>
      <c r="GG320" s="254"/>
      <c r="GH320" s="254"/>
      <c r="GI320" s="254"/>
      <c r="GJ320" s="254"/>
      <c r="GK320" s="254"/>
      <c r="GL320" s="254"/>
      <c r="GM320" s="254"/>
      <c r="GN320" s="254"/>
      <c r="GO320" s="254"/>
      <c r="GP320" s="254"/>
      <c r="GQ320" s="254"/>
      <c r="GR320" s="254"/>
      <c r="GS320" s="254"/>
      <c r="GT320" s="254"/>
      <c r="GU320" s="254"/>
      <c r="GV320" s="254"/>
      <c r="GW320" s="254"/>
      <c r="GX320" s="254"/>
      <c r="GY320" s="254"/>
      <c r="GZ320" s="254"/>
      <c r="HA320" s="254"/>
      <c r="HB320" s="254"/>
      <c r="HC320" s="254"/>
      <c r="HD320" s="254"/>
      <c r="HE320" s="254"/>
      <c r="HF320" s="254"/>
      <c r="HG320" s="254"/>
      <c r="HH320" s="254"/>
      <c r="HI320" s="254"/>
      <c r="HJ320" s="254"/>
      <c r="HK320" s="254"/>
      <c r="HL320" s="254"/>
      <c r="HM320" s="254"/>
      <c r="HN320" s="254"/>
      <c r="HO320" s="254"/>
      <c r="HP320" s="254"/>
      <c r="HQ320" s="254"/>
      <c r="HR320" s="254"/>
      <c r="HS320" s="254"/>
      <c r="HT320" s="254"/>
      <c r="HU320" s="254"/>
      <c r="HV320" s="254"/>
      <c r="HW320" s="254"/>
      <c r="HX320" s="254"/>
      <c r="HY320" s="254"/>
      <c r="HZ320" s="254"/>
      <c r="IA320" s="254"/>
      <c r="IB320" s="254"/>
      <c r="IC320" s="254"/>
      <c r="ID320" s="254"/>
      <c r="IE320" s="254"/>
      <c r="IF320" s="254"/>
      <c r="IG320" s="254"/>
      <c r="IH320" s="254"/>
      <c r="II320" s="254"/>
      <c r="IJ320" s="254"/>
      <c r="IK320" s="254"/>
      <c r="IL320" s="254"/>
      <c r="IM320" s="254"/>
      <c r="IN320" s="254"/>
      <c r="IO320" s="254"/>
      <c r="IP320" s="254"/>
      <c r="IQ320" s="254"/>
      <c r="IR320" s="254"/>
      <c r="IS320" s="254"/>
      <c r="IT320" s="254"/>
      <c r="IU320" s="254"/>
      <c r="IV320" s="254"/>
    </row>
    <row r="321" spans="1:256" s="496" customFormat="1" ht="18.75" x14ac:dyDescent="0.2">
      <c r="A321" s="492"/>
      <c r="B321" s="254"/>
      <c r="C321" s="168"/>
      <c r="D321" s="169"/>
      <c r="E321" s="334"/>
      <c r="F321" s="334"/>
      <c r="G321" s="335"/>
      <c r="H321" s="185"/>
      <c r="I321" s="185"/>
      <c r="J321" s="365">
        <v>32</v>
      </c>
      <c r="K321" s="578" t="s">
        <v>580</v>
      </c>
      <c r="L321" s="579" t="s">
        <v>305</v>
      </c>
      <c r="M321" s="194"/>
      <c r="N321" s="185"/>
      <c r="O321" s="185"/>
      <c r="P321" s="185"/>
      <c r="Q321" s="370"/>
      <c r="R321" s="269">
        <v>280000</v>
      </c>
      <c r="S321" s="269">
        <f t="shared" si="9"/>
        <v>280000</v>
      </c>
      <c r="T321" s="194" t="s">
        <v>422</v>
      </c>
      <c r="U321" s="194" t="s">
        <v>33</v>
      </c>
      <c r="V321" s="494"/>
      <c r="W321" s="254"/>
      <c r="X321" s="254"/>
      <c r="Y321" s="174"/>
      <c r="Z321" s="554"/>
      <c r="AA321" s="555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4"/>
      <c r="BA321" s="254"/>
      <c r="BB321" s="254"/>
      <c r="BC321" s="254"/>
      <c r="BD321" s="254"/>
      <c r="BE321" s="254"/>
      <c r="BF321" s="254"/>
      <c r="BG321" s="254"/>
      <c r="BH321" s="254"/>
      <c r="BI321" s="254"/>
      <c r="BJ321" s="254"/>
      <c r="BK321" s="254"/>
      <c r="BL321" s="254"/>
      <c r="BM321" s="254"/>
      <c r="BN321" s="254"/>
      <c r="BO321" s="254"/>
      <c r="BP321" s="254"/>
      <c r="BQ321" s="254"/>
      <c r="BR321" s="254"/>
      <c r="BS321" s="254"/>
      <c r="BT321" s="254"/>
      <c r="BU321" s="254"/>
      <c r="BV321" s="254"/>
      <c r="BW321" s="254"/>
      <c r="BX321" s="254"/>
      <c r="BY321" s="254"/>
      <c r="BZ321" s="254"/>
      <c r="CA321" s="254"/>
      <c r="CB321" s="254"/>
      <c r="CC321" s="254"/>
      <c r="CD321" s="254"/>
      <c r="CE321" s="254"/>
      <c r="CF321" s="254"/>
      <c r="CG321" s="254"/>
      <c r="CH321" s="254"/>
      <c r="CI321" s="254"/>
      <c r="CJ321" s="254"/>
      <c r="CK321" s="254"/>
      <c r="CL321" s="254"/>
      <c r="CM321" s="254"/>
      <c r="CN321" s="254"/>
      <c r="CO321" s="254"/>
      <c r="CP321" s="254"/>
      <c r="CQ321" s="254"/>
      <c r="CR321" s="254"/>
      <c r="CS321" s="254"/>
      <c r="CT321" s="254"/>
      <c r="CU321" s="254"/>
      <c r="CV321" s="254"/>
      <c r="CW321" s="254"/>
      <c r="CX321" s="254"/>
      <c r="CY321" s="254"/>
      <c r="CZ321" s="254"/>
      <c r="DA321" s="254"/>
      <c r="DB321" s="254"/>
      <c r="DC321" s="254"/>
      <c r="DD321" s="254"/>
      <c r="DE321" s="254"/>
      <c r="DF321" s="254"/>
      <c r="DG321" s="254"/>
      <c r="DH321" s="254"/>
      <c r="DI321" s="254"/>
      <c r="DJ321" s="254"/>
      <c r="DK321" s="254"/>
      <c r="DL321" s="254"/>
      <c r="DM321" s="254"/>
      <c r="DN321" s="254"/>
      <c r="DO321" s="254"/>
      <c r="DP321" s="254"/>
      <c r="DQ321" s="254"/>
      <c r="DR321" s="254"/>
      <c r="DS321" s="254"/>
      <c r="DT321" s="254"/>
      <c r="DU321" s="254"/>
      <c r="DV321" s="254"/>
      <c r="DW321" s="254"/>
      <c r="DX321" s="254"/>
      <c r="DY321" s="254"/>
      <c r="DZ321" s="254"/>
      <c r="EA321" s="254"/>
      <c r="EB321" s="254"/>
      <c r="EC321" s="254"/>
      <c r="ED321" s="254"/>
      <c r="EE321" s="254"/>
      <c r="EF321" s="254"/>
      <c r="EG321" s="254"/>
      <c r="EH321" s="254"/>
      <c r="EI321" s="254"/>
      <c r="EJ321" s="254"/>
      <c r="EK321" s="254"/>
      <c r="EL321" s="254"/>
      <c r="EM321" s="254"/>
      <c r="EN321" s="254"/>
      <c r="EO321" s="254"/>
      <c r="EP321" s="254"/>
      <c r="EQ321" s="254"/>
      <c r="ER321" s="254"/>
      <c r="ES321" s="254"/>
      <c r="ET321" s="254"/>
      <c r="EU321" s="254"/>
      <c r="EV321" s="254"/>
      <c r="EW321" s="254"/>
      <c r="EX321" s="254"/>
      <c r="EY321" s="254"/>
      <c r="EZ321" s="254"/>
      <c r="FA321" s="254"/>
      <c r="FB321" s="254"/>
      <c r="FC321" s="254"/>
      <c r="FD321" s="254"/>
      <c r="FE321" s="254"/>
      <c r="FF321" s="254"/>
      <c r="FG321" s="254"/>
      <c r="FH321" s="254"/>
      <c r="FI321" s="254"/>
      <c r="FJ321" s="254"/>
      <c r="FK321" s="254"/>
      <c r="FL321" s="254"/>
      <c r="FM321" s="254"/>
      <c r="FN321" s="254"/>
      <c r="FO321" s="254"/>
      <c r="FP321" s="254"/>
      <c r="FQ321" s="254"/>
      <c r="FR321" s="254"/>
      <c r="FS321" s="254"/>
      <c r="FT321" s="254"/>
      <c r="FU321" s="254"/>
      <c r="FV321" s="254"/>
      <c r="FW321" s="254"/>
      <c r="FX321" s="254"/>
      <c r="FY321" s="254"/>
      <c r="FZ321" s="254"/>
      <c r="GA321" s="254"/>
      <c r="GB321" s="254"/>
      <c r="GC321" s="254"/>
      <c r="GD321" s="254"/>
      <c r="GE321" s="254"/>
      <c r="GF321" s="254"/>
      <c r="GG321" s="254"/>
      <c r="GH321" s="254"/>
      <c r="GI321" s="254"/>
      <c r="GJ321" s="254"/>
      <c r="GK321" s="254"/>
      <c r="GL321" s="254"/>
      <c r="GM321" s="254"/>
      <c r="GN321" s="254"/>
      <c r="GO321" s="254"/>
      <c r="GP321" s="254"/>
      <c r="GQ321" s="254"/>
      <c r="GR321" s="254"/>
      <c r="GS321" s="254"/>
      <c r="GT321" s="254"/>
      <c r="GU321" s="254"/>
      <c r="GV321" s="254"/>
      <c r="GW321" s="254"/>
      <c r="GX321" s="254"/>
      <c r="GY321" s="254"/>
      <c r="GZ321" s="254"/>
      <c r="HA321" s="254"/>
      <c r="HB321" s="254"/>
      <c r="HC321" s="254"/>
      <c r="HD321" s="254"/>
      <c r="HE321" s="254"/>
      <c r="HF321" s="254"/>
      <c r="HG321" s="254"/>
      <c r="HH321" s="254"/>
      <c r="HI321" s="254"/>
      <c r="HJ321" s="254"/>
      <c r="HK321" s="254"/>
      <c r="HL321" s="254"/>
      <c r="HM321" s="254"/>
      <c r="HN321" s="254"/>
      <c r="HO321" s="254"/>
      <c r="HP321" s="254"/>
      <c r="HQ321" s="254"/>
      <c r="HR321" s="254"/>
      <c r="HS321" s="254"/>
      <c r="HT321" s="254"/>
      <c r="HU321" s="254"/>
      <c r="HV321" s="254"/>
      <c r="HW321" s="254"/>
      <c r="HX321" s="254"/>
      <c r="HY321" s="254"/>
      <c r="HZ321" s="254"/>
      <c r="IA321" s="254"/>
      <c r="IB321" s="254"/>
      <c r="IC321" s="254"/>
      <c r="ID321" s="254"/>
      <c r="IE321" s="254"/>
      <c r="IF321" s="254"/>
      <c r="IG321" s="254"/>
      <c r="IH321" s="254"/>
      <c r="II321" s="254"/>
      <c r="IJ321" s="254"/>
      <c r="IK321" s="254"/>
      <c r="IL321" s="254"/>
      <c r="IM321" s="254"/>
      <c r="IN321" s="254"/>
      <c r="IO321" s="254"/>
      <c r="IP321" s="254"/>
      <c r="IQ321" s="254"/>
      <c r="IR321" s="254"/>
      <c r="IS321" s="254"/>
      <c r="IT321" s="254"/>
      <c r="IU321" s="254"/>
      <c r="IV321" s="254"/>
    </row>
    <row r="322" spans="1:256" s="496" customFormat="1" x14ac:dyDescent="0.2">
      <c r="A322" s="492"/>
      <c r="B322" s="254"/>
      <c r="C322" s="168"/>
      <c r="D322" s="169"/>
      <c r="E322" s="334"/>
      <c r="F322" s="334"/>
      <c r="G322" s="335"/>
      <c r="H322" s="185"/>
      <c r="I322" s="185"/>
      <c r="J322" s="83">
        <v>33</v>
      </c>
      <c r="K322" s="602" t="s">
        <v>581</v>
      </c>
      <c r="L322" s="367" t="s">
        <v>309</v>
      </c>
      <c r="M322" s="194"/>
      <c r="N322" s="185"/>
      <c r="O322" s="185"/>
      <c r="P322" s="185"/>
      <c r="Q322" s="370"/>
      <c r="R322" s="269">
        <v>400000</v>
      </c>
      <c r="S322" s="269">
        <f t="shared" si="9"/>
        <v>400000</v>
      </c>
      <c r="T322" s="194" t="s">
        <v>582</v>
      </c>
      <c r="U322" s="194" t="s">
        <v>33</v>
      </c>
      <c r="V322" s="494"/>
      <c r="W322" s="254"/>
      <c r="X322" s="254"/>
      <c r="Y322" s="174"/>
      <c r="Z322" s="554"/>
      <c r="AA322" s="555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4"/>
      <c r="BA322" s="254"/>
      <c r="BB322" s="254"/>
      <c r="BC322" s="254"/>
      <c r="BD322" s="254"/>
      <c r="BE322" s="254"/>
      <c r="BF322" s="254"/>
      <c r="BG322" s="254"/>
      <c r="BH322" s="254"/>
      <c r="BI322" s="254"/>
      <c r="BJ322" s="254"/>
      <c r="BK322" s="254"/>
      <c r="BL322" s="254"/>
      <c r="BM322" s="254"/>
      <c r="BN322" s="254"/>
      <c r="BO322" s="254"/>
      <c r="BP322" s="254"/>
      <c r="BQ322" s="254"/>
      <c r="BR322" s="254"/>
      <c r="BS322" s="254"/>
      <c r="BT322" s="254"/>
      <c r="BU322" s="254"/>
      <c r="BV322" s="254"/>
      <c r="BW322" s="254"/>
      <c r="BX322" s="254"/>
      <c r="BY322" s="254"/>
      <c r="BZ322" s="254"/>
      <c r="CA322" s="254"/>
      <c r="CB322" s="254"/>
      <c r="CC322" s="254"/>
      <c r="CD322" s="254"/>
      <c r="CE322" s="254"/>
      <c r="CF322" s="254"/>
      <c r="CG322" s="254"/>
      <c r="CH322" s="254"/>
      <c r="CI322" s="254"/>
      <c r="CJ322" s="254"/>
      <c r="CK322" s="254"/>
      <c r="CL322" s="254"/>
      <c r="CM322" s="254"/>
      <c r="CN322" s="254"/>
      <c r="CO322" s="254"/>
      <c r="CP322" s="254"/>
      <c r="CQ322" s="254"/>
      <c r="CR322" s="254"/>
      <c r="CS322" s="254"/>
      <c r="CT322" s="254"/>
      <c r="CU322" s="254"/>
      <c r="CV322" s="254"/>
      <c r="CW322" s="254"/>
      <c r="CX322" s="254"/>
      <c r="CY322" s="254"/>
      <c r="CZ322" s="254"/>
      <c r="DA322" s="254"/>
      <c r="DB322" s="254"/>
      <c r="DC322" s="254"/>
      <c r="DD322" s="254"/>
      <c r="DE322" s="254"/>
      <c r="DF322" s="254"/>
      <c r="DG322" s="254"/>
      <c r="DH322" s="254"/>
      <c r="DI322" s="254"/>
      <c r="DJ322" s="254"/>
      <c r="DK322" s="254"/>
      <c r="DL322" s="254"/>
      <c r="DM322" s="254"/>
      <c r="DN322" s="254"/>
      <c r="DO322" s="254"/>
      <c r="DP322" s="254"/>
      <c r="DQ322" s="254"/>
      <c r="DR322" s="254"/>
      <c r="DS322" s="254"/>
      <c r="DT322" s="254"/>
      <c r="DU322" s="254"/>
      <c r="DV322" s="254"/>
      <c r="DW322" s="254"/>
      <c r="DX322" s="254"/>
      <c r="DY322" s="254"/>
      <c r="DZ322" s="254"/>
      <c r="EA322" s="254"/>
      <c r="EB322" s="254"/>
      <c r="EC322" s="254"/>
      <c r="ED322" s="254"/>
      <c r="EE322" s="254"/>
      <c r="EF322" s="254"/>
      <c r="EG322" s="254"/>
      <c r="EH322" s="254"/>
      <c r="EI322" s="254"/>
      <c r="EJ322" s="254"/>
      <c r="EK322" s="254"/>
      <c r="EL322" s="254"/>
      <c r="EM322" s="254"/>
      <c r="EN322" s="254"/>
      <c r="EO322" s="254"/>
      <c r="EP322" s="254"/>
      <c r="EQ322" s="254"/>
      <c r="ER322" s="254"/>
      <c r="ES322" s="254"/>
      <c r="ET322" s="254"/>
      <c r="EU322" s="254"/>
      <c r="EV322" s="254"/>
      <c r="EW322" s="254"/>
      <c r="EX322" s="254"/>
      <c r="EY322" s="254"/>
      <c r="EZ322" s="254"/>
      <c r="FA322" s="254"/>
      <c r="FB322" s="254"/>
      <c r="FC322" s="254"/>
      <c r="FD322" s="254"/>
      <c r="FE322" s="254"/>
      <c r="FF322" s="254"/>
      <c r="FG322" s="254"/>
      <c r="FH322" s="254"/>
      <c r="FI322" s="254"/>
      <c r="FJ322" s="254"/>
      <c r="FK322" s="254"/>
      <c r="FL322" s="254"/>
      <c r="FM322" s="254"/>
      <c r="FN322" s="254"/>
      <c r="FO322" s="254"/>
      <c r="FP322" s="254"/>
      <c r="FQ322" s="254"/>
      <c r="FR322" s="254"/>
      <c r="FS322" s="254"/>
      <c r="FT322" s="254"/>
      <c r="FU322" s="254"/>
      <c r="FV322" s="254"/>
      <c r="FW322" s="254"/>
      <c r="FX322" s="254"/>
      <c r="FY322" s="254"/>
      <c r="FZ322" s="254"/>
      <c r="GA322" s="254"/>
      <c r="GB322" s="254"/>
      <c r="GC322" s="254"/>
      <c r="GD322" s="254"/>
      <c r="GE322" s="254"/>
      <c r="GF322" s="254"/>
      <c r="GG322" s="254"/>
      <c r="GH322" s="254"/>
      <c r="GI322" s="254"/>
      <c r="GJ322" s="254"/>
      <c r="GK322" s="254"/>
      <c r="GL322" s="254"/>
      <c r="GM322" s="254"/>
      <c r="GN322" s="254"/>
      <c r="GO322" s="254"/>
      <c r="GP322" s="254"/>
      <c r="GQ322" s="254"/>
      <c r="GR322" s="254"/>
      <c r="GS322" s="254"/>
      <c r="GT322" s="254"/>
      <c r="GU322" s="254"/>
      <c r="GV322" s="254"/>
      <c r="GW322" s="254"/>
      <c r="GX322" s="254"/>
      <c r="GY322" s="254"/>
      <c r="GZ322" s="254"/>
      <c r="HA322" s="254"/>
      <c r="HB322" s="254"/>
      <c r="HC322" s="254"/>
      <c r="HD322" s="254"/>
      <c r="HE322" s="254"/>
      <c r="HF322" s="254"/>
      <c r="HG322" s="254"/>
      <c r="HH322" s="254"/>
      <c r="HI322" s="254"/>
      <c r="HJ322" s="254"/>
      <c r="HK322" s="254"/>
      <c r="HL322" s="254"/>
      <c r="HM322" s="254"/>
      <c r="HN322" s="254"/>
      <c r="HO322" s="254"/>
      <c r="HP322" s="254"/>
      <c r="HQ322" s="254"/>
      <c r="HR322" s="254"/>
      <c r="HS322" s="254"/>
      <c r="HT322" s="254"/>
      <c r="HU322" s="254"/>
      <c r="HV322" s="254"/>
      <c r="HW322" s="254"/>
      <c r="HX322" s="254"/>
      <c r="HY322" s="254"/>
      <c r="HZ322" s="254"/>
      <c r="IA322" s="254"/>
      <c r="IB322" s="254"/>
      <c r="IC322" s="254"/>
      <c r="ID322" s="254"/>
      <c r="IE322" s="254"/>
      <c r="IF322" s="254"/>
      <c r="IG322" s="254"/>
      <c r="IH322" s="254"/>
      <c r="II322" s="254"/>
      <c r="IJ322" s="254"/>
      <c r="IK322" s="254"/>
      <c r="IL322" s="254"/>
      <c r="IM322" s="254"/>
      <c r="IN322" s="254"/>
      <c r="IO322" s="254"/>
      <c r="IP322" s="254"/>
      <c r="IQ322" s="254"/>
      <c r="IR322" s="254"/>
      <c r="IS322" s="254"/>
      <c r="IT322" s="254"/>
      <c r="IU322" s="254"/>
      <c r="IV322" s="254"/>
    </row>
    <row r="323" spans="1:256" s="496" customFormat="1" ht="18.75" x14ac:dyDescent="0.2">
      <c r="A323" s="603"/>
      <c r="B323" s="604"/>
      <c r="C323" s="605"/>
      <c r="D323" s="513"/>
      <c r="E323" s="512"/>
      <c r="F323" s="512"/>
      <c r="G323" s="514"/>
      <c r="H323" s="392"/>
      <c r="I323" s="392"/>
      <c r="J323" s="408">
        <v>34</v>
      </c>
      <c r="K323" s="514" t="s">
        <v>583</v>
      </c>
      <c r="L323" s="393" t="s">
        <v>305</v>
      </c>
      <c r="M323" s="396"/>
      <c r="N323" s="392"/>
      <c r="O323" s="392"/>
      <c r="P323" s="392"/>
      <c r="Q323" s="606"/>
      <c r="R323" s="575">
        <v>400000</v>
      </c>
      <c r="S323" s="575">
        <f t="shared" si="9"/>
        <v>400000</v>
      </c>
      <c r="T323" s="396" t="s">
        <v>584</v>
      </c>
      <c r="U323" s="396" t="s">
        <v>33</v>
      </c>
      <c r="V323" s="494"/>
      <c r="W323" s="254"/>
      <c r="X323" s="254"/>
      <c r="Y323" s="174"/>
      <c r="Z323" s="554"/>
      <c r="AA323" s="555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4"/>
      <c r="BA323" s="254"/>
      <c r="BB323" s="254"/>
      <c r="BC323" s="254"/>
      <c r="BD323" s="254"/>
      <c r="BE323" s="254"/>
      <c r="BF323" s="254"/>
      <c r="BG323" s="254"/>
      <c r="BH323" s="254"/>
      <c r="BI323" s="254"/>
      <c r="BJ323" s="254"/>
      <c r="BK323" s="254"/>
      <c r="BL323" s="254"/>
      <c r="BM323" s="254"/>
      <c r="BN323" s="254"/>
      <c r="BO323" s="254"/>
      <c r="BP323" s="254"/>
      <c r="BQ323" s="254"/>
      <c r="BR323" s="254"/>
      <c r="BS323" s="254"/>
      <c r="BT323" s="254"/>
      <c r="BU323" s="254"/>
      <c r="BV323" s="254"/>
      <c r="BW323" s="254"/>
      <c r="BX323" s="254"/>
      <c r="BY323" s="254"/>
      <c r="BZ323" s="254"/>
      <c r="CA323" s="254"/>
      <c r="CB323" s="254"/>
      <c r="CC323" s="254"/>
      <c r="CD323" s="254"/>
      <c r="CE323" s="254"/>
      <c r="CF323" s="254"/>
      <c r="CG323" s="254"/>
      <c r="CH323" s="254"/>
      <c r="CI323" s="254"/>
      <c r="CJ323" s="254"/>
      <c r="CK323" s="254"/>
      <c r="CL323" s="254"/>
      <c r="CM323" s="254"/>
      <c r="CN323" s="254"/>
      <c r="CO323" s="254"/>
      <c r="CP323" s="254"/>
      <c r="CQ323" s="254"/>
      <c r="CR323" s="254"/>
      <c r="CS323" s="254"/>
      <c r="CT323" s="254"/>
      <c r="CU323" s="254"/>
      <c r="CV323" s="254"/>
      <c r="CW323" s="254"/>
      <c r="CX323" s="254"/>
      <c r="CY323" s="254"/>
      <c r="CZ323" s="254"/>
      <c r="DA323" s="254"/>
      <c r="DB323" s="254"/>
      <c r="DC323" s="254"/>
      <c r="DD323" s="254"/>
      <c r="DE323" s="254"/>
      <c r="DF323" s="254"/>
      <c r="DG323" s="254"/>
      <c r="DH323" s="254"/>
      <c r="DI323" s="254"/>
      <c r="DJ323" s="254"/>
      <c r="DK323" s="254"/>
      <c r="DL323" s="254"/>
      <c r="DM323" s="254"/>
      <c r="DN323" s="254"/>
      <c r="DO323" s="254"/>
      <c r="DP323" s="254"/>
      <c r="DQ323" s="254"/>
      <c r="DR323" s="254"/>
      <c r="DS323" s="254"/>
      <c r="DT323" s="254"/>
      <c r="DU323" s="254"/>
      <c r="DV323" s="254"/>
      <c r="DW323" s="254"/>
      <c r="DX323" s="254"/>
      <c r="DY323" s="254"/>
      <c r="DZ323" s="254"/>
      <c r="EA323" s="254"/>
      <c r="EB323" s="254"/>
      <c r="EC323" s="254"/>
      <c r="ED323" s="254"/>
      <c r="EE323" s="254"/>
      <c r="EF323" s="254"/>
      <c r="EG323" s="254"/>
      <c r="EH323" s="254"/>
      <c r="EI323" s="254"/>
      <c r="EJ323" s="254"/>
      <c r="EK323" s="254"/>
      <c r="EL323" s="254"/>
      <c r="EM323" s="254"/>
      <c r="EN323" s="254"/>
      <c r="EO323" s="254"/>
      <c r="EP323" s="254"/>
      <c r="EQ323" s="254"/>
      <c r="ER323" s="254"/>
      <c r="ES323" s="254"/>
      <c r="ET323" s="254"/>
      <c r="EU323" s="254"/>
      <c r="EV323" s="254"/>
      <c r="EW323" s="254"/>
      <c r="EX323" s="254"/>
      <c r="EY323" s="254"/>
      <c r="EZ323" s="254"/>
      <c r="FA323" s="254"/>
      <c r="FB323" s="254"/>
      <c r="FC323" s="254"/>
      <c r="FD323" s="254"/>
      <c r="FE323" s="254"/>
      <c r="FF323" s="254"/>
      <c r="FG323" s="254"/>
      <c r="FH323" s="254"/>
      <c r="FI323" s="254"/>
      <c r="FJ323" s="254"/>
      <c r="FK323" s="254"/>
      <c r="FL323" s="254"/>
      <c r="FM323" s="254"/>
      <c r="FN323" s="254"/>
      <c r="FO323" s="254"/>
      <c r="FP323" s="254"/>
      <c r="FQ323" s="254"/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4"/>
      <c r="IT323" s="254"/>
      <c r="IU323" s="254"/>
      <c r="IV323" s="254"/>
    </row>
    <row r="324" spans="1:256" s="496" customFormat="1" ht="18.75" x14ac:dyDescent="0.2">
      <c r="A324" s="492"/>
      <c r="B324" s="254"/>
      <c r="C324" s="168"/>
      <c r="D324" s="169"/>
      <c r="E324" s="334"/>
      <c r="F324" s="334"/>
      <c r="G324" s="335"/>
      <c r="H324" s="185"/>
      <c r="I324" s="185"/>
      <c r="J324" s="83">
        <v>35</v>
      </c>
      <c r="K324" s="607" t="s">
        <v>585</v>
      </c>
      <c r="L324" s="370"/>
      <c r="M324" s="596"/>
      <c r="N324" s="185"/>
      <c r="O324" s="185"/>
      <c r="P324" s="185"/>
      <c r="Q324" s="570"/>
      <c r="R324" s="570">
        <v>128000</v>
      </c>
      <c r="S324" s="269">
        <f t="shared" si="9"/>
        <v>128000</v>
      </c>
      <c r="T324" s="194" t="s">
        <v>586</v>
      </c>
      <c r="U324" s="194" t="s">
        <v>273</v>
      </c>
      <c r="V324" s="494"/>
      <c r="W324" s="254"/>
      <c r="X324" s="254"/>
      <c r="Y324" s="174"/>
      <c r="Z324" s="554"/>
      <c r="AA324" s="555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4"/>
      <c r="BA324" s="254"/>
      <c r="BB324" s="254"/>
      <c r="BC324" s="254"/>
      <c r="BD324" s="254"/>
      <c r="BE324" s="254"/>
      <c r="BF324" s="254"/>
      <c r="BG324" s="254"/>
      <c r="BH324" s="254"/>
      <c r="BI324" s="254"/>
      <c r="BJ324" s="254"/>
      <c r="BK324" s="254"/>
      <c r="BL324" s="254"/>
      <c r="BM324" s="254"/>
      <c r="BN324" s="254"/>
      <c r="BO324" s="254"/>
      <c r="BP324" s="254"/>
      <c r="BQ324" s="254"/>
      <c r="BR324" s="254"/>
      <c r="BS324" s="254"/>
      <c r="BT324" s="254"/>
      <c r="BU324" s="254"/>
      <c r="BV324" s="254"/>
      <c r="BW324" s="254"/>
      <c r="BX324" s="254"/>
      <c r="BY324" s="254"/>
      <c r="BZ324" s="254"/>
      <c r="CA324" s="254"/>
      <c r="CB324" s="254"/>
      <c r="CC324" s="254"/>
      <c r="CD324" s="254"/>
      <c r="CE324" s="254"/>
      <c r="CF324" s="254"/>
      <c r="CG324" s="254"/>
      <c r="CH324" s="254"/>
      <c r="CI324" s="254"/>
      <c r="CJ324" s="254"/>
      <c r="CK324" s="254"/>
      <c r="CL324" s="254"/>
      <c r="CM324" s="254"/>
      <c r="CN324" s="254"/>
      <c r="CO324" s="254"/>
      <c r="CP324" s="254"/>
      <c r="CQ324" s="254"/>
      <c r="CR324" s="254"/>
      <c r="CS324" s="254"/>
      <c r="CT324" s="254"/>
      <c r="CU324" s="254"/>
      <c r="CV324" s="254"/>
      <c r="CW324" s="254"/>
      <c r="CX324" s="254"/>
      <c r="CY324" s="254"/>
      <c r="CZ324" s="254"/>
      <c r="DA324" s="254"/>
      <c r="DB324" s="254"/>
      <c r="DC324" s="254"/>
      <c r="DD324" s="254"/>
      <c r="DE324" s="254"/>
      <c r="DF324" s="254"/>
      <c r="DG324" s="254"/>
      <c r="DH324" s="254"/>
      <c r="DI324" s="254"/>
      <c r="DJ324" s="254"/>
      <c r="DK324" s="254"/>
      <c r="DL324" s="254"/>
      <c r="DM324" s="254"/>
      <c r="DN324" s="254"/>
      <c r="DO324" s="254"/>
      <c r="DP324" s="254"/>
      <c r="DQ324" s="254"/>
      <c r="DR324" s="254"/>
      <c r="DS324" s="254"/>
      <c r="DT324" s="254"/>
      <c r="DU324" s="254"/>
      <c r="DV324" s="254"/>
      <c r="DW324" s="254"/>
      <c r="DX324" s="254"/>
      <c r="DY324" s="254"/>
      <c r="DZ324" s="254"/>
      <c r="EA324" s="254"/>
      <c r="EB324" s="254"/>
      <c r="EC324" s="254"/>
      <c r="ED324" s="254"/>
      <c r="EE324" s="254"/>
      <c r="EF324" s="254"/>
      <c r="EG324" s="254"/>
      <c r="EH324" s="254"/>
      <c r="EI324" s="254"/>
      <c r="EJ324" s="254"/>
      <c r="EK324" s="254"/>
      <c r="EL324" s="254"/>
      <c r="EM324" s="254"/>
      <c r="EN324" s="254"/>
      <c r="EO324" s="254"/>
      <c r="EP324" s="254"/>
      <c r="EQ324" s="254"/>
      <c r="ER324" s="254"/>
      <c r="ES324" s="254"/>
      <c r="ET324" s="254"/>
      <c r="EU324" s="254"/>
      <c r="EV324" s="254"/>
      <c r="EW324" s="254"/>
      <c r="EX324" s="254"/>
      <c r="EY324" s="254"/>
      <c r="EZ324" s="254"/>
      <c r="FA324" s="254"/>
      <c r="FB324" s="254"/>
      <c r="FC324" s="254"/>
      <c r="FD324" s="254"/>
      <c r="FE324" s="254"/>
      <c r="FF324" s="254"/>
      <c r="FG324" s="254"/>
      <c r="FH324" s="254"/>
      <c r="FI324" s="254"/>
      <c r="FJ324" s="254"/>
      <c r="FK324" s="254"/>
      <c r="FL324" s="254"/>
      <c r="FM324" s="254"/>
      <c r="FN324" s="254"/>
      <c r="FO324" s="254"/>
      <c r="FP324" s="254"/>
      <c r="FQ324" s="254"/>
      <c r="FR324" s="254"/>
      <c r="FS324" s="254"/>
      <c r="FT324" s="254"/>
      <c r="FU324" s="254"/>
      <c r="FV324" s="254"/>
      <c r="FW324" s="254"/>
      <c r="FX324" s="254"/>
      <c r="FY324" s="254"/>
      <c r="FZ324" s="254"/>
      <c r="GA324" s="254"/>
      <c r="GB324" s="254"/>
      <c r="GC324" s="254"/>
      <c r="GD324" s="254"/>
      <c r="GE324" s="254"/>
      <c r="GF324" s="254"/>
      <c r="GG324" s="254"/>
      <c r="GH324" s="254"/>
      <c r="GI324" s="254"/>
      <c r="GJ324" s="254"/>
      <c r="GK324" s="254"/>
      <c r="GL324" s="254"/>
      <c r="GM324" s="254"/>
      <c r="GN324" s="254"/>
      <c r="GO324" s="254"/>
      <c r="GP324" s="254"/>
      <c r="GQ324" s="254"/>
      <c r="GR324" s="254"/>
      <c r="GS324" s="254"/>
      <c r="GT324" s="254"/>
      <c r="GU324" s="254"/>
      <c r="GV324" s="254"/>
      <c r="GW324" s="254"/>
      <c r="GX324" s="254"/>
      <c r="GY324" s="254"/>
      <c r="GZ324" s="254"/>
      <c r="HA324" s="254"/>
      <c r="HB324" s="254"/>
      <c r="HC324" s="254"/>
      <c r="HD324" s="254"/>
      <c r="HE324" s="254"/>
      <c r="HF324" s="254"/>
      <c r="HG324" s="254"/>
      <c r="HH324" s="254"/>
      <c r="HI324" s="254"/>
      <c r="HJ324" s="254"/>
      <c r="HK324" s="254"/>
      <c r="HL324" s="254"/>
      <c r="HM324" s="254"/>
      <c r="HN324" s="254"/>
      <c r="HO324" s="254"/>
      <c r="HP324" s="254"/>
      <c r="HQ324" s="254"/>
      <c r="HR324" s="254"/>
      <c r="HS324" s="254"/>
      <c r="HT324" s="254"/>
      <c r="HU324" s="254"/>
      <c r="HV324" s="254"/>
      <c r="HW324" s="254"/>
      <c r="HX324" s="254"/>
      <c r="HY324" s="254"/>
      <c r="HZ324" s="254"/>
      <c r="IA324" s="254"/>
      <c r="IB324" s="254"/>
      <c r="IC324" s="254"/>
      <c r="ID324" s="254"/>
      <c r="IE324" s="254"/>
      <c r="IF324" s="254"/>
      <c r="IG324" s="254"/>
      <c r="IH324" s="254"/>
      <c r="II324" s="254"/>
      <c r="IJ324" s="254"/>
      <c r="IK324" s="254"/>
      <c r="IL324" s="254"/>
      <c r="IM324" s="254"/>
      <c r="IN324" s="254"/>
      <c r="IO324" s="254"/>
      <c r="IP324" s="254"/>
      <c r="IQ324" s="254"/>
      <c r="IR324" s="254"/>
      <c r="IS324" s="254"/>
      <c r="IT324" s="254"/>
      <c r="IU324" s="254"/>
      <c r="IV324" s="254"/>
    </row>
    <row r="325" spans="1:256" s="496" customFormat="1" ht="18.75" x14ac:dyDescent="0.45">
      <c r="A325" s="492"/>
      <c r="B325" s="254"/>
      <c r="C325" s="168"/>
      <c r="D325" s="169"/>
      <c r="E325" s="334"/>
      <c r="F325" s="334"/>
      <c r="G325" s="335"/>
      <c r="H325" s="185"/>
      <c r="I325" s="185"/>
      <c r="J325" s="365">
        <v>36</v>
      </c>
      <c r="K325" s="608" t="s">
        <v>587</v>
      </c>
      <c r="L325" s="609"/>
      <c r="M325" s="103"/>
      <c r="N325" s="103"/>
      <c r="O325" s="103"/>
      <c r="P325" s="103"/>
      <c r="Q325" s="609"/>
      <c r="R325" s="609">
        <v>424900</v>
      </c>
      <c r="S325" s="269">
        <f t="shared" si="9"/>
        <v>424900</v>
      </c>
      <c r="T325" s="180" t="s">
        <v>588</v>
      </c>
      <c r="U325" s="180" t="s">
        <v>92</v>
      </c>
      <c r="V325" s="494"/>
      <c r="W325" s="254"/>
      <c r="X325" s="254"/>
      <c r="Y325" s="174"/>
      <c r="Z325" s="554"/>
      <c r="AA325" s="555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4"/>
      <c r="BA325" s="254"/>
      <c r="BB325" s="254"/>
      <c r="BC325" s="254"/>
      <c r="BD325" s="254"/>
      <c r="BE325" s="254"/>
      <c r="BF325" s="254"/>
      <c r="BG325" s="254"/>
      <c r="BH325" s="254"/>
      <c r="BI325" s="254"/>
      <c r="BJ325" s="254"/>
      <c r="BK325" s="254"/>
      <c r="BL325" s="254"/>
      <c r="BM325" s="254"/>
      <c r="BN325" s="254"/>
      <c r="BO325" s="254"/>
      <c r="BP325" s="254"/>
      <c r="BQ325" s="254"/>
      <c r="BR325" s="254"/>
      <c r="BS325" s="254"/>
      <c r="BT325" s="254"/>
      <c r="BU325" s="254"/>
      <c r="BV325" s="254"/>
      <c r="BW325" s="254"/>
      <c r="BX325" s="254"/>
      <c r="BY325" s="254"/>
      <c r="BZ325" s="254"/>
      <c r="CA325" s="254"/>
      <c r="CB325" s="254"/>
      <c r="CC325" s="254"/>
      <c r="CD325" s="254"/>
      <c r="CE325" s="254"/>
      <c r="CF325" s="254"/>
      <c r="CG325" s="254"/>
      <c r="CH325" s="254"/>
      <c r="CI325" s="254"/>
      <c r="CJ325" s="254"/>
      <c r="CK325" s="254"/>
      <c r="CL325" s="254"/>
      <c r="CM325" s="254"/>
      <c r="CN325" s="254"/>
      <c r="CO325" s="254"/>
      <c r="CP325" s="254"/>
      <c r="CQ325" s="254"/>
      <c r="CR325" s="254"/>
      <c r="CS325" s="254"/>
      <c r="CT325" s="254"/>
      <c r="CU325" s="254"/>
      <c r="CV325" s="254"/>
      <c r="CW325" s="254"/>
      <c r="CX325" s="254"/>
      <c r="CY325" s="254"/>
      <c r="CZ325" s="254"/>
      <c r="DA325" s="254"/>
      <c r="DB325" s="254"/>
      <c r="DC325" s="254"/>
      <c r="DD325" s="254"/>
      <c r="DE325" s="254"/>
      <c r="DF325" s="254"/>
      <c r="DG325" s="254"/>
      <c r="DH325" s="254"/>
      <c r="DI325" s="254"/>
      <c r="DJ325" s="254"/>
      <c r="DK325" s="254"/>
      <c r="DL325" s="254"/>
      <c r="DM325" s="254"/>
      <c r="DN325" s="254"/>
      <c r="DO325" s="254"/>
      <c r="DP325" s="254"/>
      <c r="DQ325" s="254"/>
      <c r="DR325" s="254"/>
      <c r="DS325" s="254"/>
      <c r="DT325" s="254"/>
      <c r="DU325" s="254"/>
      <c r="DV325" s="254"/>
      <c r="DW325" s="254"/>
      <c r="DX325" s="254"/>
      <c r="DY325" s="254"/>
      <c r="DZ325" s="254"/>
      <c r="EA325" s="254"/>
      <c r="EB325" s="254"/>
      <c r="EC325" s="254"/>
      <c r="ED325" s="254"/>
      <c r="EE325" s="254"/>
      <c r="EF325" s="254"/>
      <c r="EG325" s="254"/>
      <c r="EH325" s="254"/>
      <c r="EI325" s="254"/>
      <c r="EJ325" s="254"/>
      <c r="EK325" s="254"/>
      <c r="EL325" s="254"/>
      <c r="EM325" s="254"/>
      <c r="EN325" s="254"/>
      <c r="EO325" s="254"/>
      <c r="EP325" s="254"/>
      <c r="EQ325" s="254"/>
      <c r="ER325" s="254"/>
      <c r="ES325" s="254"/>
      <c r="ET325" s="254"/>
      <c r="EU325" s="254"/>
      <c r="EV325" s="254"/>
      <c r="EW325" s="254"/>
      <c r="EX325" s="254"/>
      <c r="EY325" s="254"/>
      <c r="EZ325" s="254"/>
      <c r="FA325" s="254"/>
      <c r="FB325" s="254"/>
      <c r="FC325" s="254"/>
      <c r="FD325" s="254"/>
      <c r="FE325" s="254"/>
      <c r="FF325" s="254"/>
      <c r="FG325" s="254"/>
      <c r="FH325" s="254"/>
      <c r="FI325" s="254"/>
      <c r="FJ325" s="254"/>
      <c r="FK325" s="254"/>
      <c r="FL325" s="254"/>
      <c r="FM325" s="254"/>
      <c r="FN325" s="254"/>
      <c r="FO325" s="254"/>
      <c r="FP325" s="254"/>
      <c r="FQ325" s="254"/>
      <c r="FR325" s="254"/>
      <c r="FS325" s="254"/>
      <c r="FT325" s="254"/>
      <c r="FU325" s="254"/>
      <c r="FV325" s="254"/>
      <c r="FW325" s="254"/>
      <c r="FX325" s="254"/>
      <c r="FY325" s="254"/>
      <c r="FZ325" s="254"/>
      <c r="GA325" s="254"/>
      <c r="GB325" s="254"/>
      <c r="GC325" s="254"/>
      <c r="GD325" s="254"/>
      <c r="GE325" s="254"/>
      <c r="GF325" s="254"/>
      <c r="GG325" s="254"/>
      <c r="GH325" s="254"/>
      <c r="GI325" s="254"/>
      <c r="GJ325" s="254"/>
      <c r="GK325" s="254"/>
      <c r="GL325" s="254"/>
      <c r="GM325" s="254"/>
      <c r="GN325" s="254"/>
      <c r="GO325" s="254"/>
      <c r="GP325" s="254"/>
      <c r="GQ325" s="254"/>
      <c r="GR325" s="254"/>
      <c r="GS325" s="254"/>
      <c r="GT325" s="254"/>
      <c r="GU325" s="254"/>
      <c r="GV325" s="254"/>
      <c r="GW325" s="254"/>
      <c r="GX325" s="254"/>
      <c r="GY325" s="254"/>
      <c r="GZ325" s="254"/>
      <c r="HA325" s="254"/>
      <c r="HB325" s="254"/>
      <c r="HC325" s="254"/>
      <c r="HD325" s="254"/>
      <c r="HE325" s="254"/>
      <c r="HF325" s="254"/>
      <c r="HG325" s="254"/>
      <c r="HH325" s="254"/>
      <c r="HI325" s="254"/>
      <c r="HJ325" s="254"/>
      <c r="HK325" s="254"/>
      <c r="HL325" s="254"/>
      <c r="HM325" s="254"/>
      <c r="HN325" s="254"/>
      <c r="HO325" s="254"/>
      <c r="HP325" s="254"/>
      <c r="HQ325" s="254"/>
      <c r="HR325" s="254"/>
      <c r="HS325" s="254"/>
      <c r="HT325" s="254"/>
      <c r="HU325" s="254"/>
      <c r="HV325" s="254"/>
      <c r="HW325" s="254"/>
      <c r="HX325" s="254"/>
      <c r="HY325" s="254"/>
      <c r="HZ325" s="254"/>
      <c r="IA325" s="254"/>
      <c r="IB325" s="254"/>
      <c r="IC325" s="254"/>
      <c r="ID325" s="254"/>
      <c r="IE325" s="254"/>
      <c r="IF325" s="254"/>
      <c r="IG325" s="254"/>
      <c r="IH325" s="254"/>
      <c r="II325" s="254"/>
      <c r="IJ325" s="254"/>
      <c r="IK325" s="254"/>
      <c r="IL325" s="254"/>
      <c r="IM325" s="254"/>
      <c r="IN325" s="254"/>
      <c r="IO325" s="254"/>
      <c r="IP325" s="254"/>
      <c r="IQ325" s="254"/>
      <c r="IR325" s="254"/>
      <c r="IS325" s="254"/>
      <c r="IT325" s="254"/>
      <c r="IU325" s="254"/>
      <c r="IV325" s="254"/>
    </row>
    <row r="326" spans="1:256" s="496" customFormat="1" ht="18.75" x14ac:dyDescent="0.45">
      <c r="A326" s="492"/>
      <c r="B326" s="254"/>
      <c r="C326" s="168"/>
      <c r="D326" s="169"/>
      <c r="E326" s="334"/>
      <c r="F326" s="334"/>
      <c r="G326" s="335"/>
      <c r="H326" s="185"/>
      <c r="I326" s="185"/>
      <c r="J326" s="83">
        <v>37</v>
      </c>
      <c r="K326" s="608" t="s">
        <v>589</v>
      </c>
      <c r="L326" s="610"/>
      <c r="M326" s="103"/>
      <c r="N326" s="103"/>
      <c r="O326" s="103"/>
      <c r="P326" s="103"/>
      <c r="Q326" s="609"/>
      <c r="R326" s="609">
        <v>675000</v>
      </c>
      <c r="S326" s="269">
        <f t="shared" si="9"/>
        <v>675000</v>
      </c>
      <c r="T326" s="180" t="s">
        <v>590</v>
      </c>
      <c r="U326" s="180" t="s">
        <v>92</v>
      </c>
      <c r="V326" s="494"/>
      <c r="W326" s="254"/>
      <c r="X326" s="254"/>
      <c r="Y326" s="174"/>
      <c r="Z326" s="554"/>
      <c r="AA326" s="555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4"/>
      <c r="BA326" s="254"/>
      <c r="BB326" s="254"/>
      <c r="BC326" s="254"/>
      <c r="BD326" s="254"/>
      <c r="BE326" s="254"/>
      <c r="BF326" s="254"/>
      <c r="BG326" s="254"/>
      <c r="BH326" s="254"/>
      <c r="BI326" s="254"/>
      <c r="BJ326" s="254"/>
      <c r="BK326" s="254"/>
      <c r="BL326" s="254"/>
      <c r="BM326" s="254"/>
      <c r="BN326" s="254"/>
      <c r="BO326" s="254"/>
      <c r="BP326" s="254"/>
      <c r="BQ326" s="254"/>
      <c r="BR326" s="254"/>
      <c r="BS326" s="254"/>
      <c r="BT326" s="254"/>
      <c r="BU326" s="254"/>
      <c r="BV326" s="254"/>
      <c r="BW326" s="254"/>
      <c r="BX326" s="254"/>
      <c r="BY326" s="254"/>
      <c r="BZ326" s="254"/>
      <c r="CA326" s="254"/>
      <c r="CB326" s="254"/>
      <c r="CC326" s="254"/>
      <c r="CD326" s="254"/>
      <c r="CE326" s="254"/>
      <c r="CF326" s="254"/>
      <c r="CG326" s="254"/>
      <c r="CH326" s="254"/>
      <c r="CI326" s="254"/>
      <c r="CJ326" s="254"/>
      <c r="CK326" s="254"/>
      <c r="CL326" s="254"/>
      <c r="CM326" s="254"/>
      <c r="CN326" s="254"/>
      <c r="CO326" s="254"/>
      <c r="CP326" s="254"/>
      <c r="CQ326" s="254"/>
      <c r="CR326" s="254"/>
      <c r="CS326" s="254"/>
      <c r="CT326" s="254"/>
      <c r="CU326" s="254"/>
      <c r="CV326" s="254"/>
      <c r="CW326" s="254"/>
      <c r="CX326" s="254"/>
      <c r="CY326" s="254"/>
      <c r="CZ326" s="254"/>
      <c r="DA326" s="254"/>
      <c r="DB326" s="254"/>
      <c r="DC326" s="254"/>
      <c r="DD326" s="254"/>
      <c r="DE326" s="254"/>
      <c r="DF326" s="254"/>
      <c r="DG326" s="254"/>
      <c r="DH326" s="254"/>
      <c r="DI326" s="254"/>
      <c r="DJ326" s="254"/>
      <c r="DK326" s="254"/>
      <c r="DL326" s="254"/>
      <c r="DM326" s="254"/>
      <c r="DN326" s="254"/>
      <c r="DO326" s="254"/>
      <c r="DP326" s="254"/>
      <c r="DQ326" s="254"/>
      <c r="DR326" s="254"/>
      <c r="DS326" s="254"/>
      <c r="DT326" s="254"/>
      <c r="DU326" s="254"/>
      <c r="DV326" s="254"/>
      <c r="DW326" s="254"/>
      <c r="DX326" s="254"/>
      <c r="DY326" s="254"/>
      <c r="DZ326" s="254"/>
      <c r="EA326" s="254"/>
      <c r="EB326" s="254"/>
      <c r="EC326" s="254"/>
      <c r="ED326" s="254"/>
      <c r="EE326" s="254"/>
      <c r="EF326" s="254"/>
      <c r="EG326" s="254"/>
      <c r="EH326" s="254"/>
      <c r="EI326" s="254"/>
      <c r="EJ326" s="254"/>
      <c r="EK326" s="254"/>
      <c r="EL326" s="254"/>
      <c r="EM326" s="254"/>
      <c r="EN326" s="254"/>
      <c r="EO326" s="254"/>
      <c r="EP326" s="254"/>
      <c r="EQ326" s="254"/>
      <c r="ER326" s="254"/>
      <c r="ES326" s="254"/>
      <c r="ET326" s="254"/>
      <c r="EU326" s="254"/>
      <c r="EV326" s="254"/>
      <c r="EW326" s="254"/>
      <c r="EX326" s="254"/>
      <c r="EY326" s="254"/>
      <c r="EZ326" s="254"/>
      <c r="FA326" s="254"/>
      <c r="FB326" s="254"/>
      <c r="FC326" s="254"/>
      <c r="FD326" s="254"/>
      <c r="FE326" s="254"/>
      <c r="FF326" s="254"/>
      <c r="FG326" s="254"/>
      <c r="FH326" s="254"/>
      <c r="FI326" s="254"/>
      <c r="FJ326" s="254"/>
      <c r="FK326" s="254"/>
      <c r="FL326" s="254"/>
      <c r="FM326" s="254"/>
      <c r="FN326" s="254"/>
      <c r="FO326" s="254"/>
      <c r="FP326" s="254"/>
      <c r="FQ326" s="254"/>
      <c r="FR326" s="254"/>
      <c r="FS326" s="254"/>
      <c r="FT326" s="254"/>
      <c r="FU326" s="254"/>
      <c r="FV326" s="254"/>
      <c r="FW326" s="254"/>
      <c r="FX326" s="254"/>
      <c r="FY326" s="254"/>
      <c r="FZ326" s="254"/>
      <c r="GA326" s="254"/>
      <c r="GB326" s="254"/>
      <c r="GC326" s="254"/>
      <c r="GD326" s="254"/>
      <c r="GE326" s="254"/>
      <c r="GF326" s="254"/>
      <c r="GG326" s="254"/>
      <c r="GH326" s="254"/>
      <c r="GI326" s="254"/>
      <c r="GJ326" s="254"/>
      <c r="GK326" s="254"/>
      <c r="GL326" s="254"/>
      <c r="GM326" s="254"/>
      <c r="GN326" s="254"/>
      <c r="GO326" s="254"/>
      <c r="GP326" s="254"/>
      <c r="GQ326" s="254"/>
      <c r="GR326" s="254"/>
      <c r="GS326" s="254"/>
      <c r="GT326" s="254"/>
      <c r="GU326" s="254"/>
      <c r="GV326" s="254"/>
      <c r="GW326" s="254"/>
      <c r="GX326" s="254"/>
      <c r="GY326" s="254"/>
      <c r="GZ326" s="254"/>
      <c r="HA326" s="254"/>
      <c r="HB326" s="254"/>
      <c r="HC326" s="254"/>
      <c r="HD326" s="254"/>
      <c r="HE326" s="254"/>
      <c r="HF326" s="254"/>
      <c r="HG326" s="254"/>
      <c r="HH326" s="254"/>
      <c r="HI326" s="254"/>
      <c r="HJ326" s="254"/>
      <c r="HK326" s="254"/>
      <c r="HL326" s="254"/>
      <c r="HM326" s="254"/>
      <c r="HN326" s="254"/>
      <c r="HO326" s="254"/>
      <c r="HP326" s="254"/>
      <c r="HQ326" s="254"/>
      <c r="HR326" s="254"/>
      <c r="HS326" s="254"/>
      <c r="HT326" s="254"/>
      <c r="HU326" s="254"/>
      <c r="HV326" s="254"/>
      <c r="HW326" s="254"/>
      <c r="HX326" s="254"/>
      <c r="HY326" s="254"/>
      <c r="HZ326" s="254"/>
      <c r="IA326" s="254"/>
      <c r="IB326" s="254"/>
      <c r="IC326" s="254"/>
      <c r="ID326" s="254"/>
      <c r="IE326" s="254"/>
      <c r="IF326" s="254"/>
      <c r="IG326" s="254"/>
      <c r="IH326" s="254"/>
      <c r="II326" s="254"/>
      <c r="IJ326" s="254"/>
      <c r="IK326" s="254"/>
      <c r="IL326" s="254"/>
      <c r="IM326" s="254"/>
      <c r="IN326" s="254"/>
      <c r="IO326" s="254"/>
      <c r="IP326" s="254"/>
      <c r="IQ326" s="254"/>
      <c r="IR326" s="254"/>
      <c r="IS326" s="254"/>
      <c r="IT326" s="254"/>
      <c r="IU326" s="254"/>
      <c r="IV326" s="254"/>
    </row>
    <row r="327" spans="1:256" s="496" customFormat="1" ht="18.75" x14ac:dyDescent="0.45">
      <c r="A327" s="492"/>
      <c r="B327" s="254"/>
      <c r="C327" s="168"/>
      <c r="D327" s="169"/>
      <c r="E327" s="334"/>
      <c r="F327" s="334"/>
      <c r="G327" s="335"/>
      <c r="H327" s="185"/>
      <c r="I327" s="185"/>
      <c r="J327" s="365">
        <v>38</v>
      </c>
      <c r="K327" s="608" t="s">
        <v>591</v>
      </c>
      <c r="L327" s="610"/>
      <c r="M327" s="103"/>
      <c r="N327" s="103"/>
      <c r="O327" s="103"/>
      <c r="P327" s="103"/>
      <c r="Q327" s="609"/>
      <c r="R327" s="609">
        <v>250000</v>
      </c>
      <c r="S327" s="269">
        <f>SUM(Q327:R327)</f>
        <v>250000</v>
      </c>
      <c r="T327" s="180" t="s">
        <v>590</v>
      </c>
      <c r="U327" s="180" t="s">
        <v>92</v>
      </c>
      <c r="V327" s="494"/>
      <c r="W327" s="254"/>
      <c r="X327" s="254"/>
      <c r="Y327" s="174"/>
      <c r="Z327" s="554"/>
      <c r="AA327" s="555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4"/>
      <c r="BA327" s="254"/>
      <c r="BB327" s="254"/>
      <c r="BC327" s="254"/>
      <c r="BD327" s="254"/>
      <c r="BE327" s="254"/>
      <c r="BF327" s="254"/>
      <c r="BG327" s="254"/>
      <c r="BH327" s="254"/>
      <c r="BI327" s="254"/>
      <c r="BJ327" s="254"/>
      <c r="BK327" s="254"/>
      <c r="BL327" s="254"/>
      <c r="BM327" s="254"/>
      <c r="BN327" s="254"/>
      <c r="BO327" s="254"/>
      <c r="BP327" s="254"/>
      <c r="BQ327" s="254"/>
      <c r="BR327" s="254"/>
      <c r="BS327" s="254"/>
      <c r="BT327" s="254"/>
      <c r="BU327" s="254"/>
      <c r="BV327" s="254"/>
      <c r="BW327" s="254"/>
      <c r="BX327" s="254"/>
      <c r="BY327" s="254"/>
      <c r="BZ327" s="254"/>
      <c r="CA327" s="254"/>
      <c r="CB327" s="254"/>
      <c r="CC327" s="254"/>
      <c r="CD327" s="254"/>
      <c r="CE327" s="254"/>
      <c r="CF327" s="254"/>
      <c r="CG327" s="254"/>
      <c r="CH327" s="254"/>
      <c r="CI327" s="254"/>
      <c r="CJ327" s="254"/>
      <c r="CK327" s="254"/>
      <c r="CL327" s="254"/>
      <c r="CM327" s="254"/>
      <c r="CN327" s="254"/>
      <c r="CO327" s="254"/>
      <c r="CP327" s="254"/>
      <c r="CQ327" s="254"/>
      <c r="CR327" s="254"/>
      <c r="CS327" s="254"/>
      <c r="CT327" s="254"/>
      <c r="CU327" s="254"/>
      <c r="CV327" s="254"/>
      <c r="CW327" s="254"/>
      <c r="CX327" s="254"/>
      <c r="CY327" s="254"/>
      <c r="CZ327" s="254"/>
      <c r="DA327" s="254"/>
      <c r="DB327" s="254"/>
      <c r="DC327" s="254"/>
      <c r="DD327" s="254"/>
      <c r="DE327" s="254"/>
      <c r="DF327" s="254"/>
      <c r="DG327" s="254"/>
      <c r="DH327" s="254"/>
      <c r="DI327" s="254"/>
      <c r="DJ327" s="254"/>
      <c r="DK327" s="254"/>
      <c r="DL327" s="254"/>
      <c r="DM327" s="254"/>
      <c r="DN327" s="254"/>
      <c r="DO327" s="254"/>
      <c r="DP327" s="254"/>
      <c r="DQ327" s="254"/>
      <c r="DR327" s="254"/>
      <c r="DS327" s="254"/>
      <c r="DT327" s="254"/>
      <c r="DU327" s="254"/>
      <c r="DV327" s="254"/>
      <c r="DW327" s="254"/>
      <c r="DX327" s="254"/>
      <c r="DY327" s="254"/>
      <c r="DZ327" s="254"/>
      <c r="EA327" s="254"/>
      <c r="EB327" s="254"/>
      <c r="EC327" s="254"/>
      <c r="ED327" s="254"/>
      <c r="EE327" s="254"/>
      <c r="EF327" s="254"/>
      <c r="EG327" s="254"/>
      <c r="EH327" s="254"/>
      <c r="EI327" s="254"/>
      <c r="EJ327" s="254"/>
      <c r="EK327" s="254"/>
      <c r="EL327" s="254"/>
      <c r="EM327" s="254"/>
      <c r="EN327" s="254"/>
      <c r="EO327" s="254"/>
      <c r="EP327" s="254"/>
      <c r="EQ327" s="254"/>
      <c r="ER327" s="254"/>
      <c r="ES327" s="254"/>
      <c r="ET327" s="254"/>
      <c r="EU327" s="254"/>
      <c r="EV327" s="254"/>
      <c r="EW327" s="254"/>
      <c r="EX327" s="254"/>
      <c r="EY327" s="254"/>
      <c r="EZ327" s="254"/>
      <c r="FA327" s="254"/>
      <c r="FB327" s="254"/>
      <c r="FC327" s="254"/>
      <c r="FD327" s="254"/>
      <c r="FE327" s="254"/>
      <c r="FF327" s="254"/>
      <c r="FG327" s="254"/>
      <c r="FH327" s="254"/>
      <c r="FI327" s="254"/>
      <c r="FJ327" s="254"/>
      <c r="FK327" s="254"/>
      <c r="FL327" s="254"/>
      <c r="FM327" s="254"/>
      <c r="FN327" s="254"/>
      <c r="FO327" s="254"/>
      <c r="FP327" s="254"/>
      <c r="FQ327" s="254"/>
      <c r="FR327" s="254"/>
      <c r="FS327" s="254"/>
      <c r="FT327" s="254"/>
      <c r="FU327" s="254"/>
      <c r="FV327" s="254"/>
      <c r="FW327" s="254"/>
      <c r="FX327" s="254"/>
      <c r="FY327" s="254"/>
      <c r="FZ327" s="254"/>
      <c r="GA327" s="254"/>
      <c r="GB327" s="254"/>
      <c r="GC327" s="254"/>
      <c r="GD327" s="254"/>
      <c r="GE327" s="254"/>
      <c r="GF327" s="254"/>
      <c r="GG327" s="254"/>
      <c r="GH327" s="254"/>
      <c r="GI327" s="254"/>
      <c r="GJ327" s="254"/>
      <c r="GK327" s="254"/>
      <c r="GL327" s="254"/>
      <c r="GM327" s="254"/>
      <c r="GN327" s="254"/>
      <c r="GO327" s="254"/>
      <c r="GP327" s="254"/>
      <c r="GQ327" s="254"/>
      <c r="GR327" s="254"/>
      <c r="GS327" s="254"/>
      <c r="GT327" s="254"/>
      <c r="GU327" s="254"/>
      <c r="GV327" s="254"/>
      <c r="GW327" s="254"/>
      <c r="GX327" s="254"/>
      <c r="GY327" s="254"/>
      <c r="GZ327" s="254"/>
      <c r="HA327" s="254"/>
      <c r="HB327" s="254"/>
      <c r="HC327" s="254"/>
      <c r="HD327" s="254"/>
      <c r="HE327" s="254"/>
      <c r="HF327" s="254"/>
      <c r="HG327" s="254"/>
      <c r="HH327" s="254"/>
      <c r="HI327" s="254"/>
      <c r="HJ327" s="254"/>
      <c r="HK327" s="254"/>
      <c r="HL327" s="254"/>
      <c r="HM327" s="254"/>
      <c r="HN327" s="254"/>
      <c r="HO327" s="254"/>
      <c r="HP327" s="254"/>
      <c r="HQ327" s="254"/>
      <c r="HR327" s="254"/>
      <c r="HS327" s="254"/>
      <c r="HT327" s="254"/>
      <c r="HU327" s="254"/>
      <c r="HV327" s="254"/>
      <c r="HW327" s="254"/>
      <c r="HX327" s="254"/>
      <c r="HY327" s="254"/>
      <c r="HZ327" s="254"/>
      <c r="IA327" s="254"/>
      <c r="IB327" s="254"/>
      <c r="IC327" s="254"/>
      <c r="ID327" s="254"/>
      <c r="IE327" s="254"/>
      <c r="IF327" s="254"/>
      <c r="IG327" s="254"/>
      <c r="IH327" s="254"/>
      <c r="II327" s="254"/>
      <c r="IJ327" s="254"/>
      <c r="IK327" s="254"/>
      <c r="IL327" s="254"/>
      <c r="IM327" s="254"/>
      <c r="IN327" s="254"/>
      <c r="IO327" s="254"/>
      <c r="IP327" s="254"/>
      <c r="IQ327" s="254"/>
      <c r="IR327" s="254"/>
      <c r="IS327" s="254"/>
      <c r="IT327" s="254"/>
      <c r="IU327" s="254"/>
      <c r="IV327" s="254"/>
    </row>
    <row r="328" spans="1:256" s="496" customFormat="1" ht="18.75" x14ac:dyDescent="0.2">
      <c r="A328" s="492"/>
      <c r="B328" s="254"/>
      <c r="C328" s="168"/>
      <c r="D328" s="169"/>
      <c r="E328" s="334"/>
      <c r="F328" s="334"/>
      <c r="G328" s="335"/>
      <c r="H328" s="185"/>
      <c r="I328" s="185"/>
      <c r="J328" s="83"/>
      <c r="K328" s="582"/>
      <c r="L328" s="611"/>
      <c r="M328" s="335"/>
      <c r="N328" s="185"/>
      <c r="O328" s="185"/>
      <c r="P328" s="185"/>
      <c r="Q328" s="370"/>
      <c r="R328" s="370"/>
      <c r="S328" s="164"/>
      <c r="T328" s="194"/>
      <c r="U328" s="194"/>
      <c r="V328" s="494"/>
      <c r="W328" s="254"/>
      <c r="X328" s="254"/>
      <c r="Y328" s="174"/>
      <c r="Z328" s="554"/>
      <c r="AA328" s="555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4"/>
      <c r="BA328" s="254"/>
      <c r="BB328" s="254"/>
      <c r="BC328" s="254"/>
      <c r="BD328" s="254"/>
      <c r="BE328" s="254"/>
      <c r="BF328" s="254"/>
      <c r="BG328" s="254"/>
      <c r="BH328" s="254"/>
      <c r="BI328" s="254"/>
      <c r="BJ328" s="254"/>
      <c r="BK328" s="254"/>
      <c r="BL328" s="254"/>
      <c r="BM328" s="254"/>
      <c r="BN328" s="254"/>
      <c r="BO328" s="254"/>
      <c r="BP328" s="254"/>
      <c r="BQ328" s="254"/>
      <c r="BR328" s="254"/>
      <c r="BS328" s="254"/>
      <c r="BT328" s="254"/>
      <c r="BU328" s="254"/>
      <c r="BV328" s="254"/>
      <c r="BW328" s="254"/>
      <c r="BX328" s="254"/>
      <c r="BY328" s="254"/>
      <c r="BZ328" s="254"/>
      <c r="CA328" s="254"/>
      <c r="CB328" s="254"/>
      <c r="CC328" s="254"/>
      <c r="CD328" s="254"/>
      <c r="CE328" s="254"/>
      <c r="CF328" s="254"/>
      <c r="CG328" s="254"/>
      <c r="CH328" s="254"/>
      <c r="CI328" s="254"/>
      <c r="CJ328" s="254"/>
      <c r="CK328" s="254"/>
      <c r="CL328" s="254"/>
      <c r="CM328" s="254"/>
      <c r="CN328" s="254"/>
      <c r="CO328" s="254"/>
      <c r="CP328" s="254"/>
      <c r="CQ328" s="254"/>
      <c r="CR328" s="254"/>
      <c r="CS328" s="254"/>
      <c r="CT328" s="254"/>
      <c r="CU328" s="254"/>
      <c r="CV328" s="254"/>
      <c r="CW328" s="254"/>
      <c r="CX328" s="254"/>
      <c r="CY328" s="254"/>
      <c r="CZ328" s="254"/>
      <c r="DA328" s="254"/>
      <c r="DB328" s="254"/>
      <c r="DC328" s="254"/>
      <c r="DD328" s="254"/>
      <c r="DE328" s="254"/>
      <c r="DF328" s="254"/>
      <c r="DG328" s="254"/>
      <c r="DH328" s="254"/>
      <c r="DI328" s="254"/>
      <c r="DJ328" s="254"/>
      <c r="DK328" s="254"/>
      <c r="DL328" s="254"/>
      <c r="DM328" s="254"/>
      <c r="DN328" s="254"/>
      <c r="DO328" s="254"/>
      <c r="DP328" s="254"/>
      <c r="DQ328" s="254"/>
      <c r="DR328" s="254"/>
      <c r="DS328" s="254"/>
      <c r="DT328" s="254"/>
      <c r="DU328" s="254"/>
      <c r="DV328" s="254"/>
      <c r="DW328" s="254"/>
      <c r="DX328" s="254"/>
      <c r="DY328" s="254"/>
      <c r="DZ328" s="254"/>
      <c r="EA328" s="254"/>
      <c r="EB328" s="254"/>
      <c r="EC328" s="254"/>
      <c r="ED328" s="254"/>
      <c r="EE328" s="254"/>
      <c r="EF328" s="254"/>
      <c r="EG328" s="254"/>
      <c r="EH328" s="254"/>
      <c r="EI328" s="254"/>
      <c r="EJ328" s="254"/>
      <c r="EK328" s="254"/>
      <c r="EL328" s="254"/>
      <c r="EM328" s="254"/>
      <c r="EN328" s="254"/>
      <c r="EO328" s="254"/>
      <c r="EP328" s="254"/>
      <c r="EQ328" s="254"/>
      <c r="ER328" s="254"/>
      <c r="ES328" s="254"/>
      <c r="ET328" s="254"/>
      <c r="EU328" s="254"/>
      <c r="EV328" s="254"/>
      <c r="EW328" s="254"/>
      <c r="EX328" s="254"/>
      <c r="EY328" s="254"/>
      <c r="EZ328" s="254"/>
      <c r="FA328" s="254"/>
      <c r="FB328" s="254"/>
      <c r="FC328" s="254"/>
      <c r="FD328" s="254"/>
      <c r="FE328" s="254"/>
      <c r="FF328" s="254"/>
      <c r="FG328" s="254"/>
      <c r="FH328" s="254"/>
      <c r="FI328" s="254"/>
      <c r="FJ328" s="254"/>
      <c r="FK328" s="254"/>
      <c r="FL328" s="254"/>
      <c r="FM328" s="254"/>
      <c r="FN328" s="254"/>
      <c r="FO328" s="254"/>
      <c r="FP328" s="254"/>
      <c r="FQ328" s="254"/>
      <c r="FR328" s="254"/>
      <c r="FS328" s="254"/>
      <c r="FT328" s="254"/>
      <c r="FU328" s="254"/>
      <c r="FV328" s="254"/>
      <c r="FW328" s="254"/>
      <c r="FX328" s="254"/>
      <c r="FY328" s="254"/>
      <c r="FZ328" s="254"/>
      <c r="GA328" s="254"/>
      <c r="GB328" s="254"/>
      <c r="GC328" s="254"/>
      <c r="GD328" s="254"/>
      <c r="GE328" s="254"/>
      <c r="GF328" s="254"/>
      <c r="GG328" s="254"/>
      <c r="GH328" s="254"/>
      <c r="GI328" s="254"/>
      <c r="GJ328" s="254"/>
      <c r="GK328" s="254"/>
      <c r="GL328" s="254"/>
      <c r="GM328" s="254"/>
      <c r="GN328" s="254"/>
      <c r="GO328" s="254"/>
      <c r="GP328" s="254"/>
      <c r="GQ328" s="254"/>
      <c r="GR328" s="254"/>
      <c r="GS328" s="254"/>
      <c r="GT328" s="254"/>
      <c r="GU328" s="254"/>
      <c r="GV328" s="254"/>
      <c r="GW328" s="254"/>
      <c r="GX328" s="254"/>
      <c r="GY328" s="254"/>
      <c r="GZ328" s="254"/>
      <c r="HA328" s="254"/>
      <c r="HB328" s="254"/>
      <c r="HC328" s="254"/>
      <c r="HD328" s="254"/>
      <c r="HE328" s="254"/>
      <c r="HF328" s="254"/>
      <c r="HG328" s="254"/>
      <c r="HH328" s="254"/>
      <c r="HI328" s="254"/>
      <c r="HJ328" s="254"/>
      <c r="HK328" s="254"/>
      <c r="HL328" s="254"/>
      <c r="HM328" s="254"/>
      <c r="HN328" s="254"/>
      <c r="HO328" s="254"/>
      <c r="HP328" s="254"/>
      <c r="HQ328" s="254"/>
      <c r="HR328" s="254"/>
      <c r="HS328" s="254"/>
      <c r="HT328" s="254"/>
      <c r="HU328" s="254"/>
      <c r="HV328" s="254"/>
      <c r="HW328" s="254"/>
      <c r="HX328" s="254"/>
      <c r="HY328" s="254"/>
      <c r="HZ328" s="254"/>
      <c r="IA328" s="254"/>
      <c r="IB328" s="254"/>
      <c r="IC328" s="254"/>
      <c r="ID328" s="254"/>
      <c r="IE328" s="254"/>
      <c r="IF328" s="254"/>
      <c r="IG328" s="254"/>
      <c r="IH328" s="254"/>
      <c r="II328" s="254"/>
      <c r="IJ328" s="254"/>
      <c r="IK328" s="254"/>
      <c r="IL328" s="254"/>
      <c r="IM328" s="254"/>
      <c r="IN328" s="254"/>
      <c r="IO328" s="254"/>
      <c r="IP328" s="254"/>
      <c r="IQ328" s="254"/>
      <c r="IR328" s="254"/>
      <c r="IS328" s="254"/>
      <c r="IT328" s="254"/>
      <c r="IU328" s="254"/>
      <c r="IV328" s="254"/>
    </row>
    <row r="329" spans="1:256" s="145" customFormat="1" ht="18.75" x14ac:dyDescent="0.45">
      <c r="A329" s="413"/>
      <c r="B329" s="414">
        <v>2.4</v>
      </c>
      <c r="C329" s="415" t="s">
        <v>592</v>
      </c>
      <c r="D329" s="416"/>
      <c r="E329" s="416"/>
      <c r="F329" s="416"/>
      <c r="G329" s="417"/>
      <c r="H329" s="418"/>
      <c r="I329" s="418"/>
      <c r="J329" s="419"/>
      <c r="K329" s="420"/>
      <c r="L329" s="421"/>
      <c r="M329" s="422"/>
      <c r="N329" s="422"/>
      <c r="O329" s="422"/>
      <c r="P329" s="422"/>
      <c r="Q329" s="612">
        <f>SUM(Q332,Q392,Q415,Q479,Q514,Q541)</f>
        <v>24861100</v>
      </c>
      <c r="R329" s="612">
        <f>SUM(R332,R392,R415,R479,R514,R541)</f>
        <v>26570000</v>
      </c>
      <c r="S329" s="613">
        <f>SUM(Q329:R329)</f>
        <v>51431100</v>
      </c>
      <c r="T329" s="425"/>
      <c r="U329" s="425"/>
      <c r="V329" s="143"/>
      <c r="W329" s="144"/>
      <c r="X329" s="144"/>
      <c r="Y329" s="43"/>
      <c r="Z329" s="144"/>
      <c r="AA329" s="117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  <c r="AU329" s="144"/>
      <c r="AV329" s="144"/>
      <c r="AW329" s="144"/>
      <c r="AX329" s="144"/>
      <c r="AY329" s="144"/>
      <c r="AZ329" s="144"/>
      <c r="BA329" s="144"/>
      <c r="BB329" s="144"/>
      <c r="BC329" s="144"/>
      <c r="BD329" s="144"/>
      <c r="BE329" s="144"/>
      <c r="BF329" s="144"/>
      <c r="BG329" s="144"/>
      <c r="BH329" s="144"/>
      <c r="BI329" s="144"/>
      <c r="BJ329" s="144"/>
      <c r="BK329" s="144"/>
      <c r="BL329" s="144"/>
      <c r="BM329" s="144"/>
      <c r="BN329" s="144"/>
      <c r="BO329" s="144"/>
      <c r="BP329" s="144"/>
      <c r="BQ329" s="144"/>
      <c r="BR329" s="144"/>
      <c r="BS329" s="144"/>
      <c r="BT329" s="144"/>
      <c r="BU329" s="144"/>
      <c r="BV329" s="144"/>
      <c r="BW329" s="144"/>
      <c r="BX329" s="144"/>
      <c r="BY329" s="144"/>
      <c r="BZ329" s="144"/>
      <c r="CA329" s="144"/>
      <c r="CB329" s="144"/>
      <c r="CC329" s="144"/>
      <c r="CD329" s="144"/>
      <c r="CE329" s="144"/>
      <c r="CF329" s="144"/>
      <c r="CG329" s="144"/>
      <c r="CH329" s="144"/>
      <c r="CI329" s="144"/>
      <c r="CJ329" s="144"/>
      <c r="CK329" s="144"/>
      <c r="CL329" s="144"/>
      <c r="CM329" s="144"/>
      <c r="CN329" s="144"/>
      <c r="CO329" s="144"/>
      <c r="CP329" s="144"/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44"/>
      <c r="EH329" s="144"/>
      <c r="EI329" s="144"/>
      <c r="EJ329" s="144"/>
      <c r="EK329" s="144"/>
      <c r="EL329" s="144"/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44"/>
      <c r="GD329" s="144"/>
      <c r="GE329" s="144"/>
      <c r="GF329" s="144"/>
      <c r="GG329" s="144"/>
      <c r="GH329" s="144"/>
      <c r="GI329" s="144"/>
      <c r="GJ329" s="144"/>
      <c r="GK329" s="144"/>
      <c r="GL329" s="144"/>
      <c r="GM329" s="144"/>
      <c r="GN329" s="144"/>
      <c r="GO329" s="144"/>
      <c r="GP329" s="144"/>
      <c r="GQ329" s="144"/>
      <c r="GR329" s="144"/>
      <c r="GS329" s="144"/>
      <c r="GT329" s="144"/>
      <c r="GU329" s="144"/>
      <c r="GV329" s="144"/>
      <c r="GW329" s="144"/>
      <c r="GX329" s="144"/>
      <c r="GY329" s="144"/>
      <c r="GZ329" s="144"/>
      <c r="HA329" s="144"/>
      <c r="HB329" s="144"/>
      <c r="HC329" s="144"/>
      <c r="HD329" s="144"/>
      <c r="HE329" s="144"/>
      <c r="HF329" s="144"/>
      <c r="HG329" s="144"/>
      <c r="HH329" s="144"/>
      <c r="HI329" s="144"/>
      <c r="HJ329" s="144"/>
      <c r="HK329" s="144"/>
      <c r="HL329" s="144"/>
      <c r="HM329" s="144"/>
      <c r="HN329" s="144"/>
      <c r="HO329" s="144"/>
      <c r="HP329" s="144"/>
      <c r="HQ329" s="144"/>
      <c r="HR329" s="144"/>
      <c r="HS329" s="144"/>
      <c r="HT329" s="144"/>
      <c r="HU329" s="144"/>
      <c r="HV329" s="144"/>
      <c r="HW329" s="144"/>
      <c r="HX329" s="144"/>
      <c r="HY329" s="144"/>
      <c r="HZ329" s="144"/>
      <c r="IA329" s="144"/>
      <c r="IB329" s="144"/>
      <c r="IC329" s="144"/>
      <c r="ID329" s="144"/>
      <c r="IE329" s="144"/>
      <c r="IF329" s="144"/>
      <c r="IG329" s="144"/>
      <c r="IH329" s="144"/>
      <c r="II329" s="144"/>
      <c r="IJ329" s="144"/>
      <c r="IK329" s="144"/>
      <c r="IL329" s="144"/>
      <c r="IM329" s="144"/>
      <c r="IN329" s="144"/>
      <c r="IO329" s="144"/>
      <c r="IP329" s="144"/>
      <c r="IQ329" s="144"/>
      <c r="IR329" s="144"/>
      <c r="IS329" s="144"/>
      <c r="IT329" s="144"/>
      <c r="IU329" s="144"/>
      <c r="IV329" s="144"/>
    </row>
    <row r="330" spans="1:256" s="145" customFormat="1" ht="18.75" x14ac:dyDescent="0.45">
      <c r="A330" s="242"/>
      <c r="B330" s="244"/>
      <c r="C330" s="426" t="s">
        <v>593</v>
      </c>
      <c r="D330" s="244"/>
      <c r="E330" s="244"/>
      <c r="F330" s="244"/>
      <c r="G330" s="245"/>
      <c r="H330" s="246"/>
      <c r="I330" s="246"/>
      <c r="J330" s="247"/>
      <c r="K330" s="248"/>
      <c r="L330" s="427"/>
      <c r="M330" s="250"/>
      <c r="N330" s="250"/>
      <c r="O330" s="250"/>
      <c r="P330" s="250"/>
      <c r="Q330" s="356"/>
      <c r="R330" s="356"/>
      <c r="S330" s="355"/>
      <c r="T330" s="287"/>
      <c r="U330" s="287"/>
      <c r="V330" s="143"/>
      <c r="W330" s="144"/>
      <c r="X330" s="144"/>
      <c r="Y330" s="43"/>
      <c r="Z330" s="144"/>
      <c r="AA330" s="117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  <c r="CM330" s="144"/>
      <c r="CN330" s="144"/>
      <c r="CO330" s="144"/>
      <c r="CP330" s="144"/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44"/>
      <c r="EH330" s="144"/>
      <c r="EI330" s="144"/>
      <c r="EJ330" s="144"/>
      <c r="EK330" s="144"/>
      <c r="EL330" s="144"/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44"/>
      <c r="GD330" s="144"/>
      <c r="GE330" s="144"/>
      <c r="GF330" s="144"/>
      <c r="GG330" s="144"/>
      <c r="GH330" s="144"/>
      <c r="GI330" s="144"/>
      <c r="GJ330" s="144"/>
      <c r="GK330" s="144"/>
      <c r="GL330" s="144"/>
      <c r="GM330" s="144"/>
      <c r="GN330" s="144"/>
      <c r="GO330" s="144"/>
      <c r="GP330" s="144"/>
      <c r="GQ330" s="144"/>
      <c r="GR330" s="144"/>
      <c r="GS330" s="144"/>
      <c r="GT330" s="144"/>
      <c r="GU330" s="144"/>
      <c r="GV330" s="144"/>
      <c r="GW330" s="144"/>
      <c r="GX330" s="144"/>
      <c r="GY330" s="144"/>
      <c r="GZ330" s="144"/>
      <c r="HA330" s="144"/>
      <c r="HB330" s="144"/>
      <c r="HC330" s="144"/>
      <c r="HD330" s="144"/>
      <c r="HE330" s="144"/>
      <c r="HF330" s="144"/>
      <c r="HG330" s="144"/>
      <c r="HH330" s="144"/>
      <c r="HI330" s="144"/>
      <c r="HJ330" s="144"/>
      <c r="HK330" s="144"/>
      <c r="HL330" s="144"/>
      <c r="HM330" s="144"/>
      <c r="HN330" s="144"/>
      <c r="HO330" s="144"/>
      <c r="HP330" s="144"/>
      <c r="HQ330" s="144"/>
      <c r="HR330" s="144"/>
      <c r="HS330" s="144"/>
      <c r="HT330" s="144"/>
      <c r="HU330" s="144"/>
      <c r="HV330" s="144"/>
      <c r="HW330" s="144"/>
      <c r="HX330" s="144"/>
      <c r="HY330" s="144"/>
      <c r="HZ330" s="144"/>
      <c r="IA330" s="144"/>
      <c r="IB330" s="144"/>
      <c r="IC330" s="144"/>
      <c r="ID330" s="144"/>
      <c r="IE330" s="144"/>
      <c r="IF330" s="144"/>
      <c r="IG330" s="144"/>
      <c r="IH330" s="144"/>
      <c r="II330" s="144"/>
      <c r="IJ330" s="144"/>
      <c r="IK330" s="144"/>
      <c r="IL330" s="144"/>
      <c r="IM330" s="144"/>
      <c r="IN330" s="144"/>
      <c r="IO330" s="144"/>
      <c r="IP330" s="144"/>
      <c r="IQ330" s="144"/>
      <c r="IR330" s="144"/>
      <c r="IS330" s="144"/>
      <c r="IT330" s="144"/>
      <c r="IU330" s="144"/>
      <c r="IV330" s="144"/>
    </row>
    <row r="331" spans="1:256" s="362" customFormat="1" ht="18.75" x14ac:dyDescent="0.45">
      <c r="A331" s="357"/>
      <c r="B331" s="177"/>
      <c r="C331" s="60">
        <v>16</v>
      </c>
      <c r="D331" s="614" t="s">
        <v>594</v>
      </c>
      <c r="E331" s="177"/>
      <c r="F331" s="177"/>
      <c r="G331" s="178"/>
      <c r="H331" s="68"/>
      <c r="I331" s="68"/>
      <c r="J331" s="429"/>
      <c r="K331" s="430"/>
      <c r="L331" s="431">
        <f>SUM(L332:L389)</f>
        <v>0</v>
      </c>
      <c r="M331" s="68"/>
      <c r="N331" s="68"/>
      <c r="O331" s="68"/>
      <c r="P331" s="68"/>
      <c r="Q331" s="152">
        <f>[4]แผน_งบยุทธศาสตร์60!L38*1000000</f>
        <v>3000000</v>
      </c>
      <c r="R331" s="152">
        <f>[4]แผน_งบยุทธศาสตร์60!M38*1000000</f>
        <v>3000000</v>
      </c>
      <c r="S331" s="549">
        <f t="shared" ref="S331:S336" si="10">SUM(Q331:R331)</f>
        <v>6000000</v>
      </c>
      <c r="T331" s="72"/>
      <c r="U331" s="72" t="s">
        <v>61</v>
      </c>
      <c r="V331" s="361"/>
      <c r="W331" s="74"/>
      <c r="X331" s="74"/>
      <c r="Y331" s="43"/>
      <c r="Z331" s="74"/>
      <c r="AA331" s="11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177"/>
      <c r="BR331" s="177"/>
      <c r="BS331" s="177"/>
      <c r="BT331" s="177"/>
      <c r="BU331" s="177"/>
      <c r="BV331" s="177"/>
      <c r="BW331" s="177"/>
      <c r="BX331" s="177"/>
      <c r="BY331" s="177"/>
      <c r="BZ331" s="177"/>
      <c r="CA331" s="177"/>
      <c r="CB331" s="177"/>
      <c r="CC331" s="177"/>
      <c r="CD331" s="177"/>
      <c r="CE331" s="177"/>
      <c r="CF331" s="177"/>
      <c r="CG331" s="177"/>
      <c r="CH331" s="177"/>
      <c r="CI331" s="177"/>
      <c r="CJ331" s="177"/>
      <c r="CK331" s="177"/>
      <c r="CL331" s="177"/>
      <c r="CM331" s="177"/>
      <c r="CN331" s="177"/>
      <c r="CO331" s="177"/>
      <c r="CP331" s="177"/>
      <c r="CQ331" s="177"/>
      <c r="CR331" s="177"/>
      <c r="CS331" s="177"/>
      <c r="CT331" s="177"/>
      <c r="CU331" s="177"/>
      <c r="CV331" s="177"/>
      <c r="CW331" s="177"/>
      <c r="CX331" s="177"/>
      <c r="CY331" s="177"/>
      <c r="CZ331" s="177"/>
      <c r="DA331" s="177"/>
      <c r="DB331" s="177"/>
      <c r="DC331" s="177"/>
      <c r="DD331" s="177"/>
      <c r="DE331" s="177"/>
      <c r="DF331" s="177"/>
      <c r="DG331" s="177"/>
      <c r="DH331" s="177"/>
      <c r="DI331" s="177"/>
      <c r="DJ331" s="177"/>
      <c r="DK331" s="177"/>
      <c r="DL331" s="177"/>
      <c r="DM331" s="177"/>
      <c r="DN331" s="177"/>
      <c r="DO331" s="177"/>
      <c r="DP331" s="177"/>
      <c r="DQ331" s="177"/>
      <c r="DR331" s="177"/>
      <c r="DS331" s="177"/>
      <c r="DT331" s="177"/>
      <c r="DU331" s="177"/>
      <c r="DV331" s="177"/>
      <c r="DW331" s="177"/>
      <c r="DX331" s="177"/>
      <c r="DY331" s="177"/>
      <c r="DZ331" s="177"/>
      <c r="EA331" s="177"/>
      <c r="EB331" s="177"/>
      <c r="EC331" s="177"/>
      <c r="ED331" s="177"/>
      <c r="EE331" s="177"/>
      <c r="EF331" s="177"/>
      <c r="EG331" s="177"/>
      <c r="EH331" s="177"/>
      <c r="EI331" s="177"/>
      <c r="EJ331" s="177"/>
      <c r="EK331" s="177"/>
      <c r="EL331" s="177"/>
      <c r="EM331" s="177"/>
      <c r="EN331" s="177"/>
      <c r="EO331" s="177"/>
      <c r="EP331" s="177"/>
      <c r="EQ331" s="177"/>
      <c r="ER331" s="177"/>
      <c r="ES331" s="177"/>
      <c r="ET331" s="177"/>
      <c r="EU331" s="177"/>
      <c r="EV331" s="177"/>
      <c r="EW331" s="177"/>
      <c r="EX331" s="177"/>
      <c r="EY331" s="177"/>
      <c r="EZ331" s="177"/>
      <c r="FA331" s="177"/>
      <c r="FB331" s="177"/>
      <c r="FC331" s="177"/>
      <c r="FD331" s="177"/>
      <c r="FE331" s="177"/>
      <c r="FF331" s="177"/>
      <c r="FG331" s="177"/>
      <c r="FH331" s="177"/>
      <c r="FI331" s="177"/>
      <c r="FJ331" s="177"/>
      <c r="FK331" s="177"/>
      <c r="FL331" s="177"/>
      <c r="FM331" s="177"/>
      <c r="FN331" s="177"/>
      <c r="FO331" s="177"/>
      <c r="FP331" s="177"/>
      <c r="FQ331" s="177"/>
      <c r="FR331" s="177"/>
      <c r="FS331" s="177"/>
      <c r="FT331" s="177"/>
      <c r="FU331" s="177"/>
      <c r="FV331" s="177"/>
      <c r="FW331" s="177"/>
      <c r="FX331" s="177"/>
      <c r="FY331" s="177"/>
      <c r="FZ331" s="177"/>
      <c r="GA331" s="177"/>
      <c r="GB331" s="177"/>
      <c r="GC331" s="177"/>
      <c r="GD331" s="177"/>
      <c r="GE331" s="177"/>
      <c r="GF331" s="177"/>
      <c r="GG331" s="177"/>
      <c r="GH331" s="177"/>
      <c r="GI331" s="177"/>
      <c r="GJ331" s="177"/>
      <c r="GK331" s="177"/>
      <c r="GL331" s="177"/>
      <c r="GM331" s="177"/>
      <c r="GN331" s="177"/>
      <c r="GO331" s="177"/>
      <c r="GP331" s="177"/>
      <c r="GQ331" s="177"/>
      <c r="GR331" s="177"/>
      <c r="GS331" s="177"/>
      <c r="GT331" s="177"/>
      <c r="GU331" s="177"/>
      <c r="GV331" s="177"/>
      <c r="GW331" s="177"/>
      <c r="GX331" s="177"/>
      <c r="GY331" s="177"/>
      <c r="GZ331" s="177"/>
      <c r="HA331" s="177"/>
      <c r="HB331" s="177"/>
      <c r="HC331" s="177"/>
      <c r="HD331" s="177"/>
      <c r="HE331" s="177"/>
      <c r="HF331" s="177"/>
      <c r="HG331" s="177"/>
      <c r="HH331" s="177"/>
      <c r="HI331" s="177"/>
      <c r="HJ331" s="177"/>
      <c r="HK331" s="177"/>
      <c r="HL331" s="177"/>
      <c r="HM331" s="177"/>
      <c r="HN331" s="177"/>
      <c r="HO331" s="177"/>
      <c r="HP331" s="177"/>
      <c r="HQ331" s="177"/>
      <c r="HR331" s="177"/>
      <c r="HS331" s="177"/>
      <c r="HT331" s="177"/>
      <c r="HU331" s="177"/>
      <c r="HV331" s="177"/>
      <c r="HW331" s="177"/>
      <c r="HX331" s="177"/>
      <c r="HY331" s="177"/>
      <c r="HZ331" s="177"/>
      <c r="IA331" s="177"/>
      <c r="IB331" s="177"/>
      <c r="IC331" s="177"/>
      <c r="ID331" s="177"/>
      <c r="IE331" s="177"/>
      <c r="IF331" s="177"/>
      <c r="IG331" s="177"/>
      <c r="IH331" s="177"/>
      <c r="II331" s="177"/>
      <c r="IJ331" s="177"/>
      <c r="IK331" s="177"/>
      <c r="IL331" s="177"/>
      <c r="IM331" s="177"/>
      <c r="IN331" s="177"/>
      <c r="IO331" s="177"/>
      <c r="IP331" s="177"/>
      <c r="IQ331" s="177"/>
      <c r="IR331" s="177"/>
      <c r="IS331" s="177"/>
      <c r="IT331" s="177"/>
      <c r="IU331" s="177"/>
      <c r="IV331" s="177"/>
    </row>
    <row r="332" spans="1:256" s="73" customFormat="1" ht="18.75" x14ac:dyDescent="0.45">
      <c r="A332" s="58"/>
      <c r="B332" s="59"/>
      <c r="C332" s="60"/>
      <c r="D332" s="61" t="s">
        <v>19</v>
      </c>
      <c r="E332" s="59"/>
      <c r="F332" s="59"/>
      <c r="G332" s="62"/>
      <c r="H332" s="76"/>
      <c r="I332" s="64"/>
      <c r="J332" s="83"/>
      <c r="K332" s="150"/>
      <c r="L332" s="615"/>
      <c r="M332" s="86"/>
      <c r="N332" s="86"/>
      <c r="O332" s="86"/>
      <c r="P332" s="87"/>
      <c r="Q332" s="432">
        <f>SUM(Q333:Q389)</f>
        <v>3000000</v>
      </c>
      <c r="R332" s="432">
        <f>SUM(R333:R389)</f>
        <v>3000000</v>
      </c>
      <c r="S332" s="433">
        <f t="shared" si="10"/>
        <v>6000000</v>
      </c>
      <c r="T332" s="396"/>
      <c r="U332" s="396"/>
      <c r="V332" s="154"/>
      <c r="W332" s="74"/>
      <c r="X332" s="74"/>
      <c r="Y332" s="43"/>
      <c r="Z332" s="74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75"/>
      <c r="CL332" s="75"/>
      <c r="CM332" s="75"/>
      <c r="CN332" s="75"/>
      <c r="CO332" s="75"/>
      <c r="CP332" s="75"/>
      <c r="CQ332" s="75"/>
      <c r="CR332" s="75"/>
      <c r="CS332" s="75"/>
      <c r="CT332" s="75"/>
      <c r="CU332" s="75"/>
      <c r="CV332" s="75"/>
      <c r="CW332" s="75"/>
      <c r="CX332" s="75"/>
      <c r="CY332" s="75"/>
      <c r="CZ332" s="75"/>
      <c r="DA332" s="75"/>
      <c r="DB332" s="75"/>
      <c r="DC332" s="75"/>
      <c r="DD332" s="75"/>
      <c r="DE332" s="75"/>
      <c r="DF332" s="75"/>
      <c r="DG332" s="75"/>
      <c r="DH332" s="75"/>
      <c r="DI332" s="75"/>
      <c r="DJ332" s="75"/>
      <c r="DK332" s="75"/>
      <c r="DL332" s="75"/>
      <c r="DM332" s="75"/>
      <c r="DN332" s="75"/>
      <c r="DO332" s="75"/>
      <c r="DP332" s="75"/>
      <c r="DQ332" s="75"/>
      <c r="DR332" s="75"/>
      <c r="DS332" s="75"/>
      <c r="DT332" s="75"/>
      <c r="DU332" s="75"/>
      <c r="DV332" s="75"/>
      <c r="DW332" s="75"/>
      <c r="DX332" s="75"/>
      <c r="DY332" s="75"/>
      <c r="DZ332" s="75"/>
      <c r="EA332" s="75"/>
      <c r="EB332" s="75"/>
      <c r="EC332" s="75"/>
      <c r="ED332" s="75"/>
      <c r="EE332" s="75"/>
      <c r="EF332" s="75"/>
      <c r="EG332" s="75"/>
      <c r="EH332" s="75"/>
      <c r="EI332" s="75"/>
      <c r="EJ332" s="75"/>
      <c r="EK332" s="75"/>
      <c r="EL332" s="75"/>
      <c r="EM332" s="75"/>
      <c r="EN332" s="75"/>
      <c r="EO332" s="75"/>
      <c r="EP332" s="75"/>
      <c r="EQ332" s="75"/>
      <c r="ER332" s="75"/>
      <c r="ES332" s="75"/>
      <c r="ET332" s="75"/>
      <c r="EU332" s="75"/>
      <c r="EV332" s="75"/>
      <c r="EW332" s="75"/>
      <c r="EX332" s="75"/>
      <c r="EY332" s="75"/>
      <c r="EZ332" s="75"/>
      <c r="FA332" s="75"/>
      <c r="FB332" s="75"/>
      <c r="FC332" s="75"/>
      <c r="FD332" s="75"/>
      <c r="FE332" s="75"/>
      <c r="FF332" s="75"/>
      <c r="FG332" s="75"/>
      <c r="FH332" s="75"/>
      <c r="FI332" s="75"/>
      <c r="FJ332" s="75"/>
      <c r="FK332" s="75"/>
      <c r="FL332" s="75"/>
      <c r="FM332" s="75"/>
      <c r="FN332" s="75"/>
      <c r="FO332" s="75"/>
      <c r="FP332" s="75"/>
      <c r="FQ332" s="75"/>
      <c r="FR332" s="75"/>
      <c r="FS332" s="75"/>
      <c r="FT332" s="75"/>
      <c r="FU332" s="75"/>
      <c r="FV332" s="75"/>
      <c r="FW332" s="75"/>
      <c r="FX332" s="75"/>
      <c r="FY332" s="75"/>
      <c r="FZ332" s="75"/>
      <c r="GA332" s="75"/>
      <c r="GB332" s="75"/>
      <c r="GC332" s="75"/>
      <c r="GD332" s="75"/>
      <c r="GE332" s="75"/>
      <c r="GF332" s="75"/>
      <c r="GG332" s="75"/>
      <c r="GH332" s="75"/>
      <c r="GI332" s="75"/>
      <c r="GJ332" s="75"/>
      <c r="GK332" s="75"/>
      <c r="GL332" s="75"/>
      <c r="GM332" s="75"/>
      <c r="GN332" s="75"/>
      <c r="GO332" s="75"/>
      <c r="GP332" s="75"/>
      <c r="GQ332" s="75"/>
      <c r="GR332" s="75"/>
      <c r="GS332" s="75"/>
      <c r="GT332" s="75"/>
      <c r="GU332" s="75"/>
      <c r="GV332" s="75"/>
      <c r="GW332" s="75"/>
      <c r="GX332" s="75"/>
      <c r="GY332" s="75"/>
      <c r="GZ332" s="75"/>
      <c r="HA332" s="75"/>
      <c r="HB332" s="75"/>
      <c r="HC332" s="75"/>
      <c r="HD332" s="75"/>
      <c r="HE332" s="75"/>
      <c r="HF332" s="75"/>
      <c r="HG332" s="75"/>
      <c r="HH332" s="75"/>
      <c r="HI332" s="75"/>
      <c r="HJ332" s="75"/>
      <c r="HK332" s="75"/>
      <c r="HL332" s="75"/>
      <c r="HM332" s="75"/>
      <c r="HN332" s="75"/>
      <c r="HO332" s="75"/>
      <c r="HP332" s="75"/>
      <c r="HQ332" s="75"/>
      <c r="HR332" s="75"/>
      <c r="HS332" s="75"/>
      <c r="HT332" s="75"/>
      <c r="HU332" s="75"/>
      <c r="HV332" s="75"/>
      <c r="HW332" s="75"/>
      <c r="HX332" s="75"/>
      <c r="HY332" s="75"/>
      <c r="HZ332" s="75"/>
      <c r="IA332" s="75"/>
      <c r="IB332" s="75"/>
      <c r="IC332" s="75"/>
      <c r="ID332" s="75"/>
      <c r="IE332" s="75"/>
      <c r="IF332" s="75"/>
      <c r="IG332" s="75"/>
      <c r="IH332" s="75"/>
      <c r="II332" s="75"/>
      <c r="IJ332" s="75"/>
      <c r="IK332" s="75"/>
      <c r="IL332" s="75"/>
      <c r="IM332" s="75"/>
      <c r="IN332" s="75"/>
      <c r="IO332" s="75"/>
      <c r="IP332" s="75"/>
      <c r="IQ332" s="75"/>
      <c r="IR332" s="75"/>
      <c r="IS332" s="75"/>
      <c r="IT332" s="75"/>
      <c r="IU332" s="75"/>
      <c r="IV332" s="75"/>
    </row>
    <row r="333" spans="1:256" s="73" customFormat="1" ht="18.75" x14ac:dyDescent="0.45">
      <c r="A333" s="58"/>
      <c r="B333" s="59"/>
      <c r="C333" s="60"/>
      <c r="D333" s="81"/>
      <c r="E333" s="93" t="s">
        <v>595</v>
      </c>
      <c r="F333" s="59"/>
      <c r="G333" s="62"/>
      <c r="H333" s="76"/>
      <c r="I333" s="64"/>
      <c r="J333" s="83">
        <v>1</v>
      </c>
      <c r="K333" s="616" t="s">
        <v>596</v>
      </c>
      <c r="L333" s="615"/>
      <c r="M333" s="185"/>
      <c r="N333" s="185"/>
      <c r="O333" s="185"/>
      <c r="P333" s="185"/>
      <c r="Q333" s="617"/>
      <c r="R333" s="617">
        <v>160000</v>
      </c>
      <c r="S333" s="269">
        <f t="shared" si="10"/>
        <v>160000</v>
      </c>
      <c r="T333" s="194" t="s">
        <v>597</v>
      </c>
      <c r="U333" s="194" t="s">
        <v>216</v>
      </c>
      <c r="V333" s="154"/>
      <c r="W333" s="74"/>
      <c r="X333" s="74"/>
      <c r="Y333" s="43"/>
      <c r="Z333" s="74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75"/>
      <c r="CL333" s="75"/>
      <c r="CM333" s="75"/>
      <c r="CN333" s="75"/>
      <c r="CO333" s="75"/>
      <c r="CP333" s="75"/>
      <c r="CQ333" s="75"/>
      <c r="CR333" s="75"/>
      <c r="CS333" s="75"/>
      <c r="CT333" s="75"/>
      <c r="CU333" s="75"/>
      <c r="CV333" s="75"/>
      <c r="CW333" s="75"/>
      <c r="CX333" s="75"/>
      <c r="CY333" s="75"/>
      <c r="CZ333" s="75"/>
      <c r="DA333" s="75"/>
      <c r="DB333" s="75"/>
      <c r="DC333" s="75"/>
      <c r="DD333" s="75"/>
      <c r="DE333" s="75"/>
      <c r="DF333" s="75"/>
      <c r="DG333" s="75"/>
      <c r="DH333" s="75"/>
      <c r="DI333" s="75"/>
      <c r="DJ333" s="75"/>
      <c r="DK333" s="75"/>
      <c r="DL333" s="75"/>
      <c r="DM333" s="75"/>
      <c r="DN333" s="75"/>
      <c r="DO333" s="75"/>
      <c r="DP333" s="75"/>
      <c r="DQ333" s="75"/>
      <c r="DR333" s="75"/>
      <c r="DS333" s="75"/>
      <c r="DT333" s="75"/>
      <c r="DU333" s="75"/>
      <c r="DV333" s="75"/>
      <c r="DW333" s="75"/>
      <c r="DX333" s="75"/>
      <c r="DY333" s="75"/>
      <c r="DZ333" s="75"/>
      <c r="EA333" s="75"/>
      <c r="EB333" s="75"/>
      <c r="EC333" s="75"/>
      <c r="ED333" s="75"/>
      <c r="EE333" s="75"/>
      <c r="EF333" s="75"/>
      <c r="EG333" s="75"/>
      <c r="EH333" s="75"/>
      <c r="EI333" s="75"/>
      <c r="EJ333" s="75"/>
      <c r="EK333" s="75"/>
      <c r="EL333" s="75"/>
      <c r="EM333" s="75"/>
      <c r="EN333" s="75"/>
      <c r="EO333" s="75"/>
      <c r="EP333" s="75"/>
      <c r="EQ333" s="75"/>
      <c r="ER333" s="75"/>
      <c r="ES333" s="75"/>
      <c r="ET333" s="75"/>
      <c r="EU333" s="75"/>
      <c r="EV333" s="75"/>
      <c r="EW333" s="75"/>
      <c r="EX333" s="75"/>
      <c r="EY333" s="75"/>
      <c r="EZ333" s="75"/>
      <c r="FA333" s="75"/>
      <c r="FB333" s="75"/>
      <c r="FC333" s="75"/>
      <c r="FD333" s="75"/>
      <c r="FE333" s="75"/>
      <c r="FF333" s="75"/>
      <c r="FG333" s="75"/>
      <c r="FH333" s="75"/>
      <c r="FI333" s="75"/>
      <c r="FJ333" s="75"/>
      <c r="FK333" s="75"/>
      <c r="FL333" s="75"/>
      <c r="FM333" s="75"/>
      <c r="FN333" s="75"/>
      <c r="FO333" s="75"/>
      <c r="FP333" s="75"/>
      <c r="FQ333" s="75"/>
      <c r="FR333" s="75"/>
      <c r="FS333" s="75"/>
      <c r="FT333" s="75"/>
      <c r="FU333" s="75"/>
      <c r="FV333" s="75"/>
      <c r="FW333" s="75"/>
      <c r="FX333" s="75"/>
      <c r="FY333" s="75"/>
      <c r="FZ333" s="75"/>
      <c r="GA333" s="75"/>
      <c r="GB333" s="75"/>
      <c r="GC333" s="75"/>
      <c r="GD333" s="75"/>
      <c r="GE333" s="75"/>
      <c r="GF333" s="75"/>
      <c r="GG333" s="75"/>
      <c r="GH333" s="75"/>
      <c r="GI333" s="75"/>
      <c r="GJ333" s="75"/>
      <c r="GK333" s="75"/>
      <c r="GL333" s="75"/>
      <c r="GM333" s="75"/>
      <c r="GN333" s="75"/>
      <c r="GO333" s="75"/>
      <c r="GP333" s="75"/>
      <c r="GQ333" s="75"/>
      <c r="GR333" s="75"/>
      <c r="GS333" s="75"/>
      <c r="GT333" s="75"/>
      <c r="GU333" s="75"/>
      <c r="GV333" s="75"/>
      <c r="GW333" s="75"/>
      <c r="GX333" s="75"/>
      <c r="GY333" s="75"/>
      <c r="GZ333" s="75"/>
      <c r="HA333" s="75"/>
      <c r="HB333" s="75"/>
      <c r="HC333" s="75"/>
      <c r="HD333" s="75"/>
      <c r="HE333" s="75"/>
      <c r="HF333" s="75"/>
      <c r="HG333" s="75"/>
      <c r="HH333" s="75"/>
      <c r="HI333" s="75"/>
      <c r="HJ333" s="75"/>
      <c r="HK333" s="75"/>
      <c r="HL333" s="75"/>
      <c r="HM333" s="75"/>
      <c r="HN333" s="75"/>
      <c r="HO333" s="75"/>
      <c r="HP333" s="75"/>
      <c r="HQ333" s="75"/>
      <c r="HR333" s="75"/>
      <c r="HS333" s="75"/>
      <c r="HT333" s="75"/>
      <c r="HU333" s="75"/>
      <c r="HV333" s="75"/>
      <c r="HW333" s="75"/>
      <c r="HX333" s="75"/>
      <c r="HY333" s="75"/>
      <c r="HZ333" s="75"/>
      <c r="IA333" s="75"/>
      <c r="IB333" s="75"/>
      <c r="IC333" s="75"/>
      <c r="ID333" s="75"/>
      <c r="IE333" s="75"/>
      <c r="IF333" s="75"/>
      <c r="IG333" s="75"/>
      <c r="IH333" s="75"/>
      <c r="II333" s="75"/>
      <c r="IJ333" s="75"/>
      <c r="IK333" s="75"/>
      <c r="IL333" s="75"/>
      <c r="IM333" s="75"/>
      <c r="IN333" s="75"/>
      <c r="IO333" s="75"/>
      <c r="IP333" s="75"/>
      <c r="IQ333" s="75"/>
      <c r="IR333" s="75"/>
      <c r="IS333" s="75"/>
      <c r="IT333" s="75"/>
      <c r="IU333" s="75"/>
      <c r="IV333" s="75"/>
    </row>
    <row r="334" spans="1:256" s="362" customFormat="1" ht="18.75" x14ac:dyDescent="0.45">
      <c r="A334" s="357"/>
      <c r="B334" s="177"/>
      <c r="C334" s="60"/>
      <c r="D334" s="177" t="s">
        <v>30</v>
      </c>
      <c r="E334" s="177"/>
      <c r="F334" s="177"/>
      <c r="G334" s="178"/>
      <c r="H334" s="68"/>
      <c r="I334" s="68"/>
      <c r="J334" s="365">
        <v>2</v>
      </c>
      <c r="K334" s="616" t="s">
        <v>598</v>
      </c>
      <c r="L334" s="615"/>
      <c r="M334" s="185"/>
      <c r="N334" s="185"/>
      <c r="O334" s="185"/>
      <c r="P334" s="185"/>
      <c r="Q334" s="617"/>
      <c r="R334" s="617">
        <v>100000</v>
      </c>
      <c r="S334" s="269">
        <f t="shared" si="10"/>
        <v>100000</v>
      </c>
      <c r="T334" s="194" t="s">
        <v>599</v>
      </c>
      <c r="U334" s="194" t="s">
        <v>216</v>
      </c>
      <c r="V334" s="361"/>
      <c r="W334" s="74"/>
      <c r="X334" s="74"/>
      <c r="Y334" s="43"/>
      <c r="Z334" s="74"/>
      <c r="AA334" s="11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7"/>
      <c r="BN334" s="177"/>
      <c r="BO334" s="177"/>
      <c r="BP334" s="177"/>
      <c r="BQ334" s="177"/>
      <c r="BR334" s="177"/>
      <c r="BS334" s="177"/>
      <c r="BT334" s="177"/>
      <c r="BU334" s="177"/>
      <c r="BV334" s="177"/>
      <c r="BW334" s="177"/>
      <c r="BX334" s="177"/>
      <c r="BY334" s="177"/>
      <c r="BZ334" s="177"/>
      <c r="CA334" s="177"/>
      <c r="CB334" s="177"/>
      <c r="CC334" s="177"/>
      <c r="CD334" s="177"/>
      <c r="CE334" s="177"/>
      <c r="CF334" s="177"/>
      <c r="CG334" s="177"/>
      <c r="CH334" s="177"/>
      <c r="CI334" s="177"/>
      <c r="CJ334" s="177"/>
      <c r="CK334" s="177"/>
      <c r="CL334" s="177"/>
      <c r="CM334" s="177"/>
      <c r="CN334" s="177"/>
      <c r="CO334" s="177"/>
      <c r="CP334" s="177"/>
      <c r="CQ334" s="177"/>
      <c r="CR334" s="177"/>
      <c r="CS334" s="177"/>
      <c r="CT334" s="177"/>
      <c r="CU334" s="177"/>
      <c r="CV334" s="177"/>
      <c r="CW334" s="177"/>
      <c r="CX334" s="177"/>
      <c r="CY334" s="177"/>
      <c r="CZ334" s="177"/>
      <c r="DA334" s="177"/>
      <c r="DB334" s="177"/>
      <c r="DC334" s="177"/>
      <c r="DD334" s="177"/>
      <c r="DE334" s="177"/>
      <c r="DF334" s="177"/>
      <c r="DG334" s="177"/>
      <c r="DH334" s="177"/>
      <c r="DI334" s="177"/>
      <c r="DJ334" s="177"/>
      <c r="DK334" s="177"/>
      <c r="DL334" s="177"/>
      <c r="DM334" s="177"/>
      <c r="DN334" s="177"/>
      <c r="DO334" s="177"/>
      <c r="DP334" s="177"/>
      <c r="DQ334" s="177"/>
      <c r="DR334" s="177"/>
      <c r="DS334" s="177"/>
      <c r="DT334" s="177"/>
      <c r="DU334" s="177"/>
      <c r="DV334" s="177"/>
      <c r="DW334" s="177"/>
      <c r="DX334" s="177"/>
      <c r="DY334" s="177"/>
      <c r="DZ334" s="177"/>
      <c r="EA334" s="177"/>
      <c r="EB334" s="177"/>
      <c r="EC334" s="177"/>
      <c r="ED334" s="177"/>
      <c r="EE334" s="177"/>
      <c r="EF334" s="177"/>
      <c r="EG334" s="177"/>
      <c r="EH334" s="177"/>
      <c r="EI334" s="177"/>
      <c r="EJ334" s="177"/>
      <c r="EK334" s="177"/>
      <c r="EL334" s="177"/>
      <c r="EM334" s="177"/>
      <c r="EN334" s="177"/>
      <c r="EO334" s="177"/>
      <c r="EP334" s="177"/>
      <c r="EQ334" s="177"/>
      <c r="ER334" s="177"/>
      <c r="ES334" s="177"/>
      <c r="ET334" s="177"/>
      <c r="EU334" s="177"/>
      <c r="EV334" s="177"/>
      <c r="EW334" s="177"/>
      <c r="EX334" s="177"/>
      <c r="EY334" s="177"/>
      <c r="EZ334" s="177"/>
      <c r="FA334" s="177"/>
      <c r="FB334" s="177"/>
      <c r="FC334" s="177"/>
      <c r="FD334" s="177"/>
      <c r="FE334" s="177"/>
      <c r="FF334" s="177"/>
      <c r="FG334" s="177"/>
      <c r="FH334" s="177"/>
      <c r="FI334" s="177"/>
      <c r="FJ334" s="177"/>
      <c r="FK334" s="177"/>
      <c r="FL334" s="177"/>
      <c r="FM334" s="177"/>
      <c r="FN334" s="177"/>
      <c r="FO334" s="177"/>
      <c r="FP334" s="177"/>
      <c r="FQ334" s="177"/>
      <c r="FR334" s="177"/>
      <c r="FS334" s="177"/>
      <c r="FT334" s="177"/>
      <c r="FU334" s="177"/>
      <c r="FV334" s="177"/>
      <c r="FW334" s="177"/>
      <c r="FX334" s="177"/>
      <c r="FY334" s="177"/>
      <c r="FZ334" s="177"/>
      <c r="GA334" s="177"/>
      <c r="GB334" s="177"/>
      <c r="GC334" s="177"/>
      <c r="GD334" s="177"/>
      <c r="GE334" s="177"/>
      <c r="GF334" s="177"/>
      <c r="GG334" s="177"/>
      <c r="GH334" s="177"/>
      <c r="GI334" s="177"/>
      <c r="GJ334" s="177"/>
      <c r="GK334" s="177"/>
      <c r="GL334" s="177"/>
      <c r="GM334" s="177"/>
      <c r="GN334" s="177"/>
      <c r="GO334" s="177"/>
      <c r="GP334" s="177"/>
      <c r="GQ334" s="177"/>
      <c r="GR334" s="177"/>
      <c r="GS334" s="177"/>
      <c r="GT334" s="177"/>
      <c r="GU334" s="177"/>
      <c r="GV334" s="177"/>
      <c r="GW334" s="177"/>
      <c r="GX334" s="177"/>
      <c r="GY334" s="177"/>
      <c r="GZ334" s="177"/>
      <c r="HA334" s="177"/>
      <c r="HB334" s="177"/>
      <c r="HC334" s="177"/>
      <c r="HD334" s="177"/>
      <c r="HE334" s="177"/>
      <c r="HF334" s="177"/>
      <c r="HG334" s="177"/>
      <c r="HH334" s="177"/>
      <c r="HI334" s="177"/>
      <c r="HJ334" s="177"/>
      <c r="HK334" s="177"/>
      <c r="HL334" s="177"/>
      <c r="HM334" s="177"/>
      <c r="HN334" s="177"/>
      <c r="HO334" s="177"/>
      <c r="HP334" s="177"/>
      <c r="HQ334" s="177"/>
      <c r="HR334" s="177"/>
      <c r="HS334" s="177"/>
      <c r="HT334" s="177"/>
      <c r="HU334" s="177"/>
      <c r="HV334" s="177"/>
      <c r="HW334" s="177"/>
      <c r="HX334" s="177"/>
      <c r="HY334" s="177"/>
      <c r="HZ334" s="177"/>
      <c r="IA334" s="177"/>
      <c r="IB334" s="177"/>
      <c r="IC334" s="177"/>
      <c r="ID334" s="177"/>
      <c r="IE334" s="177"/>
      <c r="IF334" s="177"/>
      <c r="IG334" s="177"/>
      <c r="IH334" s="177"/>
      <c r="II334" s="177"/>
      <c r="IJ334" s="177"/>
      <c r="IK334" s="177"/>
      <c r="IL334" s="177"/>
      <c r="IM334" s="177"/>
      <c r="IN334" s="177"/>
      <c r="IO334" s="177"/>
      <c r="IP334" s="177"/>
      <c r="IQ334" s="177"/>
      <c r="IR334" s="177"/>
      <c r="IS334" s="177"/>
      <c r="IT334" s="177"/>
      <c r="IU334" s="177"/>
      <c r="IV334" s="177"/>
    </row>
    <row r="335" spans="1:256" s="362" customFormat="1" ht="18.75" x14ac:dyDescent="0.45">
      <c r="A335" s="357"/>
      <c r="B335" s="177"/>
      <c r="C335" s="60"/>
      <c r="D335" s="81">
        <v>1</v>
      </c>
      <c r="E335" s="181" t="s">
        <v>600</v>
      </c>
      <c r="F335" s="181"/>
      <c r="G335" s="182"/>
      <c r="H335" s="158" t="s">
        <v>167</v>
      </c>
      <c r="I335" s="158">
        <v>20</v>
      </c>
      <c r="J335" s="83">
        <v>3</v>
      </c>
      <c r="K335" s="616" t="s">
        <v>601</v>
      </c>
      <c r="L335" s="615"/>
      <c r="M335" s="185"/>
      <c r="N335" s="185"/>
      <c r="O335" s="185"/>
      <c r="P335" s="185"/>
      <c r="Q335" s="617"/>
      <c r="R335" s="617">
        <v>60000</v>
      </c>
      <c r="S335" s="269">
        <f t="shared" si="10"/>
        <v>60000</v>
      </c>
      <c r="T335" s="194" t="s">
        <v>306</v>
      </c>
      <c r="U335" s="194" t="s">
        <v>216</v>
      </c>
      <c r="V335" s="361"/>
      <c r="W335" s="215"/>
      <c r="X335" s="215"/>
      <c r="Y335" s="43"/>
      <c r="Z335" s="215"/>
      <c r="AA335" s="216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7"/>
      <c r="BN335" s="177"/>
      <c r="BO335" s="177"/>
      <c r="BP335" s="177"/>
      <c r="BQ335" s="177"/>
      <c r="BR335" s="177"/>
      <c r="BS335" s="177"/>
      <c r="BT335" s="177"/>
      <c r="BU335" s="177"/>
      <c r="BV335" s="177"/>
      <c r="BW335" s="177"/>
      <c r="BX335" s="177"/>
      <c r="BY335" s="177"/>
      <c r="BZ335" s="177"/>
      <c r="CA335" s="177"/>
      <c r="CB335" s="177"/>
      <c r="CC335" s="177"/>
      <c r="CD335" s="177"/>
      <c r="CE335" s="177"/>
      <c r="CF335" s="177"/>
      <c r="CG335" s="177"/>
      <c r="CH335" s="177"/>
      <c r="CI335" s="177"/>
      <c r="CJ335" s="177"/>
      <c r="CK335" s="177"/>
      <c r="CL335" s="177"/>
      <c r="CM335" s="177"/>
      <c r="CN335" s="177"/>
      <c r="CO335" s="177"/>
      <c r="CP335" s="177"/>
      <c r="CQ335" s="177"/>
      <c r="CR335" s="177"/>
      <c r="CS335" s="177"/>
      <c r="CT335" s="177"/>
      <c r="CU335" s="177"/>
      <c r="CV335" s="177"/>
      <c r="CW335" s="177"/>
      <c r="CX335" s="177"/>
      <c r="CY335" s="177"/>
      <c r="CZ335" s="177"/>
      <c r="DA335" s="177"/>
      <c r="DB335" s="177"/>
      <c r="DC335" s="177"/>
      <c r="DD335" s="177"/>
      <c r="DE335" s="177"/>
      <c r="DF335" s="177"/>
      <c r="DG335" s="177"/>
      <c r="DH335" s="177"/>
      <c r="DI335" s="177"/>
      <c r="DJ335" s="177"/>
      <c r="DK335" s="177"/>
      <c r="DL335" s="177"/>
      <c r="DM335" s="177"/>
      <c r="DN335" s="177"/>
      <c r="DO335" s="177"/>
      <c r="DP335" s="177"/>
      <c r="DQ335" s="177"/>
      <c r="DR335" s="177"/>
      <c r="DS335" s="177"/>
      <c r="DT335" s="177"/>
      <c r="DU335" s="177"/>
      <c r="DV335" s="177"/>
      <c r="DW335" s="177"/>
      <c r="DX335" s="177"/>
      <c r="DY335" s="177"/>
      <c r="DZ335" s="177"/>
      <c r="EA335" s="177"/>
      <c r="EB335" s="177"/>
      <c r="EC335" s="177"/>
      <c r="ED335" s="177"/>
      <c r="EE335" s="177"/>
      <c r="EF335" s="177"/>
      <c r="EG335" s="177"/>
      <c r="EH335" s="177"/>
      <c r="EI335" s="177"/>
      <c r="EJ335" s="177"/>
      <c r="EK335" s="177"/>
      <c r="EL335" s="177"/>
      <c r="EM335" s="177"/>
      <c r="EN335" s="177"/>
      <c r="EO335" s="177"/>
      <c r="EP335" s="177"/>
      <c r="EQ335" s="177"/>
      <c r="ER335" s="177"/>
      <c r="ES335" s="177"/>
      <c r="ET335" s="177"/>
      <c r="EU335" s="177"/>
      <c r="EV335" s="177"/>
      <c r="EW335" s="177"/>
      <c r="EX335" s="177"/>
      <c r="EY335" s="177"/>
      <c r="EZ335" s="177"/>
      <c r="FA335" s="177"/>
      <c r="FB335" s="177"/>
      <c r="FC335" s="177"/>
      <c r="FD335" s="177"/>
      <c r="FE335" s="177"/>
      <c r="FF335" s="177"/>
      <c r="FG335" s="177"/>
      <c r="FH335" s="177"/>
      <c r="FI335" s="177"/>
      <c r="FJ335" s="177"/>
      <c r="FK335" s="177"/>
      <c r="FL335" s="177"/>
      <c r="FM335" s="177"/>
      <c r="FN335" s="177"/>
      <c r="FO335" s="177"/>
      <c r="FP335" s="177"/>
      <c r="FQ335" s="177"/>
      <c r="FR335" s="177"/>
      <c r="FS335" s="177"/>
      <c r="FT335" s="177"/>
      <c r="FU335" s="177"/>
      <c r="FV335" s="177"/>
      <c r="FW335" s="177"/>
      <c r="FX335" s="177"/>
      <c r="FY335" s="177"/>
      <c r="FZ335" s="177"/>
      <c r="GA335" s="177"/>
      <c r="GB335" s="177"/>
      <c r="GC335" s="177"/>
      <c r="GD335" s="177"/>
      <c r="GE335" s="177"/>
      <c r="GF335" s="177"/>
      <c r="GG335" s="177"/>
      <c r="GH335" s="177"/>
      <c r="GI335" s="177"/>
      <c r="GJ335" s="177"/>
      <c r="GK335" s="177"/>
      <c r="GL335" s="177"/>
      <c r="GM335" s="177"/>
      <c r="GN335" s="177"/>
      <c r="GO335" s="177"/>
      <c r="GP335" s="177"/>
      <c r="GQ335" s="177"/>
      <c r="GR335" s="177"/>
      <c r="GS335" s="177"/>
      <c r="GT335" s="177"/>
      <c r="GU335" s="177"/>
      <c r="GV335" s="177"/>
      <c r="GW335" s="177"/>
      <c r="GX335" s="177"/>
      <c r="GY335" s="177"/>
      <c r="GZ335" s="177"/>
      <c r="HA335" s="177"/>
      <c r="HB335" s="177"/>
      <c r="HC335" s="177"/>
      <c r="HD335" s="177"/>
      <c r="HE335" s="177"/>
      <c r="HF335" s="177"/>
      <c r="HG335" s="177"/>
      <c r="HH335" s="177"/>
      <c r="HI335" s="177"/>
      <c r="HJ335" s="177"/>
      <c r="HK335" s="177"/>
      <c r="HL335" s="177"/>
      <c r="HM335" s="177"/>
      <c r="HN335" s="177"/>
      <c r="HO335" s="177"/>
      <c r="HP335" s="177"/>
      <c r="HQ335" s="177"/>
      <c r="HR335" s="177"/>
      <c r="HS335" s="177"/>
      <c r="HT335" s="177"/>
      <c r="HU335" s="177"/>
      <c r="HV335" s="177"/>
      <c r="HW335" s="177"/>
      <c r="HX335" s="177"/>
      <c r="HY335" s="177"/>
      <c r="HZ335" s="177"/>
      <c r="IA335" s="177"/>
      <c r="IB335" s="177"/>
      <c r="IC335" s="177"/>
      <c r="ID335" s="177"/>
      <c r="IE335" s="177"/>
      <c r="IF335" s="177"/>
      <c r="IG335" s="177"/>
      <c r="IH335" s="177"/>
      <c r="II335" s="177"/>
      <c r="IJ335" s="177"/>
      <c r="IK335" s="177"/>
      <c r="IL335" s="177"/>
      <c r="IM335" s="177"/>
      <c r="IN335" s="177"/>
      <c r="IO335" s="177"/>
      <c r="IP335" s="177"/>
      <c r="IQ335" s="177"/>
      <c r="IR335" s="177"/>
      <c r="IS335" s="177"/>
      <c r="IT335" s="177"/>
      <c r="IU335" s="177"/>
      <c r="IV335" s="177"/>
    </row>
    <row r="336" spans="1:256" s="362" customFormat="1" ht="18.75" x14ac:dyDescent="0.45">
      <c r="A336" s="357"/>
      <c r="B336" s="177"/>
      <c r="C336" s="60"/>
      <c r="D336" s="81">
        <v>2</v>
      </c>
      <c r="E336" s="181" t="s">
        <v>602</v>
      </c>
      <c r="F336" s="181"/>
      <c r="G336" s="182"/>
      <c r="H336" s="158" t="s">
        <v>35</v>
      </c>
      <c r="I336" s="158">
        <v>50</v>
      </c>
      <c r="J336" s="365">
        <v>4</v>
      </c>
      <c r="K336" s="616" t="s">
        <v>603</v>
      </c>
      <c r="L336" s="615"/>
      <c r="M336" s="185"/>
      <c r="N336" s="185"/>
      <c r="O336" s="185"/>
      <c r="P336" s="185"/>
      <c r="Q336" s="617"/>
      <c r="R336" s="617">
        <v>100000</v>
      </c>
      <c r="S336" s="269">
        <f t="shared" si="10"/>
        <v>100000</v>
      </c>
      <c r="T336" s="194" t="s">
        <v>599</v>
      </c>
      <c r="U336" s="194" t="s">
        <v>216</v>
      </c>
      <c r="V336" s="361"/>
      <c r="W336" s="215"/>
      <c r="X336" s="215"/>
      <c r="Y336" s="43"/>
      <c r="Z336" s="215"/>
      <c r="AA336" s="216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7"/>
      <c r="BN336" s="177"/>
      <c r="BO336" s="177"/>
      <c r="BP336" s="177"/>
      <c r="BQ336" s="177"/>
      <c r="BR336" s="177"/>
      <c r="BS336" s="177"/>
      <c r="BT336" s="177"/>
      <c r="BU336" s="177"/>
      <c r="BV336" s="177"/>
      <c r="BW336" s="177"/>
      <c r="BX336" s="177"/>
      <c r="BY336" s="177"/>
      <c r="BZ336" s="177"/>
      <c r="CA336" s="177"/>
      <c r="CB336" s="177"/>
      <c r="CC336" s="177"/>
      <c r="CD336" s="177"/>
      <c r="CE336" s="177"/>
      <c r="CF336" s="177"/>
      <c r="CG336" s="177"/>
      <c r="CH336" s="177"/>
      <c r="CI336" s="177"/>
      <c r="CJ336" s="177"/>
      <c r="CK336" s="177"/>
      <c r="CL336" s="177"/>
      <c r="CM336" s="177"/>
      <c r="CN336" s="177"/>
      <c r="CO336" s="177"/>
      <c r="CP336" s="177"/>
      <c r="CQ336" s="177"/>
      <c r="CR336" s="177"/>
      <c r="CS336" s="177"/>
      <c r="CT336" s="177"/>
      <c r="CU336" s="177"/>
      <c r="CV336" s="177"/>
      <c r="CW336" s="177"/>
      <c r="CX336" s="177"/>
      <c r="CY336" s="177"/>
      <c r="CZ336" s="177"/>
      <c r="DA336" s="177"/>
      <c r="DB336" s="177"/>
      <c r="DC336" s="177"/>
      <c r="DD336" s="177"/>
      <c r="DE336" s="177"/>
      <c r="DF336" s="177"/>
      <c r="DG336" s="177"/>
      <c r="DH336" s="177"/>
      <c r="DI336" s="177"/>
      <c r="DJ336" s="177"/>
      <c r="DK336" s="177"/>
      <c r="DL336" s="177"/>
      <c r="DM336" s="177"/>
      <c r="DN336" s="177"/>
      <c r="DO336" s="177"/>
      <c r="DP336" s="177"/>
      <c r="DQ336" s="177"/>
      <c r="DR336" s="177"/>
      <c r="DS336" s="177"/>
      <c r="DT336" s="177"/>
      <c r="DU336" s="177"/>
      <c r="DV336" s="177"/>
      <c r="DW336" s="177"/>
      <c r="DX336" s="177"/>
      <c r="DY336" s="177"/>
      <c r="DZ336" s="177"/>
      <c r="EA336" s="177"/>
      <c r="EB336" s="177"/>
      <c r="EC336" s="177"/>
      <c r="ED336" s="177"/>
      <c r="EE336" s="177"/>
      <c r="EF336" s="177"/>
      <c r="EG336" s="177"/>
      <c r="EH336" s="177"/>
      <c r="EI336" s="177"/>
      <c r="EJ336" s="177"/>
      <c r="EK336" s="177"/>
      <c r="EL336" s="177"/>
      <c r="EM336" s="177"/>
      <c r="EN336" s="177"/>
      <c r="EO336" s="177"/>
      <c r="EP336" s="177"/>
      <c r="EQ336" s="177"/>
      <c r="ER336" s="177"/>
      <c r="ES336" s="177"/>
      <c r="ET336" s="177"/>
      <c r="EU336" s="177"/>
      <c r="EV336" s="177"/>
      <c r="EW336" s="177"/>
      <c r="EX336" s="177"/>
      <c r="EY336" s="177"/>
      <c r="EZ336" s="177"/>
      <c r="FA336" s="177"/>
      <c r="FB336" s="177"/>
      <c r="FC336" s="177"/>
      <c r="FD336" s="177"/>
      <c r="FE336" s="177"/>
      <c r="FF336" s="177"/>
      <c r="FG336" s="177"/>
      <c r="FH336" s="177"/>
      <c r="FI336" s="177"/>
      <c r="FJ336" s="177"/>
      <c r="FK336" s="177"/>
      <c r="FL336" s="177"/>
      <c r="FM336" s="177"/>
      <c r="FN336" s="177"/>
      <c r="FO336" s="177"/>
      <c r="FP336" s="177"/>
      <c r="FQ336" s="177"/>
      <c r="FR336" s="177"/>
      <c r="FS336" s="177"/>
      <c r="FT336" s="177"/>
      <c r="FU336" s="177"/>
      <c r="FV336" s="177"/>
      <c r="FW336" s="177"/>
      <c r="FX336" s="177"/>
      <c r="FY336" s="177"/>
      <c r="FZ336" s="177"/>
      <c r="GA336" s="177"/>
      <c r="GB336" s="177"/>
      <c r="GC336" s="177"/>
      <c r="GD336" s="177"/>
      <c r="GE336" s="177"/>
      <c r="GF336" s="177"/>
      <c r="GG336" s="177"/>
      <c r="GH336" s="177"/>
      <c r="GI336" s="177"/>
      <c r="GJ336" s="177"/>
      <c r="GK336" s="177"/>
      <c r="GL336" s="177"/>
      <c r="GM336" s="177"/>
      <c r="GN336" s="177"/>
      <c r="GO336" s="177"/>
      <c r="GP336" s="177"/>
      <c r="GQ336" s="177"/>
      <c r="GR336" s="177"/>
      <c r="GS336" s="177"/>
      <c r="GT336" s="177"/>
      <c r="GU336" s="177"/>
      <c r="GV336" s="177"/>
      <c r="GW336" s="177"/>
      <c r="GX336" s="177"/>
      <c r="GY336" s="177"/>
      <c r="GZ336" s="177"/>
      <c r="HA336" s="177"/>
      <c r="HB336" s="177"/>
      <c r="HC336" s="177"/>
      <c r="HD336" s="177"/>
      <c r="HE336" s="177"/>
      <c r="HF336" s="177"/>
      <c r="HG336" s="177"/>
      <c r="HH336" s="177"/>
      <c r="HI336" s="177"/>
      <c r="HJ336" s="177"/>
      <c r="HK336" s="177"/>
      <c r="HL336" s="177"/>
      <c r="HM336" s="177"/>
      <c r="HN336" s="177"/>
      <c r="HO336" s="177"/>
      <c r="HP336" s="177"/>
      <c r="HQ336" s="177"/>
      <c r="HR336" s="177"/>
      <c r="HS336" s="177"/>
      <c r="HT336" s="177"/>
      <c r="HU336" s="177"/>
      <c r="HV336" s="177"/>
      <c r="HW336" s="177"/>
      <c r="HX336" s="177"/>
      <c r="HY336" s="177"/>
      <c r="HZ336" s="177"/>
      <c r="IA336" s="177"/>
      <c r="IB336" s="177"/>
      <c r="IC336" s="177"/>
      <c r="ID336" s="177"/>
      <c r="IE336" s="177"/>
      <c r="IF336" s="177"/>
      <c r="IG336" s="177"/>
      <c r="IH336" s="177"/>
      <c r="II336" s="177"/>
      <c r="IJ336" s="177"/>
      <c r="IK336" s="177"/>
      <c r="IL336" s="177"/>
      <c r="IM336" s="177"/>
      <c r="IN336" s="177"/>
      <c r="IO336" s="177"/>
      <c r="IP336" s="177"/>
      <c r="IQ336" s="177"/>
      <c r="IR336" s="177"/>
      <c r="IS336" s="177"/>
      <c r="IT336" s="177"/>
      <c r="IU336" s="177"/>
      <c r="IV336" s="177"/>
    </row>
    <row r="337" spans="1:256" s="362" customFormat="1" ht="37.5" x14ac:dyDescent="0.45">
      <c r="A337" s="357"/>
      <c r="B337" s="177"/>
      <c r="C337" s="60"/>
      <c r="D337" s="81"/>
      <c r="E337" s="181"/>
      <c r="F337" s="181"/>
      <c r="G337" s="182"/>
      <c r="H337" s="158"/>
      <c r="I337" s="158"/>
      <c r="J337" s="83">
        <v>5</v>
      </c>
      <c r="K337" s="455" t="s">
        <v>604</v>
      </c>
      <c r="L337" s="615"/>
      <c r="M337" s="253"/>
      <c r="N337" s="103"/>
      <c r="O337" s="103"/>
      <c r="P337" s="103"/>
      <c r="Q337" s="163">
        <v>42900</v>
      </c>
      <c r="R337" s="130"/>
      <c r="S337" s="568">
        <f t="shared" ref="S337:S344" si="11">SUM(Q337:R337)</f>
        <v>42900</v>
      </c>
      <c r="T337" s="586" t="s">
        <v>605</v>
      </c>
      <c r="U337" s="131" t="s">
        <v>223</v>
      </c>
      <c r="V337" s="361"/>
      <c r="W337" s="215"/>
      <c r="X337" s="215"/>
      <c r="Y337" s="43"/>
      <c r="Z337" s="215"/>
      <c r="AA337" s="216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7"/>
      <c r="BN337" s="177"/>
      <c r="BO337" s="177"/>
      <c r="BP337" s="177"/>
      <c r="BQ337" s="177"/>
      <c r="BR337" s="177"/>
      <c r="BS337" s="177"/>
      <c r="BT337" s="177"/>
      <c r="BU337" s="177"/>
      <c r="BV337" s="177"/>
      <c r="BW337" s="177"/>
      <c r="BX337" s="177"/>
      <c r="BY337" s="177"/>
      <c r="BZ337" s="177"/>
      <c r="CA337" s="177"/>
      <c r="CB337" s="177"/>
      <c r="CC337" s="177"/>
      <c r="CD337" s="177"/>
      <c r="CE337" s="177"/>
      <c r="CF337" s="177"/>
      <c r="CG337" s="177"/>
      <c r="CH337" s="177"/>
      <c r="CI337" s="177"/>
      <c r="CJ337" s="177"/>
      <c r="CK337" s="177"/>
      <c r="CL337" s="177"/>
      <c r="CM337" s="177"/>
      <c r="CN337" s="177"/>
      <c r="CO337" s="177"/>
      <c r="CP337" s="177"/>
      <c r="CQ337" s="177"/>
      <c r="CR337" s="177"/>
      <c r="CS337" s="177"/>
      <c r="CT337" s="177"/>
      <c r="CU337" s="177"/>
      <c r="CV337" s="177"/>
      <c r="CW337" s="177"/>
      <c r="CX337" s="177"/>
      <c r="CY337" s="177"/>
      <c r="CZ337" s="177"/>
      <c r="DA337" s="177"/>
      <c r="DB337" s="177"/>
      <c r="DC337" s="177"/>
      <c r="DD337" s="177"/>
      <c r="DE337" s="177"/>
      <c r="DF337" s="177"/>
      <c r="DG337" s="177"/>
      <c r="DH337" s="177"/>
      <c r="DI337" s="177"/>
      <c r="DJ337" s="177"/>
      <c r="DK337" s="177"/>
      <c r="DL337" s="177"/>
      <c r="DM337" s="177"/>
      <c r="DN337" s="177"/>
      <c r="DO337" s="177"/>
      <c r="DP337" s="177"/>
      <c r="DQ337" s="177"/>
      <c r="DR337" s="177"/>
      <c r="DS337" s="177"/>
      <c r="DT337" s="177"/>
      <c r="DU337" s="177"/>
      <c r="DV337" s="177"/>
      <c r="DW337" s="177"/>
      <c r="DX337" s="177"/>
      <c r="DY337" s="177"/>
      <c r="DZ337" s="177"/>
      <c r="EA337" s="177"/>
      <c r="EB337" s="177"/>
      <c r="EC337" s="177"/>
      <c r="ED337" s="177"/>
      <c r="EE337" s="177"/>
      <c r="EF337" s="177"/>
      <c r="EG337" s="177"/>
      <c r="EH337" s="177"/>
      <c r="EI337" s="177"/>
      <c r="EJ337" s="177"/>
      <c r="EK337" s="177"/>
      <c r="EL337" s="177"/>
      <c r="EM337" s="177"/>
      <c r="EN337" s="177"/>
      <c r="EO337" s="177"/>
      <c r="EP337" s="177"/>
      <c r="EQ337" s="177"/>
      <c r="ER337" s="177"/>
      <c r="ES337" s="177"/>
      <c r="ET337" s="177"/>
      <c r="EU337" s="177"/>
      <c r="EV337" s="177"/>
      <c r="EW337" s="177"/>
      <c r="EX337" s="177"/>
      <c r="EY337" s="177"/>
      <c r="EZ337" s="177"/>
      <c r="FA337" s="177"/>
      <c r="FB337" s="177"/>
      <c r="FC337" s="177"/>
      <c r="FD337" s="177"/>
      <c r="FE337" s="177"/>
      <c r="FF337" s="177"/>
      <c r="FG337" s="177"/>
      <c r="FH337" s="177"/>
      <c r="FI337" s="177"/>
      <c r="FJ337" s="177"/>
      <c r="FK337" s="177"/>
      <c r="FL337" s="177"/>
      <c r="FM337" s="177"/>
      <c r="FN337" s="177"/>
      <c r="FO337" s="177"/>
      <c r="FP337" s="177"/>
      <c r="FQ337" s="177"/>
      <c r="FR337" s="177"/>
      <c r="FS337" s="177"/>
      <c r="FT337" s="177"/>
      <c r="FU337" s="177"/>
      <c r="FV337" s="177"/>
      <c r="FW337" s="177"/>
      <c r="FX337" s="177"/>
      <c r="FY337" s="177"/>
      <c r="FZ337" s="177"/>
      <c r="GA337" s="177"/>
      <c r="GB337" s="177"/>
      <c r="GC337" s="177"/>
      <c r="GD337" s="177"/>
      <c r="GE337" s="177"/>
      <c r="GF337" s="177"/>
      <c r="GG337" s="177"/>
      <c r="GH337" s="177"/>
      <c r="GI337" s="177"/>
      <c r="GJ337" s="177"/>
      <c r="GK337" s="177"/>
      <c r="GL337" s="177"/>
      <c r="GM337" s="177"/>
      <c r="GN337" s="177"/>
      <c r="GO337" s="177"/>
      <c r="GP337" s="177"/>
      <c r="GQ337" s="177"/>
      <c r="GR337" s="177"/>
      <c r="GS337" s="177"/>
      <c r="GT337" s="177"/>
      <c r="GU337" s="177"/>
      <c r="GV337" s="177"/>
      <c r="GW337" s="177"/>
      <c r="GX337" s="177"/>
      <c r="GY337" s="177"/>
      <c r="GZ337" s="177"/>
      <c r="HA337" s="177"/>
      <c r="HB337" s="177"/>
      <c r="HC337" s="177"/>
      <c r="HD337" s="177"/>
      <c r="HE337" s="177"/>
      <c r="HF337" s="177"/>
      <c r="HG337" s="177"/>
      <c r="HH337" s="177"/>
      <c r="HI337" s="177"/>
      <c r="HJ337" s="177"/>
      <c r="HK337" s="177"/>
      <c r="HL337" s="177"/>
      <c r="HM337" s="177"/>
      <c r="HN337" s="177"/>
      <c r="HO337" s="177"/>
      <c r="HP337" s="177"/>
      <c r="HQ337" s="177"/>
      <c r="HR337" s="177"/>
      <c r="HS337" s="177"/>
      <c r="HT337" s="177"/>
      <c r="HU337" s="177"/>
      <c r="HV337" s="177"/>
      <c r="HW337" s="177"/>
      <c r="HX337" s="177"/>
      <c r="HY337" s="177"/>
      <c r="HZ337" s="177"/>
      <c r="IA337" s="177"/>
      <c r="IB337" s="177"/>
      <c r="IC337" s="177"/>
      <c r="ID337" s="177"/>
      <c r="IE337" s="177"/>
      <c r="IF337" s="177"/>
      <c r="IG337" s="177"/>
      <c r="IH337" s="177"/>
      <c r="II337" s="177"/>
      <c r="IJ337" s="177"/>
      <c r="IK337" s="177"/>
      <c r="IL337" s="177"/>
      <c r="IM337" s="177"/>
      <c r="IN337" s="177"/>
      <c r="IO337" s="177"/>
      <c r="IP337" s="177"/>
      <c r="IQ337" s="177"/>
      <c r="IR337" s="177"/>
      <c r="IS337" s="177"/>
      <c r="IT337" s="177"/>
      <c r="IU337" s="177"/>
      <c r="IV337" s="177"/>
    </row>
    <row r="338" spans="1:256" s="362" customFormat="1" ht="18.75" x14ac:dyDescent="0.45">
      <c r="A338" s="357"/>
      <c r="B338" s="177"/>
      <c r="C338" s="60"/>
      <c r="D338" s="81"/>
      <c r="E338" s="181"/>
      <c r="F338" s="181"/>
      <c r="G338" s="182"/>
      <c r="H338" s="158"/>
      <c r="I338" s="158"/>
      <c r="J338" s="365">
        <v>6</v>
      </c>
      <c r="K338" s="453" t="s">
        <v>606</v>
      </c>
      <c r="L338" s="615"/>
      <c r="M338" s="253"/>
      <c r="N338" s="103"/>
      <c r="O338" s="103"/>
      <c r="P338" s="103"/>
      <c r="Q338" s="163">
        <v>82800</v>
      </c>
      <c r="R338" s="130"/>
      <c r="S338" s="568">
        <f t="shared" si="11"/>
        <v>82800</v>
      </c>
      <c r="T338" s="165" t="s">
        <v>607</v>
      </c>
      <c r="U338" s="131" t="s">
        <v>223</v>
      </c>
      <c r="V338" s="361"/>
      <c r="W338" s="215"/>
      <c r="X338" s="215"/>
      <c r="Y338" s="43"/>
      <c r="Z338" s="215"/>
      <c r="AA338" s="216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177"/>
      <c r="BR338" s="177"/>
      <c r="BS338" s="177"/>
      <c r="BT338" s="177"/>
      <c r="BU338" s="177"/>
      <c r="BV338" s="177"/>
      <c r="BW338" s="177"/>
      <c r="BX338" s="177"/>
      <c r="BY338" s="177"/>
      <c r="BZ338" s="177"/>
      <c r="CA338" s="177"/>
      <c r="CB338" s="177"/>
      <c r="CC338" s="177"/>
      <c r="CD338" s="177"/>
      <c r="CE338" s="177"/>
      <c r="CF338" s="177"/>
      <c r="CG338" s="177"/>
      <c r="CH338" s="177"/>
      <c r="CI338" s="177"/>
      <c r="CJ338" s="177"/>
      <c r="CK338" s="177"/>
      <c r="CL338" s="177"/>
      <c r="CM338" s="177"/>
      <c r="CN338" s="177"/>
      <c r="CO338" s="177"/>
      <c r="CP338" s="177"/>
      <c r="CQ338" s="177"/>
      <c r="CR338" s="177"/>
      <c r="CS338" s="177"/>
      <c r="CT338" s="177"/>
      <c r="CU338" s="177"/>
      <c r="CV338" s="177"/>
      <c r="CW338" s="177"/>
      <c r="CX338" s="177"/>
      <c r="CY338" s="177"/>
      <c r="CZ338" s="177"/>
      <c r="DA338" s="177"/>
      <c r="DB338" s="177"/>
      <c r="DC338" s="177"/>
      <c r="DD338" s="177"/>
      <c r="DE338" s="177"/>
      <c r="DF338" s="177"/>
      <c r="DG338" s="177"/>
      <c r="DH338" s="177"/>
      <c r="DI338" s="177"/>
      <c r="DJ338" s="177"/>
      <c r="DK338" s="177"/>
      <c r="DL338" s="177"/>
      <c r="DM338" s="177"/>
      <c r="DN338" s="177"/>
      <c r="DO338" s="177"/>
      <c r="DP338" s="177"/>
      <c r="DQ338" s="177"/>
      <c r="DR338" s="177"/>
      <c r="DS338" s="177"/>
      <c r="DT338" s="177"/>
      <c r="DU338" s="177"/>
      <c r="DV338" s="177"/>
      <c r="DW338" s="177"/>
      <c r="DX338" s="177"/>
      <c r="DY338" s="177"/>
      <c r="DZ338" s="177"/>
      <c r="EA338" s="177"/>
      <c r="EB338" s="177"/>
      <c r="EC338" s="177"/>
      <c r="ED338" s="177"/>
      <c r="EE338" s="177"/>
      <c r="EF338" s="177"/>
      <c r="EG338" s="177"/>
      <c r="EH338" s="177"/>
      <c r="EI338" s="177"/>
      <c r="EJ338" s="177"/>
      <c r="EK338" s="177"/>
      <c r="EL338" s="177"/>
      <c r="EM338" s="177"/>
      <c r="EN338" s="177"/>
      <c r="EO338" s="177"/>
      <c r="EP338" s="177"/>
      <c r="EQ338" s="177"/>
      <c r="ER338" s="177"/>
      <c r="ES338" s="177"/>
      <c r="ET338" s="177"/>
      <c r="EU338" s="177"/>
      <c r="EV338" s="177"/>
      <c r="EW338" s="177"/>
      <c r="EX338" s="177"/>
      <c r="EY338" s="177"/>
      <c r="EZ338" s="177"/>
      <c r="FA338" s="177"/>
      <c r="FB338" s="177"/>
      <c r="FC338" s="177"/>
      <c r="FD338" s="177"/>
      <c r="FE338" s="177"/>
      <c r="FF338" s="177"/>
      <c r="FG338" s="177"/>
      <c r="FH338" s="177"/>
      <c r="FI338" s="177"/>
      <c r="FJ338" s="177"/>
      <c r="FK338" s="177"/>
      <c r="FL338" s="177"/>
      <c r="FM338" s="177"/>
      <c r="FN338" s="177"/>
      <c r="FO338" s="177"/>
      <c r="FP338" s="177"/>
      <c r="FQ338" s="177"/>
      <c r="FR338" s="177"/>
      <c r="FS338" s="177"/>
      <c r="FT338" s="177"/>
      <c r="FU338" s="177"/>
      <c r="FV338" s="177"/>
      <c r="FW338" s="177"/>
      <c r="FX338" s="177"/>
      <c r="FY338" s="177"/>
      <c r="FZ338" s="177"/>
      <c r="GA338" s="177"/>
      <c r="GB338" s="177"/>
      <c r="GC338" s="177"/>
      <c r="GD338" s="177"/>
      <c r="GE338" s="177"/>
      <c r="GF338" s="177"/>
      <c r="GG338" s="177"/>
      <c r="GH338" s="177"/>
      <c r="GI338" s="177"/>
      <c r="GJ338" s="177"/>
      <c r="GK338" s="177"/>
      <c r="GL338" s="177"/>
      <c r="GM338" s="177"/>
      <c r="GN338" s="177"/>
      <c r="GO338" s="177"/>
      <c r="GP338" s="177"/>
      <c r="GQ338" s="177"/>
      <c r="GR338" s="177"/>
      <c r="GS338" s="177"/>
      <c r="GT338" s="177"/>
      <c r="GU338" s="177"/>
      <c r="GV338" s="177"/>
      <c r="GW338" s="177"/>
      <c r="GX338" s="177"/>
      <c r="GY338" s="177"/>
      <c r="GZ338" s="177"/>
      <c r="HA338" s="177"/>
      <c r="HB338" s="177"/>
      <c r="HC338" s="177"/>
      <c r="HD338" s="177"/>
      <c r="HE338" s="177"/>
      <c r="HF338" s="177"/>
      <c r="HG338" s="177"/>
      <c r="HH338" s="177"/>
      <c r="HI338" s="177"/>
      <c r="HJ338" s="177"/>
      <c r="HK338" s="177"/>
      <c r="HL338" s="177"/>
      <c r="HM338" s="177"/>
      <c r="HN338" s="177"/>
      <c r="HO338" s="177"/>
      <c r="HP338" s="177"/>
      <c r="HQ338" s="177"/>
      <c r="HR338" s="177"/>
      <c r="HS338" s="177"/>
      <c r="HT338" s="177"/>
      <c r="HU338" s="177"/>
      <c r="HV338" s="177"/>
      <c r="HW338" s="177"/>
      <c r="HX338" s="177"/>
      <c r="HY338" s="177"/>
      <c r="HZ338" s="177"/>
      <c r="IA338" s="177"/>
      <c r="IB338" s="177"/>
      <c r="IC338" s="177"/>
      <c r="ID338" s="177"/>
      <c r="IE338" s="177"/>
      <c r="IF338" s="177"/>
      <c r="IG338" s="177"/>
      <c r="IH338" s="177"/>
      <c r="II338" s="177"/>
      <c r="IJ338" s="177"/>
      <c r="IK338" s="177"/>
      <c r="IL338" s="177"/>
      <c r="IM338" s="177"/>
      <c r="IN338" s="177"/>
      <c r="IO338" s="177"/>
      <c r="IP338" s="177"/>
      <c r="IQ338" s="177"/>
      <c r="IR338" s="177"/>
      <c r="IS338" s="177"/>
      <c r="IT338" s="177"/>
      <c r="IU338" s="177"/>
      <c r="IV338" s="177"/>
    </row>
    <row r="339" spans="1:256" s="362" customFormat="1" ht="37.5" x14ac:dyDescent="0.45">
      <c r="A339" s="357"/>
      <c r="B339" s="177"/>
      <c r="C339" s="60"/>
      <c r="D339" s="81"/>
      <c r="E339" s="181"/>
      <c r="F339" s="181"/>
      <c r="G339" s="182"/>
      <c r="H339" s="158"/>
      <c r="I339" s="158"/>
      <c r="J339" s="83">
        <v>7</v>
      </c>
      <c r="K339" s="455" t="s">
        <v>608</v>
      </c>
      <c r="L339" s="615"/>
      <c r="M339" s="253"/>
      <c r="N339" s="103"/>
      <c r="O339" s="103"/>
      <c r="P339" s="103"/>
      <c r="Q339" s="163">
        <v>62800</v>
      </c>
      <c r="R339" s="130"/>
      <c r="S339" s="568">
        <f t="shared" si="11"/>
        <v>62800</v>
      </c>
      <c r="T339" s="586" t="s">
        <v>341</v>
      </c>
      <c r="U339" s="131" t="s">
        <v>223</v>
      </c>
      <c r="V339" s="361"/>
      <c r="W339" s="215"/>
      <c r="X339" s="215"/>
      <c r="Y339" s="43"/>
      <c r="Z339" s="215"/>
      <c r="AA339" s="216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177"/>
      <c r="BR339" s="177"/>
      <c r="BS339" s="177"/>
      <c r="BT339" s="177"/>
      <c r="BU339" s="177"/>
      <c r="BV339" s="177"/>
      <c r="BW339" s="177"/>
      <c r="BX339" s="177"/>
      <c r="BY339" s="177"/>
      <c r="BZ339" s="177"/>
      <c r="CA339" s="177"/>
      <c r="CB339" s="177"/>
      <c r="CC339" s="177"/>
      <c r="CD339" s="177"/>
      <c r="CE339" s="177"/>
      <c r="CF339" s="177"/>
      <c r="CG339" s="177"/>
      <c r="CH339" s="177"/>
      <c r="CI339" s="177"/>
      <c r="CJ339" s="177"/>
      <c r="CK339" s="177"/>
      <c r="CL339" s="177"/>
      <c r="CM339" s="177"/>
      <c r="CN339" s="177"/>
      <c r="CO339" s="177"/>
      <c r="CP339" s="177"/>
      <c r="CQ339" s="177"/>
      <c r="CR339" s="177"/>
      <c r="CS339" s="177"/>
      <c r="CT339" s="177"/>
      <c r="CU339" s="177"/>
      <c r="CV339" s="177"/>
      <c r="CW339" s="177"/>
      <c r="CX339" s="177"/>
      <c r="CY339" s="177"/>
      <c r="CZ339" s="177"/>
      <c r="DA339" s="177"/>
      <c r="DB339" s="177"/>
      <c r="DC339" s="177"/>
      <c r="DD339" s="177"/>
      <c r="DE339" s="177"/>
      <c r="DF339" s="177"/>
      <c r="DG339" s="177"/>
      <c r="DH339" s="177"/>
      <c r="DI339" s="177"/>
      <c r="DJ339" s="177"/>
      <c r="DK339" s="177"/>
      <c r="DL339" s="177"/>
      <c r="DM339" s="177"/>
      <c r="DN339" s="177"/>
      <c r="DO339" s="177"/>
      <c r="DP339" s="177"/>
      <c r="DQ339" s="177"/>
      <c r="DR339" s="177"/>
      <c r="DS339" s="177"/>
      <c r="DT339" s="177"/>
      <c r="DU339" s="177"/>
      <c r="DV339" s="177"/>
      <c r="DW339" s="177"/>
      <c r="DX339" s="177"/>
      <c r="DY339" s="177"/>
      <c r="DZ339" s="177"/>
      <c r="EA339" s="177"/>
      <c r="EB339" s="177"/>
      <c r="EC339" s="177"/>
      <c r="ED339" s="177"/>
      <c r="EE339" s="177"/>
      <c r="EF339" s="177"/>
      <c r="EG339" s="177"/>
      <c r="EH339" s="177"/>
      <c r="EI339" s="177"/>
      <c r="EJ339" s="177"/>
      <c r="EK339" s="177"/>
      <c r="EL339" s="177"/>
      <c r="EM339" s="177"/>
      <c r="EN339" s="177"/>
      <c r="EO339" s="177"/>
      <c r="EP339" s="177"/>
      <c r="EQ339" s="177"/>
      <c r="ER339" s="177"/>
      <c r="ES339" s="177"/>
      <c r="ET339" s="177"/>
      <c r="EU339" s="177"/>
      <c r="EV339" s="177"/>
      <c r="EW339" s="177"/>
      <c r="EX339" s="177"/>
      <c r="EY339" s="177"/>
      <c r="EZ339" s="177"/>
      <c r="FA339" s="177"/>
      <c r="FB339" s="177"/>
      <c r="FC339" s="177"/>
      <c r="FD339" s="177"/>
      <c r="FE339" s="177"/>
      <c r="FF339" s="177"/>
      <c r="FG339" s="177"/>
      <c r="FH339" s="177"/>
      <c r="FI339" s="177"/>
      <c r="FJ339" s="177"/>
      <c r="FK339" s="177"/>
      <c r="FL339" s="177"/>
      <c r="FM339" s="177"/>
      <c r="FN339" s="177"/>
      <c r="FO339" s="177"/>
      <c r="FP339" s="177"/>
      <c r="FQ339" s="177"/>
      <c r="FR339" s="177"/>
      <c r="FS339" s="177"/>
      <c r="FT339" s="177"/>
      <c r="FU339" s="177"/>
      <c r="FV339" s="177"/>
      <c r="FW339" s="177"/>
      <c r="FX339" s="177"/>
      <c r="FY339" s="177"/>
      <c r="FZ339" s="177"/>
      <c r="GA339" s="177"/>
      <c r="GB339" s="177"/>
      <c r="GC339" s="177"/>
      <c r="GD339" s="177"/>
      <c r="GE339" s="177"/>
      <c r="GF339" s="177"/>
      <c r="GG339" s="177"/>
      <c r="GH339" s="177"/>
      <c r="GI339" s="177"/>
      <c r="GJ339" s="177"/>
      <c r="GK339" s="177"/>
      <c r="GL339" s="177"/>
      <c r="GM339" s="177"/>
      <c r="GN339" s="177"/>
      <c r="GO339" s="177"/>
      <c r="GP339" s="177"/>
      <c r="GQ339" s="177"/>
      <c r="GR339" s="177"/>
      <c r="GS339" s="177"/>
      <c r="GT339" s="177"/>
      <c r="GU339" s="177"/>
      <c r="GV339" s="177"/>
      <c r="GW339" s="177"/>
      <c r="GX339" s="177"/>
      <c r="GY339" s="177"/>
      <c r="GZ339" s="177"/>
      <c r="HA339" s="177"/>
      <c r="HB339" s="177"/>
      <c r="HC339" s="177"/>
      <c r="HD339" s="177"/>
      <c r="HE339" s="177"/>
      <c r="HF339" s="177"/>
      <c r="HG339" s="177"/>
      <c r="HH339" s="177"/>
      <c r="HI339" s="177"/>
      <c r="HJ339" s="177"/>
      <c r="HK339" s="177"/>
      <c r="HL339" s="177"/>
      <c r="HM339" s="177"/>
      <c r="HN339" s="177"/>
      <c r="HO339" s="177"/>
      <c r="HP339" s="177"/>
      <c r="HQ339" s="177"/>
      <c r="HR339" s="177"/>
      <c r="HS339" s="177"/>
      <c r="HT339" s="177"/>
      <c r="HU339" s="177"/>
      <c r="HV339" s="177"/>
      <c r="HW339" s="177"/>
      <c r="HX339" s="177"/>
      <c r="HY339" s="177"/>
      <c r="HZ339" s="177"/>
      <c r="IA339" s="177"/>
      <c r="IB339" s="177"/>
      <c r="IC339" s="177"/>
      <c r="ID339" s="177"/>
      <c r="IE339" s="177"/>
      <c r="IF339" s="177"/>
      <c r="IG339" s="177"/>
      <c r="IH339" s="177"/>
      <c r="II339" s="177"/>
      <c r="IJ339" s="177"/>
      <c r="IK339" s="177"/>
      <c r="IL339" s="177"/>
      <c r="IM339" s="177"/>
      <c r="IN339" s="177"/>
      <c r="IO339" s="177"/>
      <c r="IP339" s="177"/>
      <c r="IQ339" s="177"/>
      <c r="IR339" s="177"/>
      <c r="IS339" s="177"/>
      <c r="IT339" s="177"/>
      <c r="IU339" s="177"/>
      <c r="IV339" s="177"/>
    </row>
    <row r="340" spans="1:256" s="362" customFormat="1" ht="37.5" x14ac:dyDescent="0.45">
      <c r="A340" s="357"/>
      <c r="B340" s="177"/>
      <c r="C340" s="60"/>
      <c r="D340" s="81"/>
      <c r="E340" s="181"/>
      <c r="F340" s="181"/>
      <c r="G340" s="182"/>
      <c r="H340" s="158"/>
      <c r="I340" s="158"/>
      <c r="J340" s="365">
        <v>8</v>
      </c>
      <c r="K340" s="455" t="s">
        <v>609</v>
      </c>
      <c r="L340" s="615"/>
      <c r="M340" s="253"/>
      <c r="N340" s="103"/>
      <c r="O340" s="103"/>
      <c r="P340" s="103"/>
      <c r="Q340" s="163">
        <v>20000</v>
      </c>
      <c r="R340" s="130"/>
      <c r="S340" s="568">
        <f t="shared" si="11"/>
        <v>20000</v>
      </c>
      <c r="T340" s="586" t="s">
        <v>341</v>
      </c>
      <c r="U340" s="131" t="s">
        <v>223</v>
      </c>
      <c r="V340" s="361"/>
      <c r="W340" s="215"/>
      <c r="X340" s="215"/>
      <c r="Y340" s="43"/>
      <c r="Z340" s="215"/>
      <c r="AA340" s="216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7"/>
      <c r="BN340" s="177"/>
      <c r="BO340" s="177"/>
      <c r="BP340" s="177"/>
      <c r="BQ340" s="177"/>
      <c r="BR340" s="177"/>
      <c r="BS340" s="177"/>
      <c r="BT340" s="177"/>
      <c r="BU340" s="177"/>
      <c r="BV340" s="177"/>
      <c r="BW340" s="177"/>
      <c r="BX340" s="177"/>
      <c r="BY340" s="177"/>
      <c r="BZ340" s="177"/>
      <c r="CA340" s="177"/>
      <c r="CB340" s="177"/>
      <c r="CC340" s="177"/>
      <c r="CD340" s="177"/>
      <c r="CE340" s="177"/>
      <c r="CF340" s="177"/>
      <c r="CG340" s="177"/>
      <c r="CH340" s="177"/>
      <c r="CI340" s="177"/>
      <c r="CJ340" s="177"/>
      <c r="CK340" s="177"/>
      <c r="CL340" s="177"/>
      <c r="CM340" s="177"/>
      <c r="CN340" s="177"/>
      <c r="CO340" s="177"/>
      <c r="CP340" s="177"/>
      <c r="CQ340" s="177"/>
      <c r="CR340" s="177"/>
      <c r="CS340" s="177"/>
      <c r="CT340" s="177"/>
      <c r="CU340" s="177"/>
      <c r="CV340" s="177"/>
      <c r="CW340" s="177"/>
      <c r="CX340" s="177"/>
      <c r="CY340" s="177"/>
      <c r="CZ340" s="177"/>
      <c r="DA340" s="177"/>
      <c r="DB340" s="177"/>
      <c r="DC340" s="177"/>
      <c r="DD340" s="177"/>
      <c r="DE340" s="177"/>
      <c r="DF340" s="177"/>
      <c r="DG340" s="177"/>
      <c r="DH340" s="177"/>
      <c r="DI340" s="177"/>
      <c r="DJ340" s="177"/>
      <c r="DK340" s="177"/>
      <c r="DL340" s="177"/>
      <c r="DM340" s="177"/>
      <c r="DN340" s="177"/>
      <c r="DO340" s="177"/>
      <c r="DP340" s="177"/>
      <c r="DQ340" s="177"/>
      <c r="DR340" s="177"/>
      <c r="DS340" s="177"/>
      <c r="DT340" s="177"/>
      <c r="DU340" s="177"/>
      <c r="DV340" s="177"/>
      <c r="DW340" s="177"/>
      <c r="DX340" s="177"/>
      <c r="DY340" s="177"/>
      <c r="DZ340" s="177"/>
      <c r="EA340" s="177"/>
      <c r="EB340" s="177"/>
      <c r="EC340" s="177"/>
      <c r="ED340" s="177"/>
      <c r="EE340" s="177"/>
      <c r="EF340" s="177"/>
      <c r="EG340" s="177"/>
      <c r="EH340" s="177"/>
      <c r="EI340" s="177"/>
      <c r="EJ340" s="177"/>
      <c r="EK340" s="177"/>
      <c r="EL340" s="177"/>
      <c r="EM340" s="177"/>
      <c r="EN340" s="177"/>
      <c r="EO340" s="177"/>
      <c r="EP340" s="177"/>
      <c r="EQ340" s="177"/>
      <c r="ER340" s="177"/>
      <c r="ES340" s="177"/>
      <c r="ET340" s="177"/>
      <c r="EU340" s="177"/>
      <c r="EV340" s="177"/>
      <c r="EW340" s="177"/>
      <c r="EX340" s="177"/>
      <c r="EY340" s="177"/>
      <c r="EZ340" s="177"/>
      <c r="FA340" s="177"/>
      <c r="FB340" s="177"/>
      <c r="FC340" s="177"/>
      <c r="FD340" s="177"/>
      <c r="FE340" s="177"/>
      <c r="FF340" s="177"/>
      <c r="FG340" s="177"/>
      <c r="FH340" s="177"/>
      <c r="FI340" s="177"/>
      <c r="FJ340" s="177"/>
      <c r="FK340" s="177"/>
      <c r="FL340" s="177"/>
      <c r="FM340" s="177"/>
      <c r="FN340" s="177"/>
      <c r="FO340" s="177"/>
      <c r="FP340" s="177"/>
      <c r="FQ340" s="177"/>
      <c r="FR340" s="177"/>
      <c r="FS340" s="177"/>
      <c r="FT340" s="177"/>
      <c r="FU340" s="177"/>
      <c r="FV340" s="177"/>
      <c r="FW340" s="177"/>
      <c r="FX340" s="177"/>
      <c r="FY340" s="177"/>
      <c r="FZ340" s="177"/>
      <c r="GA340" s="177"/>
      <c r="GB340" s="177"/>
      <c r="GC340" s="177"/>
      <c r="GD340" s="177"/>
      <c r="GE340" s="177"/>
      <c r="GF340" s="177"/>
      <c r="GG340" s="177"/>
      <c r="GH340" s="177"/>
      <c r="GI340" s="177"/>
      <c r="GJ340" s="177"/>
      <c r="GK340" s="177"/>
      <c r="GL340" s="177"/>
      <c r="GM340" s="177"/>
      <c r="GN340" s="177"/>
      <c r="GO340" s="177"/>
      <c r="GP340" s="177"/>
      <c r="GQ340" s="177"/>
      <c r="GR340" s="177"/>
      <c r="GS340" s="177"/>
      <c r="GT340" s="177"/>
      <c r="GU340" s="177"/>
      <c r="GV340" s="177"/>
      <c r="GW340" s="177"/>
      <c r="GX340" s="177"/>
      <c r="GY340" s="177"/>
      <c r="GZ340" s="177"/>
      <c r="HA340" s="177"/>
      <c r="HB340" s="177"/>
      <c r="HC340" s="177"/>
      <c r="HD340" s="177"/>
      <c r="HE340" s="177"/>
      <c r="HF340" s="177"/>
      <c r="HG340" s="177"/>
      <c r="HH340" s="177"/>
      <c r="HI340" s="177"/>
      <c r="HJ340" s="177"/>
      <c r="HK340" s="177"/>
      <c r="HL340" s="177"/>
      <c r="HM340" s="177"/>
      <c r="HN340" s="177"/>
      <c r="HO340" s="177"/>
      <c r="HP340" s="177"/>
      <c r="HQ340" s="177"/>
      <c r="HR340" s="177"/>
      <c r="HS340" s="177"/>
      <c r="HT340" s="177"/>
      <c r="HU340" s="177"/>
      <c r="HV340" s="177"/>
      <c r="HW340" s="177"/>
      <c r="HX340" s="177"/>
      <c r="HY340" s="177"/>
      <c r="HZ340" s="177"/>
      <c r="IA340" s="177"/>
      <c r="IB340" s="177"/>
      <c r="IC340" s="177"/>
      <c r="ID340" s="177"/>
      <c r="IE340" s="177"/>
      <c r="IF340" s="177"/>
      <c r="IG340" s="177"/>
      <c r="IH340" s="177"/>
      <c r="II340" s="177"/>
      <c r="IJ340" s="177"/>
      <c r="IK340" s="177"/>
      <c r="IL340" s="177"/>
      <c r="IM340" s="177"/>
      <c r="IN340" s="177"/>
      <c r="IO340" s="177"/>
      <c r="IP340" s="177"/>
      <c r="IQ340" s="177"/>
      <c r="IR340" s="177"/>
      <c r="IS340" s="177"/>
      <c r="IT340" s="177"/>
      <c r="IU340" s="177"/>
      <c r="IV340" s="177"/>
    </row>
    <row r="341" spans="1:256" s="362" customFormat="1" ht="18.75" x14ac:dyDescent="0.45">
      <c r="A341" s="357"/>
      <c r="B341" s="177"/>
      <c r="C341" s="60"/>
      <c r="D341" s="81"/>
      <c r="E341" s="181"/>
      <c r="F341" s="181"/>
      <c r="G341" s="182"/>
      <c r="H341" s="158"/>
      <c r="I341" s="158"/>
      <c r="J341" s="83">
        <v>9</v>
      </c>
      <c r="K341" s="455" t="s">
        <v>610</v>
      </c>
      <c r="L341" s="615"/>
      <c r="M341" s="253"/>
      <c r="N341" s="103"/>
      <c r="O341" s="103"/>
      <c r="P341" s="103"/>
      <c r="Q341" s="163">
        <v>24900</v>
      </c>
      <c r="R341" s="130"/>
      <c r="S341" s="568">
        <f t="shared" si="11"/>
        <v>24900</v>
      </c>
      <c r="T341" s="586" t="s">
        <v>546</v>
      </c>
      <c r="U341" s="131" t="s">
        <v>223</v>
      </c>
      <c r="V341" s="361"/>
      <c r="W341" s="215"/>
      <c r="X341" s="215"/>
      <c r="Y341" s="43"/>
      <c r="Z341" s="215"/>
      <c r="AA341" s="216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7"/>
      <c r="BN341" s="177"/>
      <c r="BO341" s="177"/>
      <c r="BP341" s="177"/>
      <c r="BQ341" s="177"/>
      <c r="BR341" s="177"/>
      <c r="BS341" s="177"/>
      <c r="BT341" s="177"/>
      <c r="BU341" s="177"/>
      <c r="BV341" s="177"/>
      <c r="BW341" s="177"/>
      <c r="BX341" s="177"/>
      <c r="BY341" s="177"/>
      <c r="BZ341" s="177"/>
      <c r="CA341" s="177"/>
      <c r="CB341" s="177"/>
      <c r="CC341" s="177"/>
      <c r="CD341" s="177"/>
      <c r="CE341" s="177"/>
      <c r="CF341" s="177"/>
      <c r="CG341" s="177"/>
      <c r="CH341" s="177"/>
      <c r="CI341" s="177"/>
      <c r="CJ341" s="177"/>
      <c r="CK341" s="177"/>
      <c r="CL341" s="177"/>
      <c r="CM341" s="177"/>
      <c r="CN341" s="177"/>
      <c r="CO341" s="177"/>
      <c r="CP341" s="177"/>
      <c r="CQ341" s="177"/>
      <c r="CR341" s="177"/>
      <c r="CS341" s="177"/>
      <c r="CT341" s="177"/>
      <c r="CU341" s="177"/>
      <c r="CV341" s="177"/>
      <c r="CW341" s="177"/>
      <c r="CX341" s="177"/>
      <c r="CY341" s="177"/>
      <c r="CZ341" s="177"/>
      <c r="DA341" s="177"/>
      <c r="DB341" s="177"/>
      <c r="DC341" s="177"/>
      <c r="DD341" s="177"/>
      <c r="DE341" s="177"/>
      <c r="DF341" s="177"/>
      <c r="DG341" s="177"/>
      <c r="DH341" s="177"/>
      <c r="DI341" s="177"/>
      <c r="DJ341" s="177"/>
      <c r="DK341" s="177"/>
      <c r="DL341" s="177"/>
      <c r="DM341" s="177"/>
      <c r="DN341" s="177"/>
      <c r="DO341" s="177"/>
      <c r="DP341" s="177"/>
      <c r="DQ341" s="177"/>
      <c r="DR341" s="177"/>
      <c r="DS341" s="177"/>
      <c r="DT341" s="177"/>
      <c r="DU341" s="177"/>
      <c r="DV341" s="177"/>
      <c r="DW341" s="177"/>
      <c r="DX341" s="177"/>
      <c r="DY341" s="177"/>
      <c r="DZ341" s="177"/>
      <c r="EA341" s="177"/>
      <c r="EB341" s="177"/>
      <c r="EC341" s="177"/>
      <c r="ED341" s="177"/>
      <c r="EE341" s="177"/>
      <c r="EF341" s="177"/>
      <c r="EG341" s="177"/>
      <c r="EH341" s="177"/>
      <c r="EI341" s="177"/>
      <c r="EJ341" s="177"/>
      <c r="EK341" s="177"/>
      <c r="EL341" s="177"/>
      <c r="EM341" s="177"/>
      <c r="EN341" s="177"/>
      <c r="EO341" s="177"/>
      <c r="EP341" s="177"/>
      <c r="EQ341" s="177"/>
      <c r="ER341" s="177"/>
      <c r="ES341" s="177"/>
      <c r="ET341" s="177"/>
      <c r="EU341" s="177"/>
      <c r="EV341" s="177"/>
      <c r="EW341" s="177"/>
      <c r="EX341" s="177"/>
      <c r="EY341" s="177"/>
      <c r="EZ341" s="177"/>
      <c r="FA341" s="177"/>
      <c r="FB341" s="177"/>
      <c r="FC341" s="177"/>
      <c r="FD341" s="177"/>
      <c r="FE341" s="177"/>
      <c r="FF341" s="177"/>
      <c r="FG341" s="177"/>
      <c r="FH341" s="177"/>
      <c r="FI341" s="177"/>
      <c r="FJ341" s="177"/>
      <c r="FK341" s="177"/>
      <c r="FL341" s="177"/>
      <c r="FM341" s="177"/>
      <c r="FN341" s="177"/>
      <c r="FO341" s="177"/>
      <c r="FP341" s="177"/>
      <c r="FQ341" s="177"/>
      <c r="FR341" s="177"/>
      <c r="FS341" s="177"/>
      <c r="FT341" s="177"/>
      <c r="FU341" s="177"/>
      <c r="FV341" s="177"/>
      <c r="FW341" s="177"/>
      <c r="FX341" s="177"/>
      <c r="FY341" s="177"/>
      <c r="FZ341" s="177"/>
      <c r="GA341" s="177"/>
      <c r="GB341" s="177"/>
      <c r="GC341" s="177"/>
      <c r="GD341" s="177"/>
      <c r="GE341" s="177"/>
      <c r="GF341" s="177"/>
      <c r="GG341" s="177"/>
      <c r="GH341" s="177"/>
      <c r="GI341" s="177"/>
      <c r="GJ341" s="177"/>
      <c r="GK341" s="177"/>
      <c r="GL341" s="177"/>
      <c r="GM341" s="177"/>
      <c r="GN341" s="177"/>
      <c r="GO341" s="177"/>
      <c r="GP341" s="177"/>
      <c r="GQ341" s="177"/>
      <c r="GR341" s="177"/>
      <c r="GS341" s="177"/>
      <c r="GT341" s="177"/>
      <c r="GU341" s="177"/>
      <c r="GV341" s="177"/>
      <c r="GW341" s="177"/>
      <c r="GX341" s="177"/>
      <c r="GY341" s="177"/>
      <c r="GZ341" s="177"/>
      <c r="HA341" s="177"/>
      <c r="HB341" s="177"/>
      <c r="HC341" s="177"/>
      <c r="HD341" s="177"/>
      <c r="HE341" s="177"/>
      <c r="HF341" s="177"/>
      <c r="HG341" s="177"/>
      <c r="HH341" s="177"/>
      <c r="HI341" s="177"/>
      <c r="HJ341" s="177"/>
      <c r="HK341" s="177"/>
      <c r="HL341" s="177"/>
      <c r="HM341" s="177"/>
      <c r="HN341" s="177"/>
      <c r="HO341" s="177"/>
      <c r="HP341" s="177"/>
      <c r="HQ341" s="177"/>
      <c r="HR341" s="177"/>
      <c r="HS341" s="177"/>
      <c r="HT341" s="177"/>
      <c r="HU341" s="177"/>
      <c r="HV341" s="177"/>
      <c r="HW341" s="177"/>
      <c r="HX341" s="177"/>
      <c r="HY341" s="177"/>
      <c r="HZ341" s="177"/>
      <c r="IA341" s="177"/>
      <c r="IB341" s="177"/>
      <c r="IC341" s="177"/>
      <c r="ID341" s="177"/>
      <c r="IE341" s="177"/>
      <c r="IF341" s="177"/>
      <c r="IG341" s="177"/>
      <c r="IH341" s="177"/>
      <c r="II341" s="177"/>
      <c r="IJ341" s="177"/>
      <c r="IK341" s="177"/>
      <c r="IL341" s="177"/>
      <c r="IM341" s="177"/>
      <c r="IN341" s="177"/>
      <c r="IO341" s="177"/>
      <c r="IP341" s="177"/>
      <c r="IQ341" s="177"/>
      <c r="IR341" s="177"/>
      <c r="IS341" s="177"/>
      <c r="IT341" s="177"/>
      <c r="IU341" s="177"/>
      <c r="IV341" s="177"/>
    </row>
    <row r="342" spans="1:256" s="362" customFormat="1" ht="18.75" x14ac:dyDescent="0.45">
      <c r="A342" s="357"/>
      <c r="B342" s="177"/>
      <c r="C342" s="60"/>
      <c r="D342" s="81"/>
      <c r="E342" s="181"/>
      <c r="F342" s="181"/>
      <c r="G342" s="182"/>
      <c r="H342" s="158"/>
      <c r="I342" s="158"/>
      <c r="J342" s="365">
        <v>10</v>
      </c>
      <c r="K342" s="455" t="s">
        <v>611</v>
      </c>
      <c r="L342" s="615"/>
      <c r="M342" s="253"/>
      <c r="N342" s="103"/>
      <c r="O342" s="103"/>
      <c r="P342" s="103"/>
      <c r="Q342" s="163">
        <v>50800</v>
      </c>
      <c r="R342" s="130"/>
      <c r="S342" s="568">
        <f t="shared" si="11"/>
        <v>50800</v>
      </c>
      <c r="T342" s="586" t="s">
        <v>349</v>
      </c>
      <c r="U342" s="131" t="s">
        <v>223</v>
      </c>
      <c r="V342" s="361"/>
      <c r="W342" s="215"/>
      <c r="X342" s="215"/>
      <c r="Y342" s="43"/>
      <c r="Z342" s="215"/>
      <c r="AA342" s="216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177"/>
      <c r="BR342" s="177"/>
      <c r="BS342" s="177"/>
      <c r="BT342" s="177"/>
      <c r="BU342" s="177"/>
      <c r="BV342" s="177"/>
      <c r="BW342" s="177"/>
      <c r="BX342" s="177"/>
      <c r="BY342" s="177"/>
      <c r="BZ342" s="177"/>
      <c r="CA342" s="177"/>
      <c r="CB342" s="177"/>
      <c r="CC342" s="177"/>
      <c r="CD342" s="177"/>
      <c r="CE342" s="177"/>
      <c r="CF342" s="177"/>
      <c r="CG342" s="177"/>
      <c r="CH342" s="177"/>
      <c r="CI342" s="177"/>
      <c r="CJ342" s="177"/>
      <c r="CK342" s="177"/>
      <c r="CL342" s="177"/>
      <c r="CM342" s="177"/>
      <c r="CN342" s="177"/>
      <c r="CO342" s="177"/>
      <c r="CP342" s="177"/>
      <c r="CQ342" s="177"/>
      <c r="CR342" s="177"/>
      <c r="CS342" s="177"/>
      <c r="CT342" s="177"/>
      <c r="CU342" s="177"/>
      <c r="CV342" s="177"/>
      <c r="CW342" s="177"/>
      <c r="CX342" s="177"/>
      <c r="CY342" s="177"/>
      <c r="CZ342" s="177"/>
      <c r="DA342" s="177"/>
      <c r="DB342" s="177"/>
      <c r="DC342" s="177"/>
      <c r="DD342" s="177"/>
      <c r="DE342" s="177"/>
      <c r="DF342" s="177"/>
      <c r="DG342" s="177"/>
      <c r="DH342" s="177"/>
      <c r="DI342" s="177"/>
      <c r="DJ342" s="177"/>
      <c r="DK342" s="177"/>
      <c r="DL342" s="177"/>
      <c r="DM342" s="177"/>
      <c r="DN342" s="177"/>
      <c r="DO342" s="177"/>
      <c r="DP342" s="177"/>
      <c r="DQ342" s="177"/>
      <c r="DR342" s="177"/>
      <c r="DS342" s="177"/>
      <c r="DT342" s="177"/>
      <c r="DU342" s="177"/>
      <c r="DV342" s="177"/>
      <c r="DW342" s="177"/>
      <c r="DX342" s="177"/>
      <c r="DY342" s="177"/>
      <c r="DZ342" s="177"/>
      <c r="EA342" s="177"/>
      <c r="EB342" s="177"/>
      <c r="EC342" s="177"/>
      <c r="ED342" s="177"/>
      <c r="EE342" s="177"/>
      <c r="EF342" s="177"/>
      <c r="EG342" s="177"/>
      <c r="EH342" s="177"/>
      <c r="EI342" s="177"/>
      <c r="EJ342" s="177"/>
      <c r="EK342" s="177"/>
      <c r="EL342" s="177"/>
      <c r="EM342" s="177"/>
      <c r="EN342" s="177"/>
      <c r="EO342" s="177"/>
      <c r="EP342" s="177"/>
      <c r="EQ342" s="177"/>
      <c r="ER342" s="177"/>
      <c r="ES342" s="177"/>
      <c r="ET342" s="177"/>
      <c r="EU342" s="177"/>
      <c r="EV342" s="177"/>
      <c r="EW342" s="177"/>
      <c r="EX342" s="177"/>
      <c r="EY342" s="177"/>
      <c r="EZ342" s="177"/>
      <c r="FA342" s="177"/>
      <c r="FB342" s="177"/>
      <c r="FC342" s="177"/>
      <c r="FD342" s="177"/>
      <c r="FE342" s="177"/>
      <c r="FF342" s="177"/>
      <c r="FG342" s="177"/>
      <c r="FH342" s="177"/>
      <c r="FI342" s="177"/>
      <c r="FJ342" s="177"/>
      <c r="FK342" s="177"/>
      <c r="FL342" s="177"/>
      <c r="FM342" s="177"/>
      <c r="FN342" s="177"/>
      <c r="FO342" s="177"/>
      <c r="FP342" s="177"/>
      <c r="FQ342" s="177"/>
      <c r="FR342" s="177"/>
      <c r="FS342" s="177"/>
      <c r="FT342" s="177"/>
      <c r="FU342" s="177"/>
      <c r="FV342" s="177"/>
      <c r="FW342" s="177"/>
      <c r="FX342" s="177"/>
      <c r="FY342" s="177"/>
      <c r="FZ342" s="177"/>
      <c r="GA342" s="177"/>
      <c r="GB342" s="177"/>
      <c r="GC342" s="177"/>
      <c r="GD342" s="177"/>
      <c r="GE342" s="177"/>
      <c r="GF342" s="177"/>
      <c r="GG342" s="177"/>
      <c r="GH342" s="177"/>
      <c r="GI342" s="177"/>
      <c r="GJ342" s="177"/>
      <c r="GK342" s="177"/>
      <c r="GL342" s="177"/>
      <c r="GM342" s="177"/>
      <c r="GN342" s="177"/>
      <c r="GO342" s="177"/>
      <c r="GP342" s="177"/>
      <c r="GQ342" s="177"/>
      <c r="GR342" s="177"/>
      <c r="GS342" s="177"/>
      <c r="GT342" s="177"/>
      <c r="GU342" s="177"/>
      <c r="GV342" s="177"/>
      <c r="GW342" s="177"/>
      <c r="GX342" s="177"/>
      <c r="GY342" s="177"/>
      <c r="GZ342" s="177"/>
      <c r="HA342" s="177"/>
      <c r="HB342" s="177"/>
      <c r="HC342" s="177"/>
      <c r="HD342" s="177"/>
      <c r="HE342" s="177"/>
      <c r="HF342" s="177"/>
      <c r="HG342" s="177"/>
      <c r="HH342" s="177"/>
      <c r="HI342" s="177"/>
      <c r="HJ342" s="177"/>
      <c r="HK342" s="177"/>
      <c r="HL342" s="177"/>
      <c r="HM342" s="177"/>
      <c r="HN342" s="177"/>
      <c r="HO342" s="177"/>
      <c r="HP342" s="177"/>
      <c r="HQ342" s="177"/>
      <c r="HR342" s="177"/>
      <c r="HS342" s="177"/>
      <c r="HT342" s="177"/>
      <c r="HU342" s="177"/>
      <c r="HV342" s="177"/>
      <c r="HW342" s="177"/>
      <c r="HX342" s="177"/>
      <c r="HY342" s="177"/>
      <c r="HZ342" s="177"/>
      <c r="IA342" s="177"/>
      <c r="IB342" s="177"/>
      <c r="IC342" s="177"/>
      <c r="ID342" s="177"/>
      <c r="IE342" s="177"/>
      <c r="IF342" s="177"/>
      <c r="IG342" s="177"/>
      <c r="IH342" s="177"/>
      <c r="II342" s="177"/>
      <c r="IJ342" s="177"/>
      <c r="IK342" s="177"/>
      <c r="IL342" s="177"/>
      <c r="IM342" s="177"/>
      <c r="IN342" s="177"/>
      <c r="IO342" s="177"/>
      <c r="IP342" s="177"/>
      <c r="IQ342" s="177"/>
      <c r="IR342" s="177"/>
      <c r="IS342" s="177"/>
      <c r="IT342" s="177"/>
      <c r="IU342" s="177"/>
      <c r="IV342" s="177"/>
    </row>
    <row r="343" spans="1:256" s="362" customFormat="1" ht="18.75" x14ac:dyDescent="0.45">
      <c r="A343" s="357"/>
      <c r="B343" s="177"/>
      <c r="C343" s="60"/>
      <c r="D343" s="81"/>
      <c r="E343" s="181"/>
      <c r="F343" s="181"/>
      <c r="G343" s="182"/>
      <c r="H343" s="158"/>
      <c r="I343" s="158"/>
      <c r="J343" s="83">
        <v>11</v>
      </c>
      <c r="K343" s="455" t="s">
        <v>612</v>
      </c>
      <c r="L343" s="615"/>
      <c r="M343" s="253"/>
      <c r="N343" s="103"/>
      <c r="O343" s="103"/>
      <c r="P343" s="103"/>
      <c r="Q343" s="163">
        <v>22900</v>
      </c>
      <c r="R343" s="130"/>
      <c r="S343" s="568">
        <f t="shared" si="11"/>
        <v>22900</v>
      </c>
      <c r="T343" s="586" t="s">
        <v>451</v>
      </c>
      <c r="U343" s="131" t="s">
        <v>223</v>
      </c>
      <c r="V343" s="361"/>
      <c r="W343" s="215"/>
      <c r="X343" s="215"/>
      <c r="Y343" s="43"/>
      <c r="Z343" s="215"/>
      <c r="AA343" s="216"/>
      <c r="AB343" s="177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177"/>
      <c r="BR343" s="177"/>
      <c r="BS343" s="177"/>
      <c r="BT343" s="177"/>
      <c r="BU343" s="177"/>
      <c r="BV343" s="177"/>
      <c r="BW343" s="177"/>
      <c r="BX343" s="177"/>
      <c r="BY343" s="177"/>
      <c r="BZ343" s="177"/>
      <c r="CA343" s="177"/>
      <c r="CB343" s="177"/>
      <c r="CC343" s="177"/>
      <c r="CD343" s="177"/>
      <c r="CE343" s="177"/>
      <c r="CF343" s="177"/>
      <c r="CG343" s="177"/>
      <c r="CH343" s="177"/>
      <c r="CI343" s="177"/>
      <c r="CJ343" s="177"/>
      <c r="CK343" s="177"/>
      <c r="CL343" s="177"/>
      <c r="CM343" s="177"/>
      <c r="CN343" s="177"/>
      <c r="CO343" s="177"/>
      <c r="CP343" s="177"/>
      <c r="CQ343" s="177"/>
      <c r="CR343" s="177"/>
      <c r="CS343" s="177"/>
      <c r="CT343" s="177"/>
      <c r="CU343" s="177"/>
      <c r="CV343" s="177"/>
      <c r="CW343" s="177"/>
      <c r="CX343" s="177"/>
      <c r="CY343" s="177"/>
      <c r="CZ343" s="177"/>
      <c r="DA343" s="177"/>
      <c r="DB343" s="177"/>
      <c r="DC343" s="177"/>
      <c r="DD343" s="177"/>
      <c r="DE343" s="177"/>
      <c r="DF343" s="177"/>
      <c r="DG343" s="177"/>
      <c r="DH343" s="177"/>
      <c r="DI343" s="177"/>
      <c r="DJ343" s="177"/>
      <c r="DK343" s="177"/>
      <c r="DL343" s="177"/>
      <c r="DM343" s="177"/>
      <c r="DN343" s="177"/>
      <c r="DO343" s="177"/>
      <c r="DP343" s="177"/>
      <c r="DQ343" s="177"/>
      <c r="DR343" s="177"/>
      <c r="DS343" s="177"/>
      <c r="DT343" s="177"/>
      <c r="DU343" s="177"/>
      <c r="DV343" s="177"/>
      <c r="DW343" s="177"/>
      <c r="DX343" s="177"/>
      <c r="DY343" s="177"/>
      <c r="DZ343" s="177"/>
      <c r="EA343" s="177"/>
      <c r="EB343" s="177"/>
      <c r="EC343" s="177"/>
      <c r="ED343" s="177"/>
      <c r="EE343" s="177"/>
      <c r="EF343" s="177"/>
      <c r="EG343" s="177"/>
      <c r="EH343" s="177"/>
      <c r="EI343" s="177"/>
      <c r="EJ343" s="177"/>
      <c r="EK343" s="177"/>
      <c r="EL343" s="177"/>
      <c r="EM343" s="177"/>
      <c r="EN343" s="177"/>
      <c r="EO343" s="177"/>
      <c r="EP343" s="177"/>
      <c r="EQ343" s="177"/>
      <c r="ER343" s="177"/>
      <c r="ES343" s="177"/>
      <c r="ET343" s="177"/>
      <c r="EU343" s="177"/>
      <c r="EV343" s="177"/>
      <c r="EW343" s="177"/>
      <c r="EX343" s="177"/>
      <c r="EY343" s="177"/>
      <c r="EZ343" s="177"/>
      <c r="FA343" s="177"/>
      <c r="FB343" s="177"/>
      <c r="FC343" s="177"/>
      <c r="FD343" s="177"/>
      <c r="FE343" s="177"/>
      <c r="FF343" s="177"/>
      <c r="FG343" s="177"/>
      <c r="FH343" s="177"/>
      <c r="FI343" s="177"/>
      <c r="FJ343" s="177"/>
      <c r="FK343" s="177"/>
      <c r="FL343" s="177"/>
      <c r="FM343" s="177"/>
      <c r="FN343" s="177"/>
      <c r="FO343" s="177"/>
      <c r="FP343" s="177"/>
      <c r="FQ343" s="177"/>
      <c r="FR343" s="177"/>
      <c r="FS343" s="177"/>
      <c r="FT343" s="177"/>
      <c r="FU343" s="177"/>
      <c r="FV343" s="177"/>
      <c r="FW343" s="177"/>
      <c r="FX343" s="177"/>
      <c r="FY343" s="177"/>
      <c r="FZ343" s="177"/>
      <c r="GA343" s="177"/>
      <c r="GB343" s="177"/>
      <c r="GC343" s="177"/>
      <c r="GD343" s="177"/>
      <c r="GE343" s="177"/>
      <c r="GF343" s="177"/>
      <c r="GG343" s="177"/>
      <c r="GH343" s="177"/>
      <c r="GI343" s="177"/>
      <c r="GJ343" s="177"/>
      <c r="GK343" s="177"/>
      <c r="GL343" s="177"/>
      <c r="GM343" s="177"/>
      <c r="GN343" s="177"/>
      <c r="GO343" s="177"/>
      <c r="GP343" s="177"/>
      <c r="GQ343" s="177"/>
      <c r="GR343" s="177"/>
      <c r="GS343" s="177"/>
      <c r="GT343" s="177"/>
      <c r="GU343" s="177"/>
      <c r="GV343" s="177"/>
      <c r="GW343" s="177"/>
      <c r="GX343" s="177"/>
      <c r="GY343" s="177"/>
      <c r="GZ343" s="177"/>
      <c r="HA343" s="177"/>
      <c r="HB343" s="177"/>
      <c r="HC343" s="177"/>
      <c r="HD343" s="177"/>
      <c r="HE343" s="177"/>
      <c r="HF343" s="177"/>
      <c r="HG343" s="177"/>
      <c r="HH343" s="177"/>
      <c r="HI343" s="177"/>
      <c r="HJ343" s="177"/>
      <c r="HK343" s="177"/>
      <c r="HL343" s="177"/>
      <c r="HM343" s="177"/>
      <c r="HN343" s="177"/>
      <c r="HO343" s="177"/>
      <c r="HP343" s="177"/>
      <c r="HQ343" s="177"/>
      <c r="HR343" s="177"/>
      <c r="HS343" s="177"/>
      <c r="HT343" s="177"/>
      <c r="HU343" s="177"/>
      <c r="HV343" s="177"/>
      <c r="HW343" s="177"/>
      <c r="HX343" s="177"/>
      <c r="HY343" s="177"/>
      <c r="HZ343" s="177"/>
      <c r="IA343" s="177"/>
      <c r="IB343" s="177"/>
      <c r="IC343" s="177"/>
      <c r="ID343" s="177"/>
      <c r="IE343" s="177"/>
      <c r="IF343" s="177"/>
      <c r="IG343" s="177"/>
      <c r="IH343" s="177"/>
      <c r="II343" s="177"/>
      <c r="IJ343" s="177"/>
      <c r="IK343" s="177"/>
      <c r="IL343" s="177"/>
      <c r="IM343" s="177"/>
      <c r="IN343" s="177"/>
      <c r="IO343" s="177"/>
      <c r="IP343" s="177"/>
      <c r="IQ343" s="177"/>
      <c r="IR343" s="177"/>
      <c r="IS343" s="177"/>
      <c r="IT343" s="177"/>
      <c r="IU343" s="177"/>
      <c r="IV343" s="177"/>
    </row>
    <row r="344" spans="1:256" s="362" customFormat="1" ht="18.75" x14ac:dyDescent="0.45">
      <c r="A344" s="357"/>
      <c r="B344" s="177"/>
      <c r="C344" s="60"/>
      <c r="D344" s="81"/>
      <c r="E344" s="181"/>
      <c r="F344" s="181"/>
      <c r="G344" s="182"/>
      <c r="H344" s="158"/>
      <c r="I344" s="158"/>
      <c r="J344" s="365">
        <v>12</v>
      </c>
      <c r="K344" s="453" t="s">
        <v>613</v>
      </c>
      <c r="L344" s="618"/>
      <c r="M344" s="253"/>
      <c r="N344" s="103"/>
      <c r="O344" s="103"/>
      <c r="P344" s="103"/>
      <c r="Q344" s="163">
        <v>52900</v>
      </c>
      <c r="R344" s="130"/>
      <c r="S344" s="568">
        <f t="shared" si="11"/>
        <v>52900</v>
      </c>
      <c r="T344" s="586" t="s">
        <v>345</v>
      </c>
      <c r="U344" s="131" t="s">
        <v>223</v>
      </c>
      <c r="V344" s="361"/>
      <c r="W344" s="215"/>
      <c r="X344" s="215"/>
      <c r="Y344" s="43"/>
      <c r="Z344" s="215"/>
      <c r="AA344" s="216"/>
      <c r="AB344" s="177"/>
      <c r="AC344" s="177"/>
      <c r="AD344" s="177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177"/>
      <c r="BR344" s="177"/>
      <c r="BS344" s="177"/>
      <c r="BT344" s="177"/>
      <c r="BU344" s="177"/>
      <c r="BV344" s="177"/>
      <c r="BW344" s="177"/>
      <c r="BX344" s="177"/>
      <c r="BY344" s="177"/>
      <c r="BZ344" s="177"/>
      <c r="CA344" s="177"/>
      <c r="CB344" s="177"/>
      <c r="CC344" s="177"/>
      <c r="CD344" s="177"/>
      <c r="CE344" s="177"/>
      <c r="CF344" s="177"/>
      <c r="CG344" s="177"/>
      <c r="CH344" s="177"/>
      <c r="CI344" s="177"/>
      <c r="CJ344" s="177"/>
      <c r="CK344" s="177"/>
      <c r="CL344" s="177"/>
      <c r="CM344" s="177"/>
      <c r="CN344" s="177"/>
      <c r="CO344" s="177"/>
      <c r="CP344" s="177"/>
      <c r="CQ344" s="177"/>
      <c r="CR344" s="177"/>
      <c r="CS344" s="177"/>
      <c r="CT344" s="177"/>
      <c r="CU344" s="177"/>
      <c r="CV344" s="177"/>
      <c r="CW344" s="177"/>
      <c r="CX344" s="177"/>
      <c r="CY344" s="177"/>
      <c r="CZ344" s="177"/>
      <c r="DA344" s="177"/>
      <c r="DB344" s="177"/>
      <c r="DC344" s="177"/>
      <c r="DD344" s="177"/>
      <c r="DE344" s="177"/>
      <c r="DF344" s="177"/>
      <c r="DG344" s="177"/>
      <c r="DH344" s="177"/>
      <c r="DI344" s="177"/>
      <c r="DJ344" s="177"/>
      <c r="DK344" s="177"/>
      <c r="DL344" s="177"/>
      <c r="DM344" s="177"/>
      <c r="DN344" s="177"/>
      <c r="DO344" s="177"/>
      <c r="DP344" s="177"/>
      <c r="DQ344" s="177"/>
      <c r="DR344" s="177"/>
      <c r="DS344" s="177"/>
      <c r="DT344" s="177"/>
      <c r="DU344" s="177"/>
      <c r="DV344" s="177"/>
      <c r="DW344" s="177"/>
      <c r="DX344" s="177"/>
      <c r="DY344" s="177"/>
      <c r="DZ344" s="177"/>
      <c r="EA344" s="177"/>
      <c r="EB344" s="177"/>
      <c r="EC344" s="177"/>
      <c r="ED344" s="177"/>
      <c r="EE344" s="177"/>
      <c r="EF344" s="177"/>
      <c r="EG344" s="177"/>
      <c r="EH344" s="177"/>
      <c r="EI344" s="177"/>
      <c r="EJ344" s="177"/>
      <c r="EK344" s="177"/>
      <c r="EL344" s="177"/>
      <c r="EM344" s="177"/>
      <c r="EN344" s="177"/>
      <c r="EO344" s="177"/>
      <c r="EP344" s="177"/>
      <c r="EQ344" s="177"/>
      <c r="ER344" s="177"/>
      <c r="ES344" s="177"/>
      <c r="ET344" s="177"/>
      <c r="EU344" s="177"/>
      <c r="EV344" s="177"/>
      <c r="EW344" s="177"/>
      <c r="EX344" s="177"/>
      <c r="EY344" s="177"/>
      <c r="EZ344" s="177"/>
      <c r="FA344" s="177"/>
      <c r="FB344" s="177"/>
      <c r="FC344" s="177"/>
      <c r="FD344" s="177"/>
      <c r="FE344" s="177"/>
      <c r="FF344" s="177"/>
      <c r="FG344" s="177"/>
      <c r="FH344" s="177"/>
      <c r="FI344" s="177"/>
      <c r="FJ344" s="177"/>
      <c r="FK344" s="177"/>
      <c r="FL344" s="177"/>
      <c r="FM344" s="177"/>
      <c r="FN344" s="177"/>
      <c r="FO344" s="177"/>
      <c r="FP344" s="177"/>
      <c r="FQ344" s="177"/>
      <c r="FR344" s="177"/>
      <c r="FS344" s="177"/>
      <c r="FT344" s="177"/>
      <c r="FU344" s="177"/>
      <c r="FV344" s="177"/>
      <c r="FW344" s="177"/>
      <c r="FX344" s="177"/>
      <c r="FY344" s="177"/>
      <c r="FZ344" s="177"/>
      <c r="GA344" s="177"/>
      <c r="GB344" s="177"/>
      <c r="GC344" s="177"/>
      <c r="GD344" s="177"/>
      <c r="GE344" s="177"/>
      <c r="GF344" s="177"/>
      <c r="GG344" s="177"/>
      <c r="GH344" s="177"/>
      <c r="GI344" s="177"/>
      <c r="GJ344" s="177"/>
      <c r="GK344" s="177"/>
      <c r="GL344" s="177"/>
      <c r="GM344" s="177"/>
      <c r="GN344" s="177"/>
      <c r="GO344" s="177"/>
      <c r="GP344" s="177"/>
      <c r="GQ344" s="177"/>
      <c r="GR344" s="177"/>
      <c r="GS344" s="177"/>
      <c r="GT344" s="177"/>
      <c r="GU344" s="177"/>
      <c r="GV344" s="177"/>
      <c r="GW344" s="177"/>
      <c r="GX344" s="177"/>
      <c r="GY344" s="177"/>
      <c r="GZ344" s="177"/>
      <c r="HA344" s="177"/>
      <c r="HB344" s="177"/>
      <c r="HC344" s="177"/>
      <c r="HD344" s="177"/>
      <c r="HE344" s="177"/>
      <c r="HF344" s="177"/>
      <c r="HG344" s="177"/>
      <c r="HH344" s="177"/>
      <c r="HI344" s="177"/>
      <c r="HJ344" s="177"/>
      <c r="HK344" s="177"/>
      <c r="HL344" s="177"/>
      <c r="HM344" s="177"/>
      <c r="HN344" s="177"/>
      <c r="HO344" s="177"/>
      <c r="HP344" s="177"/>
      <c r="HQ344" s="177"/>
      <c r="HR344" s="177"/>
      <c r="HS344" s="177"/>
      <c r="HT344" s="177"/>
      <c r="HU344" s="177"/>
      <c r="HV344" s="177"/>
      <c r="HW344" s="177"/>
      <c r="HX344" s="177"/>
      <c r="HY344" s="177"/>
      <c r="HZ344" s="177"/>
      <c r="IA344" s="177"/>
      <c r="IB344" s="177"/>
      <c r="IC344" s="177"/>
      <c r="ID344" s="177"/>
      <c r="IE344" s="177"/>
      <c r="IF344" s="177"/>
      <c r="IG344" s="177"/>
      <c r="IH344" s="177"/>
      <c r="II344" s="177"/>
      <c r="IJ344" s="177"/>
      <c r="IK344" s="177"/>
      <c r="IL344" s="177"/>
      <c r="IM344" s="177"/>
      <c r="IN344" s="177"/>
      <c r="IO344" s="177"/>
      <c r="IP344" s="177"/>
      <c r="IQ344" s="177"/>
      <c r="IR344" s="177"/>
      <c r="IS344" s="177"/>
      <c r="IT344" s="177"/>
      <c r="IU344" s="177"/>
      <c r="IV344" s="177"/>
    </row>
    <row r="345" spans="1:256" s="362" customFormat="1" ht="18.75" x14ac:dyDescent="0.45">
      <c r="A345" s="357"/>
      <c r="B345" s="177"/>
      <c r="C345" s="60"/>
      <c r="D345" s="81"/>
      <c r="E345" s="181"/>
      <c r="F345" s="181"/>
      <c r="G345" s="182"/>
      <c r="H345" s="158"/>
      <c r="I345" s="158"/>
      <c r="J345" s="83">
        <v>13</v>
      </c>
      <c r="K345" s="150" t="s">
        <v>614</v>
      </c>
      <c r="L345" s="619"/>
      <c r="M345" s="87"/>
      <c r="N345" s="87"/>
      <c r="O345" s="87"/>
      <c r="P345" s="87"/>
      <c r="Q345" s="620">
        <v>171800</v>
      </c>
      <c r="R345" s="372"/>
      <c r="S345" s="568">
        <f t="shared" ref="S345:S380" si="12">SUM(Q345:R345)</f>
        <v>171800</v>
      </c>
      <c r="T345" s="131" t="s">
        <v>457</v>
      </c>
      <c r="U345" s="194" t="s">
        <v>25</v>
      </c>
      <c r="V345" s="361"/>
      <c r="W345" s="215"/>
      <c r="X345" s="215"/>
      <c r="Y345" s="43"/>
      <c r="Z345" s="215"/>
      <c r="AA345" s="216"/>
      <c r="AB345" s="177"/>
      <c r="AC345" s="177"/>
      <c r="AD345" s="177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177"/>
      <c r="BR345" s="177"/>
      <c r="BS345" s="177"/>
      <c r="BT345" s="177"/>
      <c r="BU345" s="177"/>
      <c r="BV345" s="177"/>
      <c r="BW345" s="177"/>
      <c r="BX345" s="177"/>
      <c r="BY345" s="177"/>
      <c r="BZ345" s="177"/>
      <c r="CA345" s="177"/>
      <c r="CB345" s="177"/>
      <c r="CC345" s="177"/>
      <c r="CD345" s="177"/>
      <c r="CE345" s="177"/>
      <c r="CF345" s="177"/>
      <c r="CG345" s="177"/>
      <c r="CH345" s="177"/>
      <c r="CI345" s="177"/>
      <c r="CJ345" s="177"/>
      <c r="CK345" s="177"/>
      <c r="CL345" s="177"/>
      <c r="CM345" s="177"/>
      <c r="CN345" s="177"/>
      <c r="CO345" s="177"/>
      <c r="CP345" s="177"/>
      <c r="CQ345" s="177"/>
      <c r="CR345" s="177"/>
      <c r="CS345" s="177"/>
      <c r="CT345" s="177"/>
      <c r="CU345" s="177"/>
      <c r="CV345" s="177"/>
      <c r="CW345" s="177"/>
      <c r="CX345" s="177"/>
      <c r="CY345" s="177"/>
      <c r="CZ345" s="177"/>
      <c r="DA345" s="177"/>
      <c r="DB345" s="177"/>
      <c r="DC345" s="177"/>
      <c r="DD345" s="177"/>
      <c r="DE345" s="177"/>
      <c r="DF345" s="177"/>
      <c r="DG345" s="177"/>
      <c r="DH345" s="177"/>
      <c r="DI345" s="177"/>
      <c r="DJ345" s="177"/>
      <c r="DK345" s="177"/>
      <c r="DL345" s="177"/>
      <c r="DM345" s="177"/>
      <c r="DN345" s="177"/>
      <c r="DO345" s="177"/>
      <c r="DP345" s="177"/>
      <c r="DQ345" s="177"/>
      <c r="DR345" s="177"/>
      <c r="DS345" s="177"/>
      <c r="DT345" s="177"/>
      <c r="DU345" s="177"/>
      <c r="DV345" s="177"/>
      <c r="DW345" s="177"/>
      <c r="DX345" s="177"/>
      <c r="DY345" s="177"/>
      <c r="DZ345" s="177"/>
      <c r="EA345" s="177"/>
      <c r="EB345" s="177"/>
      <c r="EC345" s="177"/>
      <c r="ED345" s="177"/>
      <c r="EE345" s="177"/>
      <c r="EF345" s="177"/>
      <c r="EG345" s="177"/>
      <c r="EH345" s="177"/>
      <c r="EI345" s="177"/>
      <c r="EJ345" s="177"/>
      <c r="EK345" s="177"/>
      <c r="EL345" s="177"/>
      <c r="EM345" s="177"/>
      <c r="EN345" s="177"/>
      <c r="EO345" s="177"/>
      <c r="EP345" s="177"/>
      <c r="EQ345" s="177"/>
      <c r="ER345" s="177"/>
      <c r="ES345" s="177"/>
      <c r="ET345" s="177"/>
      <c r="EU345" s="177"/>
      <c r="EV345" s="177"/>
      <c r="EW345" s="177"/>
      <c r="EX345" s="177"/>
      <c r="EY345" s="177"/>
      <c r="EZ345" s="177"/>
      <c r="FA345" s="177"/>
      <c r="FB345" s="177"/>
      <c r="FC345" s="177"/>
      <c r="FD345" s="177"/>
      <c r="FE345" s="177"/>
      <c r="FF345" s="177"/>
      <c r="FG345" s="177"/>
      <c r="FH345" s="177"/>
      <c r="FI345" s="177"/>
      <c r="FJ345" s="177"/>
      <c r="FK345" s="177"/>
      <c r="FL345" s="177"/>
      <c r="FM345" s="177"/>
      <c r="FN345" s="177"/>
      <c r="FO345" s="177"/>
      <c r="FP345" s="177"/>
      <c r="FQ345" s="177"/>
      <c r="FR345" s="177"/>
      <c r="FS345" s="177"/>
      <c r="FT345" s="177"/>
      <c r="FU345" s="177"/>
      <c r="FV345" s="177"/>
      <c r="FW345" s="177"/>
      <c r="FX345" s="177"/>
      <c r="FY345" s="177"/>
      <c r="FZ345" s="177"/>
      <c r="GA345" s="177"/>
      <c r="GB345" s="177"/>
      <c r="GC345" s="177"/>
      <c r="GD345" s="177"/>
      <c r="GE345" s="177"/>
      <c r="GF345" s="177"/>
      <c r="GG345" s="177"/>
      <c r="GH345" s="177"/>
      <c r="GI345" s="177"/>
      <c r="GJ345" s="177"/>
      <c r="GK345" s="177"/>
      <c r="GL345" s="177"/>
      <c r="GM345" s="177"/>
      <c r="GN345" s="177"/>
      <c r="GO345" s="177"/>
      <c r="GP345" s="177"/>
      <c r="GQ345" s="177"/>
      <c r="GR345" s="177"/>
      <c r="GS345" s="177"/>
      <c r="GT345" s="177"/>
      <c r="GU345" s="177"/>
      <c r="GV345" s="177"/>
      <c r="GW345" s="177"/>
      <c r="GX345" s="177"/>
      <c r="GY345" s="177"/>
      <c r="GZ345" s="177"/>
      <c r="HA345" s="177"/>
      <c r="HB345" s="177"/>
      <c r="HC345" s="177"/>
      <c r="HD345" s="177"/>
      <c r="HE345" s="177"/>
      <c r="HF345" s="177"/>
      <c r="HG345" s="177"/>
      <c r="HH345" s="177"/>
      <c r="HI345" s="177"/>
      <c r="HJ345" s="177"/>
      <c r="HK345" s="177"/>
      <c r="HL345" s="177"/>
      <c r="HM345" s="177"/>
      <c r="HN345" s="177"/>
      <c r="HO345" s="177"/>
      <c r="HP345" s="177"/>
      <c r="HQ345" s="177"/>
      <c r="HR345" s="177"/>
      <c r="HS345" s="177"/>
      <c r="HT345" s="177"/>
      <c r="HU345" s="177"/>
      <c r="HV345" s="177"/>
      <c r="HW345" s="177"/>
      <c r="HX345" s="177"/>
      <c r="HY345" s="177"/>
      <c r="HZ345" s="177"/>
      <c r="IA345" s="177"/>
      <c r="IB345" s="177"/>
      <c r="IC345" s="177"/>
      <c r="ID345" s="177"/>
      <c r="IE345" s="177"/>
      <c r="IF345" s="177"/>
      <c r="IG345" s="177"/>
      <c r="IH345" s="177"/>
      <c r="II345" s="177"/>
      <c r="IJ345" s="177"/>
      <c r="IK345" s="177"/>
      <c r="IL345" s="177"/>
      <c r="IM345" s="177"/>
      <c r="IN345" s="177"/>
      <c r="IO345" s="177"/>
      <c r="IP345" s="177"/>
      <c r="IQ345" s="177"/>
      <c r="IR345" s="177"/>
      <c r="IS345" s="177"/>
      <c r="IT345" s="177"/>
      <c r="IU345" s="177"/>
      <c r="IV345" s="177"/>
    </row>
    <row r="346" spans="1:256" s="362" customFormat="1" ht="18.75" x14ac:dyDescent="0.45">
      <c r="A346" s="357"/>
      <c r="B346" s="177"/>
      <c r="C346" s="60"/>
      <c r="D346" s="81"/>
      <c r="E346" s="181"/>
      <c r="F346" s="181"/>
      <c r="G346" s="182"/>
      <c r="H346" s="158"/>
      <c r="I346" s="158"/>
      <c r="J346" s="365">
        <v>14</v>
      </c>
      <c r="K346" s="150" t="s">
        <v>615</v>
      </c>
      <c r="L346" s="619"/>
      <c r="M346" s="87"/>
      <c r="N346" s="87"/>
      <c r="O346" s="87"/>
      <c r="P346" s="87"/>
      <c r="Q346" s="620">
        <v>61000</v>
      </c>
      <c r="R346" s="372"/>
      <c r="S346" s="568">
        <f t="shared" si="12"/>
        <v>61000</v>
      </c>
      <c r="T346" s="131" t="s">
        <v>616</v>
      </c>
      <c r="U346" s="194" t="s">
        <v>25</v>
      </c>
      <c r="V346" s="361"/>
      <c r="W346" s="215"/>
      <c r="X346" s="215"/>
      <c r="Y346" s="43"/>
      <c r="Z346" s="215"/>
      <c r="AA346" s="216"/>
      <c r="AB346" s="177"/>
      <c r="AC346" s="177"/>
      <c r="AD346" s="177"/>
      <c r="AE346" s="177"/>
      <c r="AF346" s="177"/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177"/>
      <c r="BR346" s="177"/>
      <c r="BS346" s="177"/>
      <c r="BT346" s="177"/>
      <c r="BU346" s="177"/>
      <c r="BV346" s="177"/>
      <c r="BW346" s="177"/>
      <c r="BX346" s="177"/>
      <c r="BY346" s="177"/>
      <c r="BZ346" s="177"/>
      <c r="CA346" s="177"/>
      <c r="CB346" s="177"/>
      <c r="CC346" s="177"/>
      <c r="CD346" s="177"/>
      <c r="CE346" s="177"/>
      <c r="CF346" s="177"/>
      <c r="CG346" s="177"/>
      <c r="CH346" s="177"/>
      <c r="CI346" s="177"/>
      <c r="CJ346" s="177"/>
      <c r="CK346" s="177"/>
      <c r="CL346" s="177"/>
      <c r="CM346" s="177"/>
      <c r="CN346" s="177"/>
      <c r="CO346" s="177"/>
      <c r="CP346" s="177"/>
      <c r="CQ346" s="177"/>
      <c r="CR346" s="177"/>
      <c r="CS346" s="177"/>
      <c r="CT346" s="177"/>
      <c r="CU346" s="177"/>
      <c r="CV346" s="177"/>
      <c r="CW346" s="177"/>
      <c r="CX346" s="177"/>
      <c r="CY346" s="177"/>
      <c r="CZ346" s="177"/>
      <c r="DA346" s="177"/>
      <c r="DB346" s="177"/>
      <c r="DC346" s="177"/>
      <c r="DD346" s="177"/>
      <c r="DE346" s="177"/>
      <c r="DF346" s="177"/>
      <c r="DG346" s="177"/>
      <c r="DH346" s="177"/>
      <c r="DI346" s="177"/>
      <c r="DJ346" s="177"/>
      <c r="DK346" s="177"/>
      <c r="DL346" s="177"/>
      <c r="DM346" s="177"/>
      <c r="DN346" s="177"/>
      <c r="DO346" s="177"/>
      <c r="DP346" s="177"/>
      <c r="DQ346" s="177"/>
      <c r="DR346" s="177"/>
      <c r="DS346" s="177"/>
      <c r="DT346" s="177"/>
      <c r="DU346" s="177"/>
      <c r="DV346" s="177"/>
      <c r="DW346" s="177"/>
      <c r="DX346" s="177"/>
      <c r="DY346" s="177"/>
      <c r="DZ346" s="177"/>
      <c r="EA346" s="177"/>
      <c r="EB346" s="177"/>
      <c r="EC346" s="177"/>
      <c r="ED346" s="177"/>
      <c r="EE346" s="177"/>
      <c r="EF346" s="177"/>
      <c r="EG346" s="177"/>
      <c r="EH346" s="177"/>
      <c r="EI346" s="177"/>
      <c r="EJ346" s="177"/>
      <c r="EK346" s="177"/>
      <c r="EL346" s="177"/>
      <c r="EM346" s="177"/>
      <c r="EN346" s="177"/>
      <c r="EO346" s="177"/>
      <c r="EP346" s="177"/>
      <c r="EQ346" s="177"/>
      <c r="ER346" s="177"/>
      <c r="ES346" s="177"/>
      <c r="ET346" s="177"/>
      <c r="EU346" s="177"/>
      <c r="EV346" s="177"/>
      <c r="EW346" s="177"/>
      <c r="EX346" s="177"/>
      <c r="EY346" s="177"/>
      <c r="EZ346" s="177"/>
      <c r="FA346" s="177"/>
      <c r="FB346" s="177"/>
      <c r="FC346" s="177"/>
      <c r="FD346" s="177"/>
      <c r="FE346" s="177"/>
      <c r="FF346" s="177"/>
      <c r="FG346" s="177"/>
      <c r="FH346" s="177"/>
      <c r="FI346" s="177"/>
      <c r="FJ346" s="177"/>
      <c r="FK346" s="177"/>
      <c r="FL346" s="177"/>
      <c r="FM346" s="177"/>
      <c r="FN346" s="177"/>
      <c r="FO346" s="177"/>
      <c r="FP346" s="177"/>
      <c r="FQ346" s="177"/>
      <c r="FR346" s="177"/>
      <c r="FS346" s="177"/>
      <c r="FT346" s="177"/>
      <c r="FU346" s="177"/>
      <c r="FV346" s="177"/>
      <c r="FW346" s="177"/>
      <c r="FX346" s="177"/>
      <c r="FY346" s="177"/>
      <c r="FZ346" s="177"/>
      <c r="GA346" s="177"/>
      <c r="GB346" s="177"/>
      <c r="GC346" s="177"/>
      <c r="GD346" s="177"/>
      <c r="GE346" s="177"/>
      <c r="GF346" s="177"/>
      <c r="GG346" s="177"/>
      <c r="GH346" s="177"/>
      <c r="GI346" s="177"/>
      <c r="GJ346" s="177"/>
      <c r="GK346" s="177"/>
      <c r="GL346" s="177"/>
      <c r="GM346" s="177"/>
      <c r="GN346" s="177"/>
      <c r="GO346" s="177"/>
      <c r="GP346" s="177"/>
      <c r="GQ346" s="177"/>
      <c r="GR346" s="177"/>
      <c r="GS346" s="177"/>
      <c r="GT346" s="177"/>
      <c r="GU346" s="177"/>
      <c r="GV346" s="177"/>
      <c r="GW346" s="177"/>
      <c r="GX346" s="177"/>
      <c r="GY346" s="177"/>
      <c r="GZ346" s="177"/>
      <c r="HA346" s="177"/>
      <c r="HB346" s="177"/>
      <c r="HC346" s="177"/>
      <c r="HD346" s="177"/>
      <c r="HE346" s="177"/>
      <c r="HF346" s="177"/>
      <c r="HG346" s="177"/>
      <c r="HH346" s="177"/>
      <c r="HI346" s="177"/>
      <c r="HJ346" s="177"/>
      <c r="HK346" s="177"/>
      <c r="HL346" s="177"/>
      <c r="HM346" s="177"/>
      <c r="HN346" s="177"/>
      <c r="HO346" s="177"/>
      <c r="HP346" s="177"/>
      <c r="HQ346" s="177"/>
      <c r="HR346" s="177"/>
      <c r="HS346" s="177"/>
      <c r="HT346" s="177"/>
      <c r="HU346" s="177"/>
      <c r="HV346" s="177"/>
      <c r="HW346" s="177"/>
      <c r="HX346" s="177"/>
      <c r="HY346" s="177"/>
      <c r="HZ346" s="177"/>
      <c r="IA346" s="177"/>
      <c r="IB346" s="177"/>
      <c r="IC346" s="177"/>
      <c r="ID346" s="177"/>
      <c r="IE346" s="177"/>
      <c r="IF346" s="177"/>
      <c r="IG346" s="177"/>
      <c r="IH346" s="177"/>
      <c r="II346" s="177"/>
      <c r="IJ346" s="177"/>
      <c r="IK346" s="177"/>
      <c r="IL346" s="177"/>
      <c r="IM346" s="177"/>
      <c r="IN346" s="177"/>
      <c r="IO346" s="177"/>
      <c r="IP346" s="177"/>
      <c r="IQ346" s="177"/>
      <c r="IR346" s="177"/>
      <c r="IS346" s="177"/>
      <c r="IT346" s="177"/>
      <c r="IU346" s="177"/>
      <c r="IV346" s="177"/>
    </row>
    <row r="347" spans="1:256" s="362" customFormat="1" ht="18.75" x14ac:dyDescent="0.45">
      <c r="A347" s="357"/>
      <c r="B347" s="177"/>
      <c r="C347" s="60"/>
      <c r="D347" s="81"/>
      <c r="E347" s="181"/>
      <c r="F347" s="181"/>
      <c r="G347" s="182"/>
      <c r="H347" s="158"/>
      <c r="I347" s="158"/>
      <c r="J347" s="83">
        <v>15</v>
      </c>
      <c r="K347" s="621" t="s">
        <v>617</v>
      </c>
      <c r="L347" s="615"/>
      <c r="M347" s="87"/>
      <c r="N347" s="87"/>
      <c r="O347" s="87"/>
      <c r="P347" s="87"/>
      <c r="Q347" s="620">
        <v>84000</v>
      </c>
      <c r="R347" s="500"/>
      <c r="S347" s="568">
        <f t="shared" si="12"/>
        <v>84000</v>
      </c>
      <c r="T347" s="131" t="s">
        <v>457</v>
      </c>
      <c r="U347" s="194" t="s">
        <v>25</v>
      </c>
      <c r="V347" s="361"/>
      <c r="W347" s="215"/>
      <c r="X347" s="215"/>
      <c r="Y347" s="43"/>
      <c r="Z347" s="215"/>
      <c r="AA347" s="216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177"/>
      <c r="BR347" s="177"/>
      <c r="BS347" s="177"/>
      <c r="BT347" s="177"/>
      <c r="BU347" s="177"/>
      <c r="BV347" s="177"/>
      <c r="BW347" s="177"/>
      <c r="BX347" s="177"/>
      <c r="BY347" s="177"/>
      <c r="BZ347" s="177"/>
      <c r="CA347" s="177"/>
      <c r="CB347" s="177"/>
      <c r="CC347" s="177"/>
      <c r="CD347" s="177"/>
      <c r="CE347" s="177"/>
      <c r="CF347" s="177"/>
      <c r="CG347" s="177"/>
      <c r="CH347" s="177"/>
      <c r="CI347" s="177"/>
      <c r="CJ347" s="177"/>
      <c r="CK347" s="177"/>
      <c r="CL347" s="177"/>
      <c r="CM347" s="177"/>
      <c r="CN347" s="177"/>
      <c r="CO347" s="177"/>
      <c r="CP347" s="177"/>
      <c r="CQ347" s="177"/>
      <c r="CR347" s="177"/>
      <c r="CS347" s="177"/>
      <c r="CT347" s="177"/>
      <c r="CU347" s="177"/>
      <c r="CV347" s="177"/>
      <c r="CW347" s="177"/>
      <c r="CX347" s="177"/>
      <c r="CY347" s="177"/>
      <c r="CZ347" s="177"/>
      <c r="DA347" s="177"/>
      <c r="DB347" s="177"/>
      <c r="DC347" s="177"/>
      <c r="DD347" s="177"/>
      <c r="DE347" s="177"/>
      <c r="DF347" s="177"/>
      <c r="DG347" s="177"/>
      <c r="DH347" s="177"/>
      <c r="DI347" s="177"/>
      <c r="DJ347" s="177"/>
      <c r="DK347" s="177"/>
      <c r="DL347" s="177"/>
      <c r="DM347" s="177"/>
      <c r="DN347" s="177"/>
      <c r="DO347" s="177"/>
      <c r="DP347" s="177"/>
      <c r="DQ347" s="177"/>
      <c r="DR347" s="177"/>
      <c r="DS347" s="177"/>
      <c r="DT347" s="177"/>
      <c r="DU347" s="177"/>
      <c r="DV347" s="177"/>
      <c r="DW347" s="177"/>
      <c r="DX347" s="177"/>
      <c r="DY347" s="177"/>
      <c r="DZ347" s="177"/>
      <c r="EA347" s="177"/>
      <c r="EB347" s="177"/>
      <c r="EC347" s="177"/>
      <c r="ED347" s="177"/>
      <c r="EE347" s="177"/>
      <c r="EF347" s="177"/>
      <c r="EG347" s="177"/>
      <c r="EH347" s="177"/>
      <c r="EI347" s="177"/>
      <c r="EJ347" s="177"/>
      <c r="EK347" s="177"/>
      <c r="EL347" s="177"/>
      <c r="EM347" s="177"/>
      <c r="EN347" s="177"/>
      <c r="EO347" s="177"/>
      <c r="EP347" s="177"/>
      <c r="EQ347" s="177"/>
      <c r="ER347" s="177"/>
      <c r="ES347" s="177"/>
      <c r="ET347" s="177"/>
      <c r="EU347" s="177"/>
      <c r="EV347" s="177"/>
      <c r="EW347" s="177"/>
      <c r="EX347" s="177"/>
      <c r="EY347" s="177"/>
      <c r="EZ347" s="177"/>
      <c r="FA347" s="177"/>
      <c r="FB347" s="177"/>
      <c r="FC347" s="177"/>
      <c r="FD347" s="177"/>
      <c r="FE347" s="177"/>
      <c r="FF347" s="177"/>
      <c r="FG347" s="177"/>
      <c r="FH347" s="177"/>
      <c r="FI347" s="177"/>
      <c r="FJ347" s="177"/>
      <c r="FK347" s="177"/>
      <c r="FL347" s="177"/>
      <c r="FM347" s="177"/>
      <c r="FN347" s="177"/>
      <c r="FO347" s="177"/>
      <c r="FP347" s="177"/>
      <c r="FQ347" s="177"/>
      <c r="FR347" s="177"/>
      <c r="FS347" s="177"/>
      <c r="FT347" s="177"/>
      <c r="FU347" s="177"/>
      <c r="FV347" s="177"/>
      <c r="FW347" s="177"/>
      <c r="FX347" s="177"/>
      <c r="FY347" s="177"/>
      <c r="FZ347" s="177"/>
      <c r="GA347" s="177"/>
      <c r="GB347" s="177"/>
      <c r="GC347" s="177"/>
      <c r="GD347" s="177"/>
      <c r="GE347" s="177"/>
      <c r="GF347" s="177"/>
      <c r="GG347" s="177"/>
      <c r="GH347" s="177"/>
      <c r="GI347" s="177"/>
      <c r="GJ347" s="177"/>
      <c r="GK347" s="177"/>
      <c r="GL347" s="177"/>
      <c r="GM347" s="177"/>
      <c r="GN347" s="177"/>
      <c r="GO347" s="177"/>
      <c r="GP347" s="177"/>
      <c r="GQ347" s="177"/>
      <c r="GR347" s="177"/>
      <c r="GS347" s="177"/>
      <c r="GT347" s="177"/>
      <c r="GU347" s="177"/>
      <c r="GV347" s="177"/>
      <c r="GW347" s="177"/>
      <c r="GX347" s="177"/>
      <c r="GY347" s="177"/>
      <c r="GZ347" s="177"/>
      <c r="HA347" s="177"/>
      <c r="HB347" s="177"/>
      <c r="HC347" s="177"/>
      <c r="HD347" s="177"/>
      <c r="HE347" s="177"/>
      <c r="HF347" s="177"/>
      <c r="HG347" s="177"/>
      <c r="HH347" s="177"/>
      <c r="HI347" s="177"/>
      <c r="HJ347" s="177"/>
      <c r="HK347" s="177"/>
      <c r="HL347" s="177"/>
      <c r="HM347" s="177"/>
      <c r="HN347" s="177"/>
      <c r="HO347" s="177"/>
      <c r="HP347" s="177"/>
      <c r="HQ347" s="177"/>
      <c r="HR347" s="177"/>
      <c r="HS347" s="177"/>
      <c r="HT347" s="177"/>
      <c r="HU347" s="177"/>
      <c r="HV347" s="177"/>
      <c r="HW347" s="177"/>
      <c r="HX347" s="177"/>
      <c r="HY347" s="177"/>
      <c r="HZ347" s="177"/>
      <c r="IA347" s="177"/>
      <c r="IB347" s="177"/>
      <c r="IC347" s="177"/>
      <c r="ID347" s="177"/>
      <c r="IE347" s="177"/>
      <c r="IF347" s="177"/>
      <c r="IG347" s="177"/>
      <c r="IH347" s="177"/>
      <c r="II347" s="177"/>
      <c r="IJ347" s="177"/>
      <c r="IK347" s="177"/>
      <c r="IL347" s="177"/>
      <c r="IM347" s="177"/>
      <c r="IN347" s="177"/>
      <c r="IO347" s="177"/>
      <c r="IP347" s="177"/>
      <c r="IQ347" s="177"/>
      <c r="IR347" s="177"/>
      <c r="IS347" s="177"/>
      <c r="IT347" s="177"/>
      <c r="IU347" s="177"/>
      <c r="IV347" s="177"/>
    </row>
    <row r="348" spans="1:256" s="362" customFormat="1" ht="18.75" x14ac:dyDescent="0.45">
      <c r="A348" s="357"/>
      <c r="B348" s="177"/>
      <c r="C348" s="60"/>
      <c r="D348" s="81"/>
      <c r="E348" s="181"/>
      <c r="F348" s="181"/>
      <c r="G348" s="182"/>
      <c r="H348" s="158"/>
      <c r="I348" s="158"/>
      <c r="J348" s="365">
        <v>16</v>
      </c>
      <c r="K348" s="622" t="s">
        <v>618</v>
      </c>
      <c r="L348" s="615"/>
      <c r="M348" s="103"/>
      <c r="N348" s="103"/>
      <c r="O348" s="103"/>
      <c r="P348" s="103"/>
      <c r="Q348" s="623">
        <v>82700</v>
      </c>
      <c r="R348" s="130"/>
      <c r="S348" s="568">
        <f t="shared" si="12"/>
        <v>82700</v>
      </c>
      <c r="T348" s="131" t="s">
        <v>457</v>
      </c>
      <c r="U348" s="194" t="s">
        <v>25</v>
      </c>
      <c r="V348" s="361"/>
      <c r="W348" s="215"/>
      <c r="X348" s="215"/>
      <c r="Y348" s="43"/>
      <c r="Z348" s="215"/>
      <c r="AA348" s="216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177"/>
      <c r="BR348" s="177"/>
      <c r="BS348" s="177"/>
      <c r="BT348" s="177"/>
      <c r="BU348" s="177"/>
      <c r="BV348" s="177"/>
      <c r="BW348" s="177"/>
      <c r="BX348" s="177"/>
      <c r="BY348" s="177"/>
      <c r="BZ348" s="177"/>
      <c r="CA348" s="177"/>
      <c r="CB348" s="177"/>
      <c r="CC348" s="177"/>
      <c r="CD348" s="177"/>
      <c r="CE348" s="177"/>
      <c r="CF348" s="177"/>
      <c r="CG348" s="177"/>
      <c r="CH348" s="177"/>
      <c r="CI348" s="177"/>
      <c r="CJ348" s="177"/>
      <c r="CK348" s="177"/>
      <c r="CL348" s="177"/>
      <c r="CM348" s="177"/>
      <c r="CN348" s="177"/>
      <c r="CO348" s="177"/>
      <c r="CP348" s="177"/>
      <c r="CQ348" s="177"/>
      <c r="CR348" s="177"/>
      <c r="CS348" s="177"/>
      <c r="CT348" s="177"/>
      <c r="CU348" s="177"/>
      <c r="CV348" s="177"/>
      <c r="CW348" s="177"/>
      <c r="CX348" s="177"/>
      <c r="CY348" s="177"/>
      <c r="CZ348" s="177"/>
      <c r="DA348" s="177"/>
      <c r="DB348" s="177"/>
      <c r="DC348" s="177"/>
      <c r="DD348" s="177"/>
      <c r="DE348" s="177"/>
      <c r="DF348" s="177"/>
      <c r="DG348" s="177"/>
      <c r="DH348" s="177"/>
      <c r="DI348" s="177"/>
      <c r="DJ348" s="177"/>
      <c r="DK348" s="177"/>
      <c r="DL348" s="177"/>
      <c r="DM348" s="177"/>
      <c r="DN348" s="177"/>
      <c r="DO348" s="177"/>
      <c r="DP348" s="177"/>
      <c r="DQ348" s="177"/>
      <c r="DR348" s="177"/>
      <c r="DS348" s="177"/>
      <c r="DT348" s="177"/>
      <c r="DU348" s="177"/>
      <c r="DV348" s="177"/>
      <c r="DW348" s="177"/>
      <c r="DX348" s="177"/>
      <c r="DY348" s="177"/>
      <c r="DZ348" s="177"/>
      <c r="EA348" s="177"/>
      <c r="EB348" s="177"/>
      <c r="EC348" s="177"/>
      <c r="ED348" s="177"/>
      <c r="EE348" s="177"/>
      <c r="EF348" s="177"/>
      <c r="EG348" s="177"/>
      <c r="EH348" s="177"/>
      <c r="EI348" s="177"/>
      <c r="EJ348" s="177"/>
      <c r="EK348" s="177"/>
      <c r="EL348" s="177"/>
      <c r="EM348" s="177"/>
      <c r="EN348" s="177"/>
      <c r="EO348" s="177"/>
      <c r="EP348" s="177"/>
      <c r="EQ348" s="177"/>
      <c r="ER348" s="177"/>
      <c r="ES348" s="177"/>
      <c r="ET348" s="177"/>
      <c r="EU348" s="177"/>
      <c r="EV348" s="177"/>
      <c r="EW348" s="177"/>
      <c r="EX348" s="177"/>
      <c r="EY348" s="177"/>
      <c r="EZ348" s="177"/>
      <c r="FA348" s="177"/>
      <c r="FB348" s="177"/>
      <c r="FC348" s="177"/>
      <c r="FD348" s="177"/>
      <c r="FE348" s="177"/>
      <c r="FF348" s="177"/>
      <c r="FG348" s="177"/>
      <c r="FH348" s="177"/>
      <c r="FI348" s="177"/>
      <c r="FJ348" s="177"/>
      <c r="FK348" s="177"/>
      <c r="FL348" s="177"/>
      <c r="FM348" s="177"/>
      <c r="FN348" s="177"/>
      <c r="FO348" s="177"/>
      <c r="FP348" s="177"/>
      <c r="FQ348" s="177"/>
      <c r="FR348" s="177"/>
      <c r="FS348" s="177"/>
      <c r="FT348" s="177"/>
      <c r="FU348" s="177"/>
      <c r="FV348" s="177"/>
      <c r="FW348" s="177"/>
      <c r="FX348" s="177"/>
      <c r="FY348" s="177"/>
      <c r="FZ348" s="177"/>
      <c r="GA348" s="177"/>
      <c r="GB348" s="177"/>
      <c r="GC348" s="177"/>
      <c r="GD348" s="177"/>
      <c r="GE348" s="177"/>
      <c r="GF348" s="177"/>
      <c r="GG348" s="177"/>
      <c r="GH348" s="177"/>
      <c r="GI348" s="177"/>
      <c r="GJ348" s="177"/>
      <c r="GK348" s="177"/>
      <c r="GL348" s="177"/>
      <c r="GM348" s="177"/>
      <c r="GN348" s="177"/>
      <c r="GO348" s="177"/>
      <c r="GP348" s="177"/>
      <c r="GQ348" s="177"/>
      <c r="GR348" s="177"/>
      <c r="GS348" s="177"/>
      <c r="GT348" s="177"/>
      <c r="GU348" s="177"/>
      <c r="GV348" s="177"/>
      <c r="GW348" s="177"/>
      <c r="GX348" s="177"/>
      <c r="GY348" s="177"/>
      <c r="GZ348" s="177"/>
      <c r="HA348" s="177"/>
      <c r="HB348" s="177"/>
      <c r="HC348" s="177"/>
      <c r="HD348" s="177"/>
      <c r="HE348" s="177"/>
      <c r="HF348" s="177"/>
      <c r="HG348" s="177"/>
      <c r="HH348" s="177"/>
      <c r="HI348" s="177"/>
      <c r="HJ348" s="177"/>
      <c r="HK348" s="177"/>
      <c r="HL348" s="177"/>
      <c r="HM348" s="177"/>
      <c r="HN348" s="177"/>
      <c r="HO348" s="177"/>
      <c r="HP348" s="177"/>
      <c r="HQ348" s="177"/>
      <c r="HR348" s="177"/>
      <c r="HS348" s="177"/>
      <c r="HT348" s="177"/>
      <c r="HU348" s="177"/>
      <c r="HV348" s="177"/>
      <c r="HW348" s="177"/>
      <c r="HX348" s="177"/>
      <c r="HY348" s="177"/>
      <c r="HZ348" s="177"/>
      <c r="IA348" s="177"/>
      <c r="IB348" s="177"/>
      <c r="IC348" s="177"/>
      <c r="ID348" s="177"/>
      <c r="IE348" s="177"/>
      <c r="IF348" s="177"/>
      <c r="IG348" s="177"/>
      <c r="IH348" s="177"/>
      <c r="II348" s="177"/>
      <c r="IJ348" s="177"/>
      <c r="IK348" s="177"/>
      <c r="IL348" s="177"/>
      <c r="IM348" s="177"/>
      <c r="IN348" s="177"/>
      <c r="IO348" s="177"/>
      <c r="IP348" s="177"/>
      <c r="IQ348" s="177"/>
      <c r="IR348" s="177"/>
      <c r="IS348" s="177"/>
      <c r="IT348" s="177"/>
      <c r="IU348" s="177"/>
      <c r="IV348" s="177"/>
    </row>
    <row r="349" spans="1:256" s="362" customFormat="1" ht="18.75" x14ac:dyDescent="0.45">
      <c r="A349" s="357"/>
      <c r="B349" s="177"/>
      <c r="C349" s="60"/>
      <c r="D349" s="81"/>
      <c r="E349" s="181"/>
      <c r="F349" s="181"/>
      <c r="G349" s="182"/>
      <c r="H349" s="158"/>
      <c r="I349" s="158"/>
      <c r="J349" s="83">
        <v>17</v>
      </c>
      <c r="K349" s="622" t="s">
        <v>619</v>
      </c>
      <c r="L349" s="615"/>
      <c r="M349" s="103"/>
      <c r="N349" s="103"/>
      <c r="O349" s="103"/>
      <c r="P349" s="103"/>
      <c r="Q349" s="623">
        <v>60500</v>
      </c>
      <c r="R349" s="130"/>
      <c r="S349" s="568">
        <f t="shared" si="12"/>
        <v>60500</v>
      </c>
      <c r="T349" s="131" t="s">
        <v>457</v>
      </c>
      <c r="U349" s="194" t="s">
        <v>25</v>
      </c>
      <c r="V349" s="361"/>
      <c r="W349" s="215"/>
      <c r="X349" s="215"/>
      <c r="Y349" s="43"/>
      <c r="Z349" s="215"/>
      <c r="AA349" s="216"/>
      <c r="AB349" s="177"/>
      <c r="AC349" s="177"/>
      <c r="AD349" s="177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7"/>
      <c r="BN349" s="177"/>
      <c r="BO349" s="177"/>
      <c r="BP349" s="177"/>
      <c r="BQ349" s="177"/>
      <c r="BR349" s="177"/>
      <c r="BS349" s="177"/>
      <c r="BT349" s="177"/>
      <c r="BU349" s="177"/>
      <c r="BV349" s="177"/>
      <c r="BW349" s="177"/>
      <c r="BX349" s="177"/>
      <c r="BY349" s="177"/>
      <c r="BZ349" s="177"/>
      <c r="CA349" s="177"/>
      <c r="CB349" s="177"/>
      <c r="CC349" s="177"/>
      <c r="CD349" s="177"/>
      <c r="CE349" s="177"/>
      <c r="CF349" s="177"/>
      <c r="CG349" s="177"/>
      <c r="CH349" s="177"/>
      <c r="CI349" s="177"/>
      <c r="CJ349" s="177"/>
      <c r="CK349" s="177"/>
      <c r="CL349" s="177"/>
      <c r="CM349" s="177"/>
      <c r="CN349" s="177"/>
      <c r="CO349" s="177"/>
      <c r="CP349" s="177"/>
      <c r="CQ349" s="177"/>
      <c r="CR349" s="177"/>
      <c r="CS349" s="177"/>
      <c r="CT349" s="177"/>
      <c r="CU349" s="177"/>
      <c r="CV349" s="177"/>
      <c r="CW349" s="177"/>
      <c r="CX349" s="177"/>
      <c r="CY349" s="177"/>
      <c r="CZ349" s="177"/>
      <c r="DA349" s="177"/>
      <c r="DB349" s="177"/>
      <c r="DC349" s="177"/>
      <c r="DD349" s="177"/>
      <c r="DE349" s="177"/>
      <c r="DF349" s="177"/>
      <c r="DG349" s="177"/>
      <c r="DH349" s="177"/>
      <c r="DI349" s="177"/>
      <c r="DJ349" s="177"/>
      <c r="DK349" s="177"/>
      <c r="DL349" s="177"/>
      <c r="DM349" s="177"/>
      <c r="DN349" s="177"/>
      <c r="DO349" s="177"/>
      <c r="DP349" s="177"/>
      <c r="DQ349" s="177"/>
      <c r="DR349" s="177"/>
      <c r="DS349" s="177"/>
      <c r="DT349" s="177"/>
      <c r="DU349" s="177"/>
      <c r="DV349" s="177"/>
      <c r="DW349" s="177"/>
      <c r="DX349" s="177"/>
      <c r="DY349" s="177"/>
      <c r="DZ349" s="177"/>
      <c r="EA349" s="177"/>
      <c r="EB349" s="177"/>
      <c r="EC349" s="177"/>
      <c r="ED349" s="177"/>
      <c r="EE349" s="177"/>
      <c r="EF349" s="177"/>
      <c r="EG349" s="177"/>
      <c r="EH349" s="177"/>
      <c r="EI349" s="177"/>
      <c r="EJ349" s="177"/>
      <c r="EK349" s="177"/>
      <c r="EL349" s="177"/>
      <c r="EM349" s="177"/>
      <c r="EN349" s="177"/>
      <c r="EO349" s="177"/>
      <c r="EP349" s="177"/>
      <c r="EQ349" s="177"/>
      <c r="ER349" s="177"/>
      <c r="ES349" s="177"/>
      <c r="ET349" s="177"/>
      <c r="EU349" s="177"/>
      <c r="EV349" s="177"/>
      <c r="EW349" s="177"/>
      <c r="EX349" s="177"/>
      <c r="EY349" s="177"/>
      <c r="EZ349" s="177"/>
      <c r="FA349" s="177"/>
      <c r="FB349" s="177"/>
      <c r="FC349" s="177"/>
      <c r="FD349" s="177"/>
      <c r="FE349" s="177"/>
      <c r="FF349" s="177"/>
      <c r="FG349" s="177"/>
      <c r="FH349" s="177"/>
      <c r="FI349" s="177"/>
      <c r="FJ349" s="177"/>
      <c r="FK349" s="177"/>
      <c r="FL349" s="177"/>
      <c r="FM349" s="177"/>
      <c r="FN349" s="177"/>
      <c r="FO349" s="177"/>
      <c r="FP349" s="177"/>
      <c r="FQ349" s="177"/>
      <c r="FR349" s="177"/>
      <c r="FS349" s="177"/>
      <c r="FT349" s="177"/>
      <c r="FU349" s="177"/>
      <c r="FV349" s="177"/>
      <c r="FW349" s="177"/>
      <c r="FX349" s="177"/>
      <c r="FY349" s="177"/>
      <c r="FZ349" s="177"/>
      <c r="GA349" s="177"/>
      <c r="GB349" s="177"/>
      <c r="GC349" s="177"/>
      <c r="GD349" s="177"/>
      <c r="GE349" s="177"/>
      <c r="GF349" s="177"/>
      <c r="GG349" s="177"/>
      <c r="GH349" s="177"/>
      <c r="GI349" s="177"/>
      <c r="GJ349" s="177"/>
      <c r="GK349" s="177"/>
      <c r="GL349" s="177"/>
      <c r="GM349" s="177"/>
      <c r="GN349" s="177"/>
      <c r="GO349" s="177"/>
      <c r="GP349" s="177"/>
      <c r="GQ349" s="177"/>
      <c r="GR349" s="177"/>
      <c r="GS349" s="177"/>
      <c r="GT349" s="177"/>
      <c r="GU349" s="177"/>
      <c r="GV349" s="177"/>
      <c r="GW349" s="177"/>
      <c r="GX349" s="177"/>
      <c r="GY349" s="177"/>
      <c r="GZ349" s="177"/>
      <c r="HA349" s="177"/>
      <c r="HB349" s="177"/>
      <c r="HC349" s="177"/>
      <c r="HD349" s="177"/>
      <c r="HE349" s="177"/>
      <c r="HF349" s="177"/>
      <c r="HG349" s="177"/>
      <c r="HH349" s="177"/>
      <c r="HI349" s="177"/>
      <c r="HJ349" s="177"/>
      <c r="HK349" s="177"/>
      <c r="HL349" s="177"/>
      <c r="HM349" s="177"/>
      <c r="HN349" s="177"/>
      <c r="HO349" s="177"/>
      <c r="HP349" s="177"/>
      <c r="HQ349" s="177"/>
      <c r="HR349" s="177"/>
      <c r="HS349" s="177"/>
      <c r="HT349" s="177"/>
      <c r="HU349" s="177"/>
      <c r="HV349" s="177"/>
      <c r="HW349" s="177"/>
      <c r="HX349" s="177"/>
      <c r="HY349" s="177"/>
      <c r="HZ349" s="177"/>
      <c r="IA349" s="177"/>
      <c r="IB349" s="177"/>
      <c r="IC349" s="177"/>
      <c r="ID349" s="177"/>
      <c r="IE349" s="177"/>
      <c r="IF349" s="177"/>
      <c r="IG349" s="177"/>
      <c r="IH349" s="177"/>
      <c r="II349" s="177"/>
      <c r="IJ349" s="177"/>
      <c r="IK349" s="177"/>
      <c r="IL349" s="177"/>
      <c r="IM349" s="177"/>
      <c r="IN349" s="177"/>
      <c r="IO349" s="177"/>
      <c r="IP349" s="177"/>
      <c r="IQ349" s="177"/>
      <c r="IR349" s="177"/>
      <c r="IS349" s="177"/>
      <c r="IT349" s="177"/>
      <c r="IU349" s="177"/>
      <c r="IV349" s="177"/>
    </row>
    <row r="350" spans="1:256" s="362" customFormat="1" ht="18.75" x14ac:dyDescent="0.45">
      <c r="A350" s="357"/>
      <c r="B350" s="177"/>
      <c r="C350" s="60"/>
      <c r="D350" s="81"/>
      <c r="E350" s="181"/>
      <c r="F350" s="181"/>
      <c r="G350" s="182"/>
      <c r="H350" s="158"/>
      <c r="I350" s="158"/>
      <c r="J350" s="365">
        <v>18</v>
      </c>
      <c r="K350" s="622" t="s">
        <v>620</v>
      </c>
      <c r="L350" s="615"/>
      <c r="M350" s="103"/>
      <c r="N350" s="103"/>
      <c r="O350" s="103"/>
      <c r="P350" s="103"/>
      <c r="Q350" s="623">
        <v>80000</v>
      </c>
      <c r="R350" s="130"/>
      <c r="S350" s="568">
        <f t="shared" si="12"/>
        <v>80000</v>
      </c>
      <c r="T350" s="131" t="s">
        <v>621</v>
      </c>
      <c r="U350" s="194" t="s">
        <v>25</v>
      </c>
      <c r="V350" s="361"/>
      <c r="W350" s="215"/>
      <c r="X350" s="215"/>
      <c r="Y350" s="43"/>
      <c r="Z350" s="215"/>
      <c r="AA350" s="216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177"/>
      <c r="BR350" s="177"/>
      <c r="BS350" s="177"/>
      <c r="BT350" s="177"/>
      <c r="BU350" s="177"/>
      <c r="BV350" s="177"/>
      <c r="BW350" s="177"/>
      <c r="BX350" s="177"/>
      <c r="BY350" s="177"/>
      <c r="BZ350" s="177"/>
      <c r="CA350" s="177"/>
      <c r="CB350" s="177"/>
      <c r="CC350" s="177"/>
      <c r="CD350" s="177"/>
      <c r="CE350" s="177"/>
      <c r="CF350" s="177"/>
      <c r="CG350" s="177"/>
      <c r="CH350" s="177"/>
      <c r="CI350" s="177"/>
      <c r="CJ350" s="177"/>
      <c r="CK350" s="177"/>
      <c r="CL350" s="177"/>
      <c r="CM350" s="177"/>
      <c r="CN350" s="177"/>
      <c r="CO350" s="177"/>
      <c r="CP350" s="177"/>
      <c r="CQ350" s="177"/>
      <c r="CR350" s="177"/>
      <c r="CS350" s="177"/>
      <c r="CT350" s="177"/>
      <c r="CU350" s="177"/>
      <c r="CV350" s="177"/>
      <c r="CW350" s="177"/>
      <c r="CX350" s="177"/>
      <c r="CY350" s="177"/>
      <c r="CZ350" s="177"/>
      <c r="DA350" s="177"/>
      <c r="DB350" s="177"/>
      <c r="DC350" s="177"/>
      <c r="DD350" s="177"/>
      <c r="DE350" s="177"/>
      <c r="DF350" s="177"/>
      <c r="DG350" s="177"/>
      <c r="DH350" s="177"/>
      <c r="DI350" s="177"/>
      <c r="DJ350" s="177"/>
      <c r="DK350" s="177"/>
      <c r="DL350" s="177"/>
      <c r="DM350" s="177"/>
      <c r="DN350" s="177"/>
      <c r="DO350" s="177"/>
      <c r="DP350" s="177"/>
      <c r="DQ350" s="177"/>
      <c r="DR350" s="177"/>
      <c r="DS350" s="177"/>
      <c r="DT350" s="177"/>
      <c r="DU350" s="177"/>
      <c r="DV350" s="177"/>
      <c r="DW350" s="177"/>
      <c r="DX350" s="177"/>
      <c r="DY350" s="177"/>
      <c r="DZ350" s="177"/>
      <c r="EA350" s="177"/>
      <c r="EB350" s="177"/>
      <c r="EC350" s="177"/>
      <c r="ED350" s="177"/>
      <c r="EE350" s="177"/>
      <c r="EF350" s="177"/>
      <c r="EG350" s="177"/>
      <c r="EH350" s="177"/>
      <c r="EI350" s="177"/>
      <c r="EJ350" s="177"/>
      <c r="EK350" s="177"/>
      <c r="EL350" s="177"/>
      <c r="EM350" s="177"/>
      <c r="EN350" s="177"/>
      <c r="EO350" s="177"/>
      <c r="EP350" s="177"/>
      <c r="EQ350" s="177"/>
      <c r="ER350" s="177"/>
      <c r="ES350" s="177"/>
      <c r="ET350" s="177"/>
      <c r="EU350" s="177"/>
      <c r="EV350" s="177"/>
      <c r="EW350" s="177"/>
      <c r="EX350" s="177"/>
      <c r="EY350" s="177"/>
      <c r="EZ350" s="177"/>
      <c r="FA350" s="177"/>
      <c r="FB350" s="177"/>
      <c r="FC350" s="177"/>
      <c r="FD350" s="177"/>
      <c r="FE350" s="177"/>
      <c r="FF350" s="177"/>
      <c r="FG350" s="177"/>
      <c r="FH350" s="177"/>
      <c r="FI350" s="177"/>
      <c r="FJ350" s="177"/>
      <c r="FK350" s="177"/>
      <c r="FL350" s="177"/>
      <c r="FM350" s="177"/>
      <c r="FN350" s="177"/>
      <c r="FO350" s="177"/>
      <c r="FP350" s="177"/>
      <c r="FQ350" s="177"/>
      <c r="FR350" s="177"/>
      <c r="FS350" s="177"/>
      <c r="FT350" s="177"/>
      <c r="FU350" s="177"/>
      <c r="FV350" s="177"/>
      <c r="FW350" s="177"/>
      <c r="FX350" s="177"/>
      <c r="FY350" s="177"/>
      <c r="FZ350" s="177"/>
      <c r="GA350" s="177"/>
      <c r="GB350" s="177"/>
      <c r="GC350" s="177"/>
      <c r="GD350" s="177"/>
      <c r="GE350" s="177"/>
      <c r="GF350" s="177"/>
      <c r="GG350" s="177"/>
      <c r="GH350" s="177"/>
      <c r="GI350" s="177"/>
      <c r="GJ350" s="177"/>
      <c r="GK350" s="177"/>
      <c r="GL350" s="177"/>
      <c r="GM350" s="177"/>
      <c r="GN350" s="177"/>
      <c r="GO350" s="177"/>
      <c r="GP350" s="177"/>
      <c r="GQ350" s="177"/>
      <c r="GR350" s="177"/>
      <c r="GS350" s="177"/>
      <c r="GT350" s="177"/>
      <c r="GU350" s="177"/>
      <c r="GV350" s="177"/>
      <c r="GW350" s="177"/>
      <c r="GX350" s="177"/>
      <c r="GY350" s="177"/>
      <c r="GZ350" s="177"/>
      <c r="HA350" s="177"/>
      <c r="HB350" s="177"/>
      <c r="HC350" s="177"/>
      <c r="HD350" s="177"/>
      <c r="HE350" s="177"/>
      <c r="HF350" s="177"/>
      <c r="HG350" s="177"/>
      <c r="HH350" s="177"/>
      <c r="HI350" s="177"/>
      <c r="HJ350" s="177"/>
      <c r="HK350" s="177"/>
      <c r="HL350" s="177"/>
      <c r="HM350" s="177"/>
      <c r="HN350" s="177"/>
      <c r="HO350" s="177"/>
      <c r="HP350" s="177"/>
      <c r="HQ350" s="177"/>
      <c r="HR350" s="177"/>
      <c r="HS350" s="177"/>
      <c r="HT350" s="177"/>
      <c r="HU350" s="177"/>
      <c r="HV350" s="177"/>
      <c r="HW350" s="177"/>
      <c r="HX350" s="177"/>
      <c r="HY350" s="177"/>
      <c r="HZ350" s="177"/>
      <c r="IA350" s="177"/>
      <c r="IB350" s="177"/>
      <c r="IC350" s="177"/>
      <c r="ID350" s="177"/>
      <c r="IE350" s="177"/>
      <c r="IF350" s="177"/>
      <c r="IG350" s="177"/>
      <c r="IH350" s="177"/>
      <c r="II350" s="177"/>
      <c r="IJ350" s="177"/>
      <c r="IK350" s="177"/>
      <c r="IL350" s="177"/>
      <c r="IM350" s="177"/>
      <c r="IN350" s="177"/>
      <c r="IO350" s="177"/>
      <c r="IP350" s="177"/>
      <c r="IQ350" s="177"/>
      <c r="IR350" s="177"/>
      <c r="IS350" s="177"/>
      <c r="IT350" s="177"/>
      <c r="IU350" s="177"/>
      <c r="IV350" s="177"/>
    </row>
    <row r="351" spans="1:256" s="362" customFormat="1" ht="18.75" x14ac:dyDescent="0.45">
      <c r="A351" s="357"/>
      <c r="B351" s="177"/>
      <c r="C351" s="60"/>
      <c r="D351" s="81"/>
      <c r="E351" s="181"/>
      <c r="F351" s="181"/>
      <c r="G351" s="182"/>
      <c r="H351" s="158"/>
      <c r="I351" s="158"/>
      <c r="J351" s="83">
        <v>19</v>
      </c>
      <c r="K351" s="383" t="s">
        <v>622</v>
      </c>
      <c r="L351" s="624"/>
      <c r="M351" s="185"/>
      <c r="N351" s="185"/>
      <c r="O351" s="185"/>
      <c r="P351" s="185"/>
      <c r="Q351" s="592">
        <v>12000</v>
      </c>
      <c r="R351" s="164"/>
      <c r="S351" s="568">
        <f t="shared" si="12"/>
        <v>12000</v>
      </c>
      <c r="T351" s="435" t="s">
        <v>365</v>
      </c>
      <c r="U351" s="435" t="s">
        <v>240</v>
      </c>
      <c r="V351" s="361"/>
      <c r="W351" s="215"/>
      <c r="X351" s="215"/>
      <c r="Y351" s="43"/>
      <c r="Z351" s="215"/>
      <c r="AA351" s="216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177"/>
      <c r="BR351" s="177"/>
      <c r="BS351" s="177"/>
      <c r="BT351" s="177"/>
      <c r="BU351" s="177"/>
      <c r="BV351" s="177"/>
      <c r="BW351" s="177"/>
      <c r="BX351" s="177"/>
      <c r="BY351" s="177"/>
      <c r="BZ351" s="177"/>
      <c r="CA351" s="177"/>
      <c r="CB351" s="177"/>
      <c r="CC351" s="177"/>
      <c r="CD351" s="177"/>
      <c r="CE351" s="177"/>
      <c r="CF351" s="177"/>
      <c r="CG351" s="177"/>
      <c r="CH351" s="177"/>
      <c r="CI351" s="177"/>
      <c r="CJ351" s="177"/>
      <c r="CK351" s="177"/>
      <c r="CL351" s="177"/>
      <c r="CM351" s="177"/>
      <c r="CN351" s="177"/>
      <c r="CO351" s="177"/>
      <c r="CP351" s="177"/>
      <c r="CQ351" s="177"/>
      <c r="CR351" s="177"/>
      <c r="CS351" s="177"/>
      <c r="CT351" s="177"/>
      <c r="CU351" s="177"/>
      <c r="CV351" s="177"/>
      <c r="CW351" s="177"/>
      <c r="CX351" s="177"/>
      <c r="CY351" s="177"/>
      <c r="CZ351" s="177"/>
      <c r="DA351" s="177"/>
      <c r="DB351" s="177"/>
      <c r="DC351" s="177"/>
      <c r="DD351" s="177"/>
      <c r="DE351" s="177"/>
      <c r="DF351" s="177"/>
      <c r="DG351" s="177"/>
      <c r="DH351" s="177"/>
      <c r="DI351" s="177"/>
      <c r="DJ351" s="177"/>
      <c r="DK351" s="177"/>
      <c r="DL351" s="177"/>
      <c r="DM351" s="177"/>
      <c r="DN351" s="177"/>
      <c r="DO351" s="177"/>
      <c r="DP351" s="177"/>
      <c r="DQ351" s="177"/>
      <c r="DR351" s="177"/>
      <c r="DS351" s="177"/>
      <c r="DT351" s="177"/>
      <c r="DU351" s="177"/>
      <c r="DV351" s="177"/>
      <c r="DW351" s="177"/>
      <c r="DX351" s="177"/>
      <c r="DY351" s="177"/>
      <c r="DZ351" s="177"/>
      <c r="EA351" s="177"/>
      <c r="EB351" s="177"/>
      <c r="EC351" s="177"/>
      <c r="ED351" s="177"/>
      <c r="EE351" s="177"/>
      <c r="EF351" s="177"/>
      <c r="EG351" s="177"/>
      <c r="EH351" s="177"/>
      <c r="EI351" s="177"/>
      <c r="EJ351" s="177"/>
      <c r="EK351" s="177"/>
      <c r="EL351" s="177"/>
      <c r="EM351" s="177"/>
      <c r="EN351" s="177"/>
      <c r="EO351" s="177"/>
      <c r="EP351" s="177"/>
      <c r="EQ351" s="177"/>
      <c r="ER351" s="177"/>
      <c r="ES351" s="177"/>
      <c r="ET351" s="177"/>
      <c r="EU351" s="177"/>
      <c r="EV351" s="177"/>
      <c r="EW351" s="177"/>
      <c r="EX351" s="177"/>
      <c r="EY351" s="177"/>
      <c r="EZ351" s="177"/>
      <c r="FA351" s="177"/>
      <c r="FB351" s="177"/>
      <c r="FC351" s="177"/>
      <c r="FD351" s="177"/>
      <c r="FE351" s="177"/>
      <c r="FF351" s="177"/>
      <c r="FG351" s="177"/>
      <c r="FH351" s="177"/>
      <c r="FI351" s="177"/>
      <c r="FJ351" s="177"/>
      <c r="FK351" s="177"/>
      <c r="FL351" s="177"/>
      <c r="FM351" s="177"/>
      <c r="FN351" s="177"/>
      <c r="FO351" s="177"/>
      <c r="FP351" s="177"/>
      <c r="FQ351" s="177"/>
      <c r="FR351" s="177"/>
      <c r="FS351" s="177"/>
      <c r="FT351" s="177"/>
      <c r="FU351" s="177"/>
      <c r="FV351" s="177"/>
      <c r="FW351" s="177"/>
      <c r="FX351" s="177"/>
      <c r="FY351" s="177"/>
      <c r="FZ351" s="177"/>
      <c r="GA351" s="177"/>
      <c r="GB351" s="177"/>
      <c r="GC351" s="177"/>
      <c r="GD351" s="177"/>
      <c r="GE351" s="177"/>
      <c r="GF351" s="177"/>
      <c r="GG351" s="177"/>
      <c r="GH351" s="177"/>
      <c r="GI351" s="177"/>
      <c r="GJ351" s="177"/>
      <c r="GK351" s="177"/>
      <c r="GL351" s="177"/>
      <c r="GM351" s="177"/>
      <c r="GN351" s="177"/>
      <c r="GO351" s="177"/>
      <c r="GP351" s="177"/>
      <c r="GQ351" s="177"/>
      <c r="GR351" s="177"/>
      <c r="GS351" s="177"/>
      <c r="GT351" s="177"/>
      <c r="GU351" s="177"/>
      <c r="GV351" s="177"/>
      <c r="GW351" s="177"/>
      <c r="GX351" s="177"/>
      <c r="GY351" s="177"/>
      <c r="GZ351" s="177"/>
      <c r="HA351" s="177"/>
      <c r="HB351" s="177"/>
      <c r="HC351" s="177"/>
      <c r="HD351" s="177"/>
      <c r="HE351" s="177"/>
      <c r="HF351" s="177"/>
      <c r="HG351" s="177"/>
      <c r="HH351" s="177"/>
      <c r="HI351" s="177"/>
      <c r="HJ351" s="177"/>
      <c r="HK351" s="177"/>
      <c r="HL351" s="177"/>
      <c r="HM351" s="177"/>
      <c r="HN351" s="177"/>
      <c r="HO351" s="177"/>
      <c r="HP351" s="177"/>
      <c r="HQ351" s="177"/>
      <c r="HR351" s="177"/>
      <c r="HS351" s="177"/>
      <c r="HT351" s="177"/>
      <c r="HU351" s="177"/>
      <c r="HV351" s="177"/>
      <c r="HW351" s="177"/>
      <c r="HX351" s="177"/>
      <c r="HY351" s="177"/>
      <c r="HZ351" s="177"/>
      <c r="IA351" s="177"/>
      <c r="IB351" s="177"/>
      <c r="IC351" s="177"/>
      <c r="ID351" s="177"/>
      <c r="IE351" s="177"/>
      <c r="IF351" s="177"/>
      <c r="IG351" s="177"/>
      <c r="IH351" s="177"/>
      <c r="II351" s="177"/>
      <c r="IJ351" s="177"/>
      <c r="IK351" s="177"/>
      <c r="IL351" s="177"/>
      <c r="IM351" s="177"/>
      <c r="IN351" s="177"/>
      <c r="IO351" s="177"/>
      <c r="IP351" s="177"/>
      <c r="IQ351" s="177"/>
      <c r="IR351" s="177"/>
      <c r="IS351" s="177"/>
      <c r="IT351" s="177"/>
      <c r="IU351" s="177"/>
      <c r="IV351" s="177"/>
    </row>
    <row r="352" spans="1:256" s="362" customFormat="1" ht="18.75" x14ac:dyDescent="0.45">
      <c r="A352" s="357"/>
      <c r="B352" s="177"/>
      <c r="C352" s="60"/>
      <c r="D352" s="81"/>
      <c r="E352" s="181"/>
      <c r="F352" s="181"/>
      <c r="G352" s="182"/>
      <c r="H352" s="158"/>
      <c r="I352" s="158"/>
      <c r="J352" s="365">
        <v>20</v>
      </c>
      <c r="K352" s="383" t="s">
        <v>623</v>
      </c>
      <c r="L352" s="624"/>
      <c r="M352" s="185"/>
      <c r="N352" s="185"/>
      <c r="O352" s="185"/>
      <c r="P352" s="185"/>
      <c r="Q352" s="592">
        <v>12000</v>
      </c>
      <c r="R352" s="164"/>
      <c r="S352" s="568">
        <f t="shared" si="12"/>
        <v>12000</v>
      </c>
      <c r="T352" s="435" t="s">
        <v>624</v>
      </c>
      <c r="U352" s="435" t="s">
        <v>240</v>
      </c>
      <c r="V352" s="361"/>
      <c r="W352" s="215"/>
      <c r="X352" s="215"/>
      <c r="Y352" s="43"/>
      <c r="Z352" s="215"/>
      <c r="AA352" s="216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177"/>
      <c r="BR352" s="177"/>
      <c r="BS352" s="177"/>
      <c r="BT352" s="177"/>
      <c r="BU352" s="177"/>
      <c r="BV352" s="177"/>
      <c r="BW352" s="177"/>
      <c r="BX352" s="177"/>
      <c r="BY352" s="177"/>
      <c r="BZ352" s="177"/>
      <c r="CA352" s="177"/>
      <c r="CB352" s="177"/>
      <c r="CC352" s="177"/>
      <c r="CD352" s="177"/>
      <c r="CE352" s="177"/>
      <c r="CF352" s="177"/>
      <c r="CG352" s="177"/>
      <c r="CH352" s="177"/>
      <c r="CI352" s="177"/>
      <c r="CJ352" s="177"/>
      <c r="CK352" s="177"/>
      <c r="CL352" s="177"/>
      <c r="CM352" s="177"/>
      <c r="CN352" s="177"/>
      <c r="CO352" s="177"/>
      <c r="CP352" s="177"/>
      <c r="CQ352" s="177"/>
      <c r="CR352" s="177"/>
      <c r="CS352" s="177"/>
      <c r="CT352" s="177"/>
      <c r="CU352" s="177"/>
      <c r="CV352" s="177"/>
      <c r="CW352" s="177"/>
      <c r="CX352" s="177"/>
      <c r="CY352" s="177"/>
      <c r="CZ352" s="177"/>
      <c r="DA352" s="177"/>
      <c r="DB352" s="177"/>
      <c r="DC352" s="177"/>
      <c r="DD352" s="177"/>
      <c r="DE352" s="177"/>
      <c r="DF352" s="177"/>
      <c r="DG352" s="177"/>
      <c r="DH352" s="177"/>
      <c r="DI352" s="177"/>
      <c r="DJ352" s="177"/>
      <c r="DK352" s="177"/>
      <c r="DL352" s="177"/>
      <c r="DM352" s="177"/>
      <c r="DN352" s="177"/>
      <c r="DO352" s="177"/>
      <c r="DP352" s="177"/>
      <c r="DQ352" s="177"/>
      <c r="DR352" s="177"/>
      <c r="DS352" s="177"/>
      <c r="DT352" s="177"/>
      <c r="DU352" s="177"/>
      <c r="DV352" s="177"/>
      <c r="DW352" s="177"/>
      <c r="DX352" s="177"/>
      <c r="DY352" s="177"/>
      <c r="DZ352" s="177"/>
      <c r="EA352" s="177"/>
      <c r="EB352" s="177"/>
      <c r="EC352" s="177"/>
      <c r="ED352" s="177"/>
      <c r="EE352" s="177"/>
      <c r="EF352" s="177"/>
      <c r="EG352" s="177"/>
      <c r="EH352" s="177"/>
      <c r="EI352" s="177"/>
      <c r="EJ352" s="177"/>
      <c r="EK352" s="177"/>
      <c r="EL352" s="177"/>
      <c r="EM352" s="177"/>
      <c r="EN352" s="177"/>
      <c r="EO352" s="177"/>
      <c r="EP352" s="177"/>
      <c r="EQ352" s="177"/>
      <c r="ER352" s="177"/>
      <c r="ES352" s="177"/>
      <c r="ET352" s="177"/>
      <c r="EU352" s="177"/>
      <c r="EV352" s="177"/>
      <c r="EW352" s="177"/>
      <c r="EX352" s="177"/>
      <c r="EY352" s="177"/>
      <c r="EZ352" s="177"/>
      <c r="FA352" s="177"/>
      <c r="FB352" s="177"/>
      <c r="FC352" s="177"/>
      <c r="FD352" s="177"/>
      <c r="FE352" s="177"/>
      <c r="FF352" s="177"/>
      <c r="FG352" s="177"/>
      <c r="FH352" s="177"/>
      <c r="FI352" s="177"/>
      <c r="FJ352" s="177"/>
      <c r="FK352" s="177"/>
      <c r="FL352" s="177"/>
      <c r="FM352" s="177"/>
      <c r="FN352" s="177"/>
      <c r="FO352" s="177"/>
      <c r="FP352" s="177"/>
      <c r="FQ352" s="177"/>
      <c r="FR352" s="177"/>
      <c r="FS352" s="177"/>
      <c r="FT352" s="177"/>
      <c r="FU352" s="177"/>
      <c r="FV352" s="177"/>
      <c r="FW352" s="177"/>
      <c r="FX352" s="177"/>
      <c r="FY352" s="177"/>
      <c r="FZ352" s="177"/>
      <c r="GA352" s="177"/>
      <c r="GB352" s="177"/>
      <c r="GC352" s="177"/>
      <c r="GD352" s="177"/>
      <c r="GE352" s="177"/>
      <c r="GF352" s="177"/>
      <c r="GG352" s="177"/>
      <c r="GH352" s="177"/>
      <c r="GI352" s="177"/>
      <c r="GJ352" s="177"/>
      <c r="GK352" s="177"/>
      <c r="GL352" s="177"/>
      <c r="GM352" s="177"/>
      <c r="GN352" s="177"/>
      <c r="GO352" s="177"/>
      <c r="GP352" s="177"/>
      <c r="GQ352" s="177"/>
      <c r="GR352" s="177"/>
      <c r="GS352" s="177"/>
      <c r="GT352" s="177"/>
      <c r="GU352" s="177"/>
      <c r="GV352" s="177"/>
      <c r="GW352" s="177"/>
      <c r="GX352" s="177"/>
      <c r="GY352" s="177"/>
      <c r="GZ352" s="177"/>
      <c r="HA352" s="177"/>
      <c r="HB352" s="177"/>
      <c r="HC352" s="177"/>
      <c r="HD352" s="177"/>
      <c r="HE352" s="177"/>
      <c r="HF352" s="177"/>
      <c r="HG352" s="177"/>
      <c r="HH352" s="177"/>
      <c r="HI352" s="177"/>
      <c r="HJ352" s="177"/>
      <c r="HK352" s="177"/>
      <c r="HL352" s="177"/>
      <c r="HM352" s="177"/>
      <c r="HN352" s="177"/>
      <c r="HO352" s="177"/>
      <c r="HP352" s="177"/>
      <c r="HQ352" s="177"/>
      <c r="HR352" s="177"/>
      <c r="HS352" s="177"/>
      <c r="HT352" s="177"/>
      <c r="HU352" s="177"/>
      <c r="HV352" s="177"/>
      <c r="HW352" s="177"/>
      <c r="HX352" s="177"/>
      <c r="HY352" s="177"/>
      <c r="HZ352" s="177"/>
      <c r="IA352" s="177"/>
      <c r="IB352" s="177"/>
      <c r="IC352" s="177"/>
      <c r="ID352" s="177"/>
      <c r="IE352" s="177"/>
      <c r="IF352" s="177"/>
      <c r="IG352" s="177"/>
      <c r="IH352" s="177"/>
      <c r="II352" s="177"/>
      <c r="IJ352" s="177"/>
      <c r="IK352" s="177"/>
      <c r="IL352" s="177"/>
      <c r="IM352" s="177"/>
      <c r="IN352" s="177"/>
      <c r="IO352" s="177"/>
      <c r="IP352" s="177"/>
      <c r="IQ352" s="177"/>
      <c r="IR352" s="177"/>
      <c r="IS352" s="177"/>
      <c r="IT352" s="177"/>
      <c r="IU352" s="177"/>
      <c r="IV352" s="177"/>
    </row>
    <row r="353" spans="1:256" s="362" customFormat="1" ht="18.75" x14ac:dyDescent="0.45">
      <c r="A353" s="357"/>
      <c r="B353" s="177"/>
      <c r="C353" s="60"/>
      <c r="D353" s="81"/>
      <c r="E353" s="181"/>
      <c r="F353" s="181"/>
      <c r="G353" s="182"/>
      <c r="H353" s="158"/>
      <c r="I353" s="158"/>
      <c r="J353" s="83">
        <v>21</v>
      </c>
      <c r="K353" s="383" t="s">
        <v>625</v>
      </c>
      <c r="L353" s="624"/>
      <c r="M353" s="185"/>
      <c r="N353" s="185"/>
      <c r="O353" s="185"/>
      <c r="P353" s="185"/>
      <c r="Q353" s="592">
        <v>30000</v>
      </c>
      <c r="R353" s="164"/>
      <c r="S353" s="568">
        <f t="shared" si="12"/>
        <v>30000</v>
      </c>
      <c r="T353" s="435" t="s">
        <v>626</v>
      </c>
      <c r="U353" s="435" t="s">
        <v>240</v>
      </c>
      <c r="V353" s="361"/>
      <c r="W353" s="215"/>
      <c r="X353" s="215"/>
      <c r="Y353" s="43"/>
      <c r="Z353" s="215"/>
      <c r="AA353" s="216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177"/>
      <c r="BR353" s="177"/>
      <c r="BS353" s="177"/>
      <c r="BT353" s="177"/>
      <c r="BU353" s="177"/>
      <c r="BV353" s="177"/>
      <c r="BW353" s="177"/>
      <c r="BX353" s="177"/>
      <c r="BY353" s="177"/>
      <c r="BZ353" s="177"/>
      <c r="CA353" s="177"/>
      <c r="CB353" s="177"/>
      <c r="CC353" s="177"/>
      <c r="CD353" s="177"/>
      <c r="CE353" s="177"/>
      <c r="CF353" s="177"/>
      <c r="CG353" s="177"/>
      <c r="CH353" s="177"/>
      <c r="CI353" s="177"/>
      <c r="CJ353" s="177"/>
      <c r="CK353" s="177"/>
      <c r="CL353" s="177"/>
      <c r="CM353" s="177"/>
      <c r="CN353" s="177"/>
      <c r="CO353" s="177"/>
      <c r="CP353" s="177"/>
      <c r="CQ353" s="177"/>
      <c r="CR353" s="177"/>
      <c r="CS353" s="177"/>
      <c r="CT353" s="177"/>
      <c r="CU353" s="177"/>
      <c r="CV353" s="177"/>
      <c r="CW353" s="177"/>
      <c r="CX353" s="177"/>
      <c r="CY353" s="177"/>
      <c r="CZ353" s="177"/>
      <c r="DA353" s="177"/>
      <c r="DB353" s="177"/>
      <c r="DC353" s="177"/>
      <c r="DD353" s="177"/>
      <c r="DE353" s="177"/>
      <c r="DF353" s="177"/>
      <c r="DG353" s="177"/>
      <c r="DH353" s="177"/>
      <c r="DI353" s="177"/>
      <c r="DJ353" s="177"/>
      <c r="DK353" s="177"/>
      <c r="DL353" s="177"/>
      <c r="DM353" s="177"/>
      <c r="DN353" s="177"/>
      <c r="DO353" s="177"/>
      <c r="DP353" s="177"/>
      <c r="DQ353" s="177"/>
      <c r="DR353" s="177"/>
      <c r="DS353" s="177"/>
      <c r="DT353" s="177"/>
      <c r="DU353" s="177"/>
      <c r="DV353" s="177"/>
      <c r="DW353" s="177"/>
      <c r="DX353" s="177"/>
      <c r="DY353" s="177"/>
      <c r="DZ353" s="177"/>
      <c r="EA353" s="177"/>
      <c r="EB353" s="177"/>
      <c r="EC353" s="177"/>
      <c r="ED353" s="177"/>
      <c r="EE353" s="177"/>
      <c r="EF353" s="177"/>
      <c r="EG353" s="177"/>
      <c r="EH353" s="177"/>
      <c r="EI353" s="177"/>
      <c r="EJ353" s="177"/>
      <c r="EK353" s="177"/>
      <c r="EL353" s="177"/>
      <c r="EM353" s="177"/>
      <c r="EN353" s="177"/>
      <c r="EO353" s="177"/>
      <c r="EP353" s="177"/>
      <c r="EQ353" s="177"/>
      <c r="ER353" s="177"/>
      <c r="ES353" s="177"/>
      <c r="ET353" s="177"/>
      <c r="EU353" s="177"/>
      <c r="EV353" s="177"/>
      <c r="EW353" s="177"/>
      <c r="EX353" s="177"/>
      <c r="EY353" s="177"/>
      <c r="EZ353" s="177"/>
      <c r="FA353" s="177"/>
      <c r="FB353" s="177"/>
      <c r="FC353" s="177"/>
      <c r="FD353" s="177"/>
      <c r="FE353" s="177"/>
      <c r="FF353" s="177"/>
      <c r="FG353" s="177"/>
      <c r="FH353" s="177"/>
      <c r="FI353" s="177"/>
      <c r="FJ353" s="177"/>
      <c r="FK353" s="177"/>
      <c r="FL353" s="177"/>
      <c r="FM353" s="177"/>
      <c r="FN353" s="177"/>
      <c r="FO353" s="177"/>
      <c r="FP353" s="177"/>
      <c r="FQ353" s="177"/>
      <c r="FR353" s="177"/>
      <c r="FS353" s="177"/>
      <c r="FT353" s="177"/>
      <c r="FU353" s="177"/>
      <c r="FV353" s="177"/>
      <c r="FW353" s="177"/>
      <c r="FX353" s="177"/>
      <c r="FY353" s="177"/>
      <c r="FZ353" s="177"/>
      <c r="GA353" s="177"/>
      <c r="GB353" s="177"/>
      <c r="GC353" s="177"/>
      <c r="GD353" s="177"/>
      <c r="GE353" s="177"/>
      <c r="GF353" s="177"/>
      <c r="GG353" s="177"/>
      <c r="GH353" s="177"/>
      <c r="GI353" s="177"/>
      <c r="GJ353" s="177"/>
      <c r="GK353" s="177"/>
      <c r="GL353" s="177"/>
      <c r="GM353" s="177"/>
      <c r="GN353" s="177"/>
      <c r="GO353" s="177"/>
      <c r="GP353" s="177"/>
      <c r="GQ353" s="177"/>
      <c r="GR353" s="177"/>
      <c r="GS353" s="177"/>
      <c r="GT353" s="177"/>
      <c r="GU353" s="177"/>
      <c r="GV353" s="177"/>
      <c r="GW353" s="177"/>
      <c r="GX353" s="177"/>
      <c r="GY353" s="177"/>
      <c r="GZ353" s="177"/>
      <c r="HA353" s="177"/>
      <c r="HB353" s="177"/>
      <c r="HC353" s="177"/>
      <c r="HD353" s="177"/>
      <c r="HE353" s="177"/>
      <c r="HF353" s="177"/>
      <c r="HG353" s="177"/>
      <c r="HH353" s="177"/>
      <c r="HI353" s="177"/>
      <c r="HJ353" s="177"/>
      <c r="HK353" s="177"/>
      <c r="HL353" s="177"/>
      <c r="HM353" s="177"/>
      <c r="HN353" s="177"/>
      <c r="HO353" s="177"/>
      <c r="HP353" s="177"/>
      <c r="HQ353" s="177"/>
      <c r="HR353" s="177"/>
      <c r="HS353" s="177"/>
      <c r="HT353" s="177"/>
      <c r="HU353" s="177"/>
      <c r="HV353" s="177"/>
      <c r="HW353" s="177"/>
      <c r="HX353" s="177"/>
      <c r="HY353" s="177"/>
      <c r="HZ353" s="177"/>
      <c r="IA353" s="177"/>
      <c r="IB353" s="177"/>
      <c r="IC353" s="177"/>
      <c r="ID353" s="177"/>
      <c r="IE353" s="177"/>
      <c r="IF353" s="177"/>
      <c r="IG353" s="177"/>
      <c r="IH353" s="177"/>
      <c r="II353" s="177"/>
      <c r="IJ353" s="177"/>
      <c r="IK353" s="177"/>
      <c r="IL353" s="177"/>
      <c r="IM353" s="177"/>
      <c r="IN353" s="177"/>
      <c r="IO353" s="177"/>
      <c r="IP353" s="177"/>
      <c r="IQ353" s="177"/>
      <c r="IR353" s="177"/>
      <c r="IS353" s="177"/>
      <c r="IT353" s="177"/>
      <c r="IU353" s="177"/>
      <c r="IV353" s="177"/>
    </row>
    <row r="354" spans="1:256" s="362" customFormat="1" ht="37.5" x14ac:dyDescent="0.45">
      <c r="A354" s="357"/>
      <c r="B354" s="177"/>
      <c r="C354" s="60"/>
      <c r="D354" s="81"/>
      <c r="E354" s="181"/>
      <c r="F354" s="181"/>
      <c r="G354" s="182"/>
      <c r="H354" s="158"/>
      <c r="I354" s="158"/>
      <c r="J354" s="365">
        <v>22</v>
      </c>
      <c r="K354" s="468" t="s">
        <v>627</v>
      </c>
      <c r="L354" s="624"/>
      <c r="M354" s="185"/>
      <c r="N354" s="185"/>
      <c r="O354" s="185"/>
      <c r="P354" s="185"/>
      <c r="Q354" s="592">
        <v>25000</v>
      </c>
      <c r="R354" s="164"/>
      <c r="S354" s="568">
        <f t="shared" si="12"/>
        <v>25000</v>
      </c>
      <c r="T354" s="435" t="s">
        <v>628</v>
      </c>
      <c r="U354" s="435" t="s">
        <v>240</v>
      </c>
      <c r="V354" s="361"/>
      <c r="W354" s="215"/>
      <c r="X354" s="215"/>
      <c r="Y354" s="43"/>
      <c r="Z354" s="215"/>
      <c r="AA354" s="216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  <c r="BV354" s="177"/>
      <c r="BW354" s="177"/>
      <c r="BX354" s="177"/>
      <c r="BY354" s="177"/>
      <c r="BZ354" s="177"/>
      <c r="CA354" s="177"/>
      <c r="CB354" s="177"/>
      <c r="CC354" s="177"/>
      <c r="CD354" s="177"/>
      <c r="CE354" s="177"/>
      <c r="CF354" s="177"/>
      <c r="CG354" s="177"/>
      <c r="CH354" s="177"/>
      <c r="CI354" s="177"/>
      <c r="CJ354" s="177"/>
      <c r="CK354" s="177"/>
      <c r="CL354" s="177"/>
      <c r="CM354" s="177"/>
      <c r="CN354" s="177"/>
      <c r="CO354" s="177"/>
      <c r="CP354" s="177"/>
      <c r="CQ354" s="177"/>
      <c r="CR354" s="177"/>
      <c r="CS354" s="177"/>
      <c r="CT354" s="177"/>
      <c r="CU354" s="177"/>
      <c r="CV354" s="177"/>
      <c r="CW354" s="177"/>
      <c r="CX354" s="177"/>
      <c r="CY354" s="177"/>
      <c r="CZ354" s="177"/>
      <c r="DA354" s="177"/>
      <c r="DB354" s="177"/>
      <c r="DC354" s="177"/>
      <c r="DD354" s="177"/>
      <c r="DE354" s="177"/>
      <c r="DF354" s="177"/>
      <c r="DG354" s="177"/>
      <c r="DH354" s="177"/>
      <c r="DI354" s="177"/>
      <c r="DJ354" s="177"/>
      <c r="DK354" s="177"/>
      <c r="DL354" s="177"/>
      <c r="DM354" s="177"/>
      <c r="DN354" s="177"/>
      <c r="DO354" s="177"/>
      <c r="DP354" s="177"/>
      <c r="DQ354" s="177"/>
      <c r="DR354" s="177"/>
      <c r="DS354" s="177"/>
      <c r="DT354" s="177"/>
      <c r="DU354" s="177"/>
      <c r="DV354" s="177"/>
      <c r="DW354" s="177"/>
      <c r="DX354" s="177"/>
      <c r="DY354" s="177"/>
      <c r="DZ354" s="177"/>
      <c r="EA354" s="177"/>
      <c r="EB354" s="177"/>
      <c r="EC354" s="177"/>
      <c r="ED354" s="177"/>
      <c r="EE354" s="177"/>
      <c r="EF354" s="177"/>
      <c r="EG354" s="177"/>
      <c r="EH354" s="177"/>
      <c r="EI354" s="177"/>
      <c r="EJ354" s="177"/>
      <c r="EK354" s="177"/>
      <c r="EL354" s="177"/>
      <c r="EM354" s="177"/>
      <c r="EN354" s="177"/>
      <c r="EO354" s="177"/>
      <c r="EP354" s="177"/>
      <c r="EQ354" s="177"/>
      <c r="ER354" s="177"/>
      <c r="ES354" s="177"/>
      <c r="ET354" s="177"/>
      <c r="EU354" s="177"/>
      <c r="EV354" s="177"/>
      <c r="EW354" s="177"/>
      <c r="EX354" s="177"/>
      <c r="EY354" s="177"/>
      <c r="EZ354" s="177"/>
      <c r="FA354" s="177"/>
      <c r="FB354" s="177"/>
      <c r="FC354" s="177"/>
      <c r="FD354" s="177"/>
      <c r="FE354" s="177"/>
      <c r="FF354" s="177"/>
      <c r="FG354" s="177"/>
      <c r="FH354" s="177"/>
      <c r="FI354" s="177"/>
      <c r="FJ354" s="177"/>
      <c r="FK354" s="177"/>
      <c r="FL354" s="177"/>
      <c r="FM354" s="177"/>
      <c r="FN354" s="177"/>
      <c r="FO354" s="177"/>
      <c r="FP354" s="177"/>
      <c r="FQ354" s="177"/>
      <c r="FR354" s="177"/>
      <c r="FS354" s="177"/>
      <c r="FT354" s="177"/>
      <c r="FU354" s="177"/>
      <c r="FV354" s="177"/>
      <c r="FW354" s="177"/>
      <c r="FX354" s="177"/>
      <c r="FY354" s="177"/>
      <c r="FZ354" s="177"/>
      <c r="GA354" s="177"/>
      <c r="GB354" s="177"/>
      <c r="GC354" s="177"/>
      <c r="GD354" s="177"/>
      <c r="GE354" s="177"/>
      <c r="GF354" s="177"/>
      <c r="GG354" s="177"/>
      <c r="GH354" s="177"/>
      <c r="GI354" s="177"/>
      <c r="GJ354" s="177"/>
      <c r="GK354" s="177"/>
      <c r="GL354" s="177"/>
      <c r="GM354" s="177"/>
      <c r="GN354" s="177"/>
      <c r="GO354" s="177"/>
      <c r="GP354" s="177"/>
      <c r="GQ354" s="177"/>
      <c r="GR354" s="177"/>
      <c r="GS354" s="177"/>
      <c r="GT354" s="177"/>
      <c r="GU354" s="177"/>
      <c r="GV354" s="177"/>
      <c r="GW354" s="177"/>
      <c r="GX354" s="177"/>
      <c r="GY354" s="177"/>
      <c r="GZ354" s="177"/>
      <c r="HA354" s="177"/>
      <c r="HB354" s="177"/>
      <c r="HC354" s="177"/>
      <c r="HD354" s="177"/>
      <c r="HE354" s="177"/>
      <c r="HF354" s="177"/>
      <c r="HG354" s="177"/>
      <c r="HH354" s="177"/>
      <c r="HI354" s="177"/>
      <c r="HJ354" s="177"/>
      <c r="HK354" s="177"/>
      <c r="HL354" s="177"/>
      <c r="HM354" s="177"/>
      <c r="HN354" s="177"/>
      <c r="HO354" s="177"/>
      <c r="HP354" s="177"/>
      <c r="HQ354" s="177"/>
      <c r="HR354" s="177"/>
      <c r="HS354" s="177"/>
      <c r="HT354" s="177"/>
      <c r="HU354" s="177"/>
      <c r="HV354" s="177"/>
      <c r="HW354" s="177"/>
      <c r="HX354" s="177"/>
      <c r="HY354" s="177"/>
      <c r="HZ354" s="177"/>
      <c r="IA354" s="177"/>
      <c r="IB354" s="177"/>
      <c r="IC354" s="177"/>
      <c r="ID354" s="177"/>
      <c r="IE354" s="177"/>
      <c r="IF354" s="177"/>
      <c r="IG354" s="177"/>
      <c r="IH354" s="177"/>
      <c r="II354" s="177"/>
      <c r="IJ354" s="177"/>
      <c r="IK354" s="177"/>
      <c r="IL354" s="177"/>
      <c r="IM354" s="177"/>
      <c r="IN354" s="177"/>
      <c r="IO354" s="177"/>
      <c r="IP354" s="177"/>
      <c r="IQ354" s="177"/>
      <c r="IR354" s="177"/>
      <c r="IS354" s="177"/>
      <c r="IT354" s="177"/>
      <c r="IU354" s="177"/>
      <c r="IV354" s="177"/>
    </row>
    <row r="355" spans="1:256" s="362" customFormat="1" ht="18.75" x14ac:dyDescent="0.45">
      <c r="A355" s="357"/>
      <c r="B355" s="177"/>
      <c r="C355" s="60"/>
      <c r="D355" s="81"/>
      <c r="E355" s="181"/>
      <c r="F355" s="181"/>
      <c r="G355" s="182"/>
      <c r="H355" s="158"/>
      <c r="I355" s="158"/>
      <c r="J355" s="83">
        <v>23</v>
      </c>
      <c r="K355" s="468" t="s">
        <v>629</v>
      </c>
      <c r="L355" s="624"/>
      <c r="M355" s="185"/>
      <c r="N355" s="185"/>
      <c r="O355" s="185"/>
      <c r="P355" s="185"/>
      <c r="Q355" s="592">
        <v>12000</v>
      </c>
      <c r="R355" s="164"/>
      <c r="S355" s="568">
        <f t="shared" si="12"/>
        <v>12000</v>
      </c>
      <c r="T355" s="435" t="s">
        <v>630</v>
      </c>
      <c r="U355" s="435" t="s">
        <v>240</v>
      </c>
      <c r="V355" s="361"/>
      <c r="W355" s="215"/>
      <c r="X355" s="215"/>
      <c r="Y355" s="43"/>
      <c r="Z355" s="215"/>
      <c r="AA355" s="216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177"/>
      <c r="BR355" s="177"/>
      <c r="BS355" s="177"/>
      <c r="BT355" s="177"/>
      <c r="BU355" s="177"/>
      <c r="BV355" s="177"/>
      <c r="BW355" s="177"/>
      <c r="BX355" s="177"/>
      <c r="BY355" s="177"/>
      <c r="BZ355" s="177"/>
      <c r="CA355" s="177"/>
      <c r="CB355" s="177"/>
      <c r="CC355" s="177"/>
      <c r="CD355" s="177"/>
      <c r="CE355" s="177"/>
      <c r="CF355" s="177"/>
      <c r="CG355" s="177"/>
      <c r="CH355" s="177"/>
      <c r="CI355" s="177"/>
      <c r="CJ355" s="177"/>
      <c r="CK355" s="177"/>
      <c r="CL355" s="177"/>
      <c r="CM355" s="177"/>
      <c r="CN355" s="177"/>
      <c r="CO355" s="177"/>
      <c r="CP355" s="177"/>
      <c r="CQ355" s="177"/>
      <c r="CR355" s="177"/>
      <c r="CS355" s="177"/>
      <c r="CT355" s="177"/>
      <c r="CU355" s="177"/>
      <c r="CV355" s="177"/>
      <c r="CW355" s="177"/>
      <c r="CX355" s="177"/>
      <c r="CY355" s="177"/>
      <c r="CZ355" s="177"/>
      <c r="DA355" s="177"/>
      <c r="DB355" s="177"/>
      <c r="DC355" s="177"/>
      <c r="DD355" s="177"/>
      <c r="DE355" s="177"/>
      <c r="DF355" s="177"/>
      <c r="DG355" s="177"/>
      <c r="DH355" s="177"/>
      <c r="DI355" s="177"/>
      <c r="DJ355" s="177"/>
      <c r="DK355" s="177"/>
      <c r="DL355" s="177"/>
      <c r="DM355" s="177"/>
      <c r="DN355" s="177"/>
      <c r="DO355" s="177"/>
      <c r="DP355" s="177"/>
      <c r="DQ355" s="177"/>
      <c r="DR355" s="177"/>
      <c r="DS355" s="177"/>
      <c r="DT355" s="177"/>
      <c r="DU355" s="177"/>
      <c r="DV355" s="177"/>
      <c r="DW355" s="177"/>
      <c r="DX355" s="177"/>
      <c r="DY355" s="177"/>
      <c r="DZ355" s="177"/>
      <c r="EA355" s="177"/>
      <c r="EB355" s="177"/>
      <c r="EC355" s="177"/>
      <c r="ED355" s="177"/>
      <c r="EE355" s="177"/>
      <c r="EF355" s="177"/>
      <c r="EG355" s="177"/>
      <c r="EH355" s="177"/>
      <c r="EI355" s="177"/>
      <c r="EJ355" s="177"/>
      <c r="EK355" s="177"/>
      <c r="EL355" s="177"/>
      <c r="EM355" s="177"/>
      <c r="EN355" s="177"/>
      <c r="EO355" s="177"/>
      <c r="EP355" s="177"/>
      <c r="EQ355" s="177"/>
      <c r="ER355" s="177"/>
      <c r="ES355" s="177"/>
      <c r="ET355" s="177"/>
      <c r="EU355" s="177"/>
      <c r="EV355" s="177"/>
      <c r="EW355" s="177"/>
      <c r="EX355" s="177"/>
      <c r="EY355" s="177"/>
      <c r="EZ355" s="177"/>
      <c r="FA355" s="177"/>
      <c r="FB355" s="177"/>
      <c r="FC355" s="177"/>
      <c r="FD355" s="177"/>
      <c r="FE355" s="177"/>
      <c r="FF355" s="177"/>
      <c r="FG355" s="177"/>
      <c r="FH355" s="177"/>
      <c r="FI355" s="177"/>
      <c r="FJ355" s="177"/>
      <c r="FK355" s="177"/>
      <c r="FL355" s="177"/>
      <c r="FM355" s="177"/>
      <c r="FN355" s="177"/>
      <c r="FO355" s="177"/>
      <c r="FP355" s="177"/>
      <c r="FQ355" s="177"/>
      <c r="FR355" s="177"/>
      <c r="FS355" s="177"/>
      <c r="FT355" s="177"/>
      <c r="FU355" s="177"/>
      <c r="FV355" s="177"/>
      <c r="FW355" s="177"/>
      <c r="FX355" s="177"/>
      <c r="FY355" s="177"/>
      <c r="FZ355" s="177"/>
      <c r="GA355" s="177"/>
      <c r="GB355" s="177"/>
      <c r="GC355" s="177"/>
      <c r="GD355" s="177"/>
      <c r="GE355" s="177"/>
      <c r="GF355" s="177"/>
      <c r="GG355" s="177"/>
      <c r="GH355" s="177"/>
      <c r="GI355" s="177"/>
      <c r="GJ355" s="177"/>
      <c r="GK355" s="177"/>
      <c r="GL355" s="177"/>
      <c r="GM355" s="177"/>
      <c r="GN355" s="177"/>
      <c r="GO355" s="177"/>
      <c r="GP355" s="177"/>
      <c r="GQ355" s="177"/>
      <c r="GR355" s="177"/>
      <c r="GS355" s="177"/>
      <c r="GT355" s="177"/>
      <c r="GU355" s="177"/>
      <c r="GV355" s="177"/>
      <c r="GW355" s="177"/>
      <c r="GX355" s="177"/>
      <c r="GY355" s="177"/>
      <c r="GZ355" s="177"/>
      <c r="HA355" s="177"/>
      <c r="HB355" s="177"/>
      <c r="HC355" s="177"/>
      <c r="HD355" s="177"/>
      <c r="HE355" s="177"/>
      <c r="HF355" s="177"/>
      <c r="HG355" s="177"/>
      <c r="HH355" s="177"/>
      <c r="HI355" s="177"/>
      <c r="HJ355" s="177"/>
      <c r="HK355" s="177"/>
      <c r="HL355" s="177"/>
      <c r="HM355" s="177"/>
      <c r="HN355" s="177"/>
      <c r="HO355" s="177"/>
      <c r="HP355" s="177"/>
      <c r="HQ355" s="177"/>
      <c r="HR355" s="177"/>
      <c r="HS355" s="177"/>
      <c r="HT355" s="177"/>
      <c r="HU355" s="177"/>
      <c r="HV355" s="177"/>
      <c r="HW355" s="177"/>
      <c r="HX355" s="177"/>
      <c r="HY355" s="177"/>
      <c r="HZ355" s="177"/>
      <c r="IA355" s="177"/>
      <c r="IB355" s="177"/>
      <c r="IC355" s="177"/>
      <c r="ID355" s="177"/>
      <c r="IE355" s="177"/>
      <c r="IF355" s="177"/>
      <c r="IG355" s="177"/>
      <c r="IH355" s="177"/>
      <c r="II355" s="177"/>
      <c r="IJ355" s="177"/>
      <c r="IK355" s="177"/>
      <c r="IL355" s="177"/>
      <c r="IM355" s="177"/>
      <c r="IN355" s="177"/>
      <c r="IO355" s="177"/>
      <c r="IP355" s="177"/>
      <c r="IQ355" s="177"/>
      <c r="IR355" s="177"/>
      <c r="IS355" s="177"/>
      <c r="IT355" s="177"/>
      <c r="IU355" s="177"/>
      <c r="IV355" s="177"/>
    </row>
    <row r="356" spans="1:256" s="362" customFormat="1" ht="18.75" x14ac:dyDescent="0.45">
      <c r="A356" s="357"/>
      <c r="B356" s="177"/>
      <c r="C356" s="60"/>
      <c r="D356" s="81"/>
      <c r="E356" s="181"/>
      <c r="F356" s="181"/>
      <c r="G356" s="182"/>
      <c r="H356" s="158"/>
      <c r="I356" s="158"/>
      <c r="J356" s="365">
        <v>24</v>
      </c>
      <c r="K356" s="468" t="s">
        <v>631</v>
      </c>
      <c r="L356" s="624"/>
      <c r="M356" s="185"/>
      <c r="N356" s="185"/>
      <c r="O356" s="185"/>
      <c r="P356" s="185"/>
      <c r="Q356" s="592">
        <v>12000</v>
      </c>
      <c r="R356" s="164"/>
      <c r="S356" s="568">
        <f t="shared" si="12"/>
        <v>12000</v>
      </c>
      <c r="T356" s="435" t="s">
        <v>363</v>
      </c>
      <c r="U356" s="435" t="s">
        <v>240</v>
      </c>
      <c r="V356" s="361"/>
      <c r="W356" s="215"/>
      <c r="X356" s="215"/>
      <c r="Y356" s="43"/>
      <c r="Z356" s="215"/>
      <c r="AA356" s="216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177"/>
      <c r="BR356" s="177"/>
      <c r="BS356" s="177"/>
      <c r="BT356" s="177"/>
      <c r="BU356" s="177"/>
      <c r="BV356" s="177"/>
      <c r="BW356" s="177"/>
      <c r="BX356" s="177"/>
      <c r="BY356" s="177"/>
      <c r="BZ356" s="177"/>
      <c r="CA356" s="177"/>
      <c r="CB356" s="177"/>
      <c r="CC356" s="177"/>
      <c r="CD356" s="177"/>
      <c r="CE356" s="177"/>
      <c r="CF356" s="177"/>
      <c r="CG356" s="177"/>
      <c r="CH356" s="177"/>
      <c r="CI356" s="177"/>
      <c r="CJ356" s="177"/>
      <c r="CK356" s="177"/>
      <c r="CL356" s="177"/>
      <c r="CM356" s="177"/>
      <c r="CN356" s="177"/>
      <c r="CO356" s="177"/>
      <c r="CP356" s="177"/>
      <c r="CQ356" s="177"/>
      <c r="CR356" s="177"/>
      <c r="CS356" s="177"/>
      <c r="CT356" s="177"/>
      <c r="CU356" s="177"/>
      <c r="CV356" s="177"/>
      <c r="CW356" s="177"/>
      <c r="CX356" s="177"/>
      <c r="CY356" s="177"/>
      <c r="CZ356" s="177"/>
      <c r="DA356" s="177"/>
      <c r="DB356" s="177"/>
      <c r="DC356" s="177"/>
      <c r="DD356" s="177"/>
      <c r="DE356" s="177"/>
      <c r="DF356" s="177"/>
      <c r="DG356" s="177"/>
      <c r="DH356" s="177"/>
      <c r="DI356" s="177"/>
      <c r="DJ356" s="177"/>
      <c r="DK356" s="177"/>
      <c r="DL356" s="177"/>
      <c r="DM356" s="177"/>
      <c r="DN356" s="177"/>
      <c r="DO356" s="177"/>
      <c r="DP356" s="177"/>
      <c r="DQ356" s="177"/>
      <c r="DR356" s="177"/>
      <c r="DS356" s="177"/>
      <c r="DT356" s="177"/>
      <c r="DU356" s="177"/>
      <c r="DV356" s="177"/>
      <c r="DW356" s="177"/>
      <c r="DX356" s="177"/>
      <c r="DY356" s="177"/>
      <c r="DZ356" s="177"/>
      <c r="EA356" s="177"/>
      <c r="EB356" s="177"/>
      <c r="EC356" s="177"/>
      <c r="ED356" s="177"/>
      <c r="EE356" s="177"/>
      <c r="EF356" s="177"/>
      <c r="EG356" s="177"/>
      <c r="EH356" s="177"/>
      <c r="EI356" s="177"/>
      <c r="EJ356" s="177"/>
      <c r="EK356" s="177"/>
      <c r="EL356" s="177"/>
      <c r="EM356" s="177"/>
      <c r="EN356" s="177"/>
      <c r="EO356" s="177"/>
      <c r="EP356" s="177"/>
      <c r="EQ356" s="177"/>
      <c r="ER356" s="177"/>
      <c r="ES356" s="177"/>
      <c r="ET356" s="177"/>
      <c r="EU356" s="177"/>
      <c r="EV356" s="177"/>
      <c r="EW356" s="177"/>
      <c r="EX356" s="177"/>
      <c r="EY356" s="177"/>
      <c r="EZ356" s="177"/>
      <c r="FA356" s="177"/>
      <c r="FB356" s="177"/>
      <c r="FC356" s="177"/>
      <c r="FD356" s="177"/>
      <c r="FE356" s="177"/>
      <c r="FF356" s="177"/>
      <c r="FG356" s="177"/>
      <c r="FH356" s="177"/>
      <c r="FI356" s="177"/>
      <c r="FJ356" s="177"/>
      <c r="FK356" s="177"/>
      <c r="FL356" s="177"/>
      <c r="FM356" s="177"/>
      <c r="FN356" s="177"/>
      <c r="FO356" s="177"/>
      <c r="FP356" s="177"/>
      <c r="FQ356" s="177"/>
      <c r="FR356" s="177"/>
      <c r="FS356" s="177"/>
      <c r="FT356" s="177"/>
      <c r="FU356" s="177"/>
      <c r="FV356" s="177"/>
      <c r="FW356" s="177"/>
      <c r="FX356" s="177"/>
      <c r="FY356" s="177"/>
      <c r="FZ356" s="177"/>
      <c r="GA356" s="177"/>
      <c r="GB356" s="177"/>
      <c r="GC356" s="177"/>
      <c r="GD356" s="177"/>
      <c r="GE356" s="177"/>
      <c r="GF356" s="177"/>
      <c r="GG356" s="177"/>
      <c r="GH356" s="177"/>
      <c r="GI356" s="177"/>
      <c r="GJ356" s="177"/>
      <c r="GK356" s="177"/>
      <c r="GL356" s="177"/>
      <c r="GM356" s="177"/>
      <c r="GN356" s="177"/>
      <c r="GO356" s="177"/>
      <c r="GP356" s="177"/>
      <c r="GQ356" s="177"/>
      <c r="GR356" s="177"/>
      <c r="GS356" s="177"/>
      <c r="GT356" s="177"/>
      <c r="GU356" s="177"/>
      <c r="GV356" s="177"/>
      <c r="GW356" s="177"/>
      <c r="GX356" s="177"/>
      <c r="GY356" s="177"/>
      <c r="GZ356" s="177"/>
      <c r="HA356" s="177"/>
      <c r="HB356" s="177"/>
      <c r="HC356" s="177"/>
      <c r="HD356" s="177"/>
      <c r="HE356" s="177"/>
      <c r="HF356" s="177"/>
      <c r="HG356" s="177"/>
      <c r="HH356" s="177"/>
      <c r="HI356" s="177"/>
      <c r="HJ356" s="177"/>
      <c r="HK356" s="177"/>
      <c r="HL356" s="177"/>
      <c r="HM356" s="177"/>
      <c r="HN356" s="177"/>
      <c r="HO356" s="177"/>
      <c r="HP356" s="177"/>
      <c r="HQ356" s="177"/>
      <c r="HR356" s="177"/>
      <c r="HS356" s="177"/>
      <c r="HT356" s="177"/>
      <c r="HU356" s="177"/>
      <c r="HV356" s="177"/>
      <c r="HW356" s="177"/>
      <c r="HX356" s="177"/>
      <c r="HY356" s="177"/>
      <c r="HZ356" s="177"/>
      <c r="IA356" s="177"/>
      <c r="IB356" s="177"/>
      <c r="IC356" s="177"/>
      <c r="ID356" s="177"/>
      <c r="IE356" s="177"/>
      <c r="IF356" s="177"/>
      <c r="IG356" s="177"/>
      <c r="IH356" s="177"/>
      <c r="II356" s="177"/>
      <c r="IJ356" s="177"/>
      <c r="IK356" s="177"/>
      <c r="IL356" s="177"/>
      <c r="IM356" s="177"/>
      <c r="IN356" s="177"/>
      <c r="IO356" s="177"/>
      <c r="IP356" s="177"/>
      <c r="IQ356" s="177"/>
      <c r="IR356" s="177"/>
      <c r="IS356" s="177"/>
      <c r="IT356" s="177"/>
      <c r="IU356" s="177"/>
      <c r="IV356" s="177"/>
    </row>
    <row r="357" spans="1:256" s="362" customFormat="1" ht="18.75" x14ac:dyDescent="0.45">
      <c r="A357" s="357"/>
      <c r="B357" s="177"/>
      <c r="C357" s="60"/>
      <c r="D357" s="81"/>
      <c r="E357" s="181"/>
      <c r="F357" s="181"/>
      <c r="G357" s="182"/>
      <c r="H357" s="158"/>
      <c r="I357" s="158"/>
      <c r="J357" s="83">
        <v>25</v>
      </c>
      <c r="K357" s="625" t="s">
        <v>632</v>
      </c>
      <c r="L357" s="624"/>
      <c r="M357" s="185"/>
      <c r="N357" s="185"/>
      <c r="O357" s="185"/>
      <c r="P357" s="185"/>
      <c r="Q357" s="592">
        <v>12000</v>
      </c>
      <c r="R357" s="164"/>
      <c r="S357" s="568">
        <f t="shared" si="12"/>
        <v>12000</v>
      </c>
      <c r="T357" s="435" t="s">
        <v>628</v>
      </c>
      <c r="U357" s="435" t="s">
        <v>240</v>
      </c>
      <c r="V357" s="361"/>
      <c r="W357" s="215"/>
      <c r="X357" s="215"/>
      <c r="Y357" s="43"/>
      <c r="Z357" s="215"/>
      <c r="AA357" s="216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177"/>
      <c r="BR357" s="177"/>
      <c r="BS357" s="177"/>
      <c r="BT357" s="177"/>
      <c r="BU357" s="177"/>
      <c r="BV357" s="177"/>
      <c r="BW357" s="177"/>
      <c r="BX357" s="177"/>
      <c r="BY357" s="177"/>
      <c r="BZ357" s="177"/>
      <c r="CA357" s="177"/>
      <c r="CB357" s="177"/>
      <c r="CC357" s="177"/>
      <c r="CD357" s="177"/>
      <c r="CE357" s="177"/>
      <c r="CF357" s="177"/>
      <c r="CG357" s="177"/>
      <c r="CH357" s="177"/>
      <c r="CI357" s="177"/>
      <c r="CJ357" s="177"/>
      <c r="CK357" s="177"/>
      <c r="CL357" s="177"/>
      <c r="CM357" s="177"/>
      <c r="CN357" s="177"/>
      <c r="CO357" s="177"/>
      <c r="CP357" s="177"/>
      <c r="CQ357" s="177"/>
      <c r="CR357" s="177"/>
      <c r="CS357" s="177"/>
      <c r="CT357" s="177"/>
      <c r="CU357" s="177"/>
      <c r="CV357" s="177"/>
      <c r="CW357" s="177"/>
      <c r="CX357" s="177"/>
      <c r="CY357" s="177"/>
      <c r="CZ357" s="177"/>
      <c r="DA357" s="177"/>
      <c r="DB357" s="177"/>
      <c r="DC357" s="177"/>
      <c r="DD357" s="177"/>
      <c r="DE357" s="177"/>
      <c r="DF357" s="177"/>
      <c r="DG357" s="177"/>
      <c r="DH357" s="177"/>
      <c r="DI357" s="177"/>
      <c r="DJ357" s="177"/>
      <c r="DK357" s="177"/>
      <c r="DL357" s="177"/>
      <c r="DM357" s="177"/>
      <c r="DN357" s="177"/>
      <c r="DO357" s="177"/>
      <c r="DP357" s="177"/>
      <c r="DQ357" s="177"/>
      <c r="DR357" s="177"/>
      <c r="DS357" s="177"/>
      <c r="DT357" s="177"/>
      <c r="DU357" s="177"/>
      <c r="DV357" s="177"/>
      <c r="DW357" s="177"/>
      <c r="DX357" s="177"/>
      <c r="DY357" s="177"/>
      <c r="DZ357" s="177"/>
      <c r="EA357" s="177"/>
      <c r="EB357" s="177"/>
      <c r="EC357" s="177"/>
      <c r="ED357" s="177"/>
      <c r="EE357" s="177"/>
      <c r="EF357" s="177"/>
      <c r="EG357" s="177"/>
      <c r="EH357" s="177"/>
      <c r="EI357" s="177"/>
      <c r="EJ357" s="177"/>
      <c r="EK357" s="177"/>
      <c r="EL357" s="177"/>
      <c r="EM357" s="177"/>
      <c r="EN357" s="177"/>
      <c r="EO357" s="177"/>
      <c r="EP357" s="177"/>
      <c r="EQ357" s="177"/>
      <c r="ER357" s="177"/>
      <c r="ES357" s="177"/>
      <c r="ET357" s="177"/>
      <c r="EU357" s="177"/>
      <c r="EV357" s="177"/>
      <c r="EW357" s="177"/>
      <c r="EX357" s="177"/>
      <c r="EY357" s="177"/>
      <c r="EZ357" s="177"/>
      <c r="FA357" s="177"/>
      <c r="FB357" s="177"/>
      <c r="FC357" s="177"/>
      <c r="FD357" s="177"/>
      <c r="FE357" s="177"/>
      <c r="FF357" s="177"/>
      <c r="FG357" s="177"/>
      <c r="FH357" s="177"/>
      <c r="FI357" s="177"/>
      <c r="FJ357" s="177"/>
      <c r="FK357" s="177"/>
      <c r="FL357" s="177"/>
      <c r="FM357" s="177"/>
      <c r="FN357" s="177"/>
      <c r="FO357" s="177"/>
      <c r="FP357" s="177"/>
      <c r="FQ357" s="177"/>
      <c r="FR357" s="177"/>
      <c r="FS357" s="177"/>
      <c r="FT357" s="177"/>
      <c r="FU357" s="177"/>
      <c r="FV357" s="177"/>
      <c r="FW357" s="177"/>
      <c r="FX357" s="177"/>
      <c r="FY357" s="177"/>
      <c r="FZ357" s="177"/>
      <c r="GA357" s="177"/>
      <c r="GB357" s="177"/>
      <c r="GC357" s="177"/>
      <c r="GD357" s="177"/>
      <c r="GE357" s="177"/>
      <c r="GF357" s="177"/>
      <c r="GG357" s="177"/>
      <c r="GH357" s="177"/>
      <c r="GI357" s="177"/>
      <c r="GJ357" s="177"/>
      <c r="GK357" s="177"/>
      <c r="GL357" s="177"/>
      <c r="GM357" s="177"/>
      <c r="GN357" s="177"/>
      <c r="GO357" s="177"/>
      <c r="GP357" s="177"/>
      <c r="GQ357" s="177"/>
      <c r="GR357" s="177"/>
      <c r="GS357" s="177"/>
      <c r="GT357" s="177"/>
      <c r="GU357" s="177"/>
      <c r="GV357" s="177"/>
      <c r="GW357" s="177"/>
      <c r="GX357" s="177"/>
      <c r="GY357" s="177"/>
      <c r="GZ357" s="177"/>
      <c r="HA357" s="177"/>
      <c r="HB357" s="177"/>
      <c r="HC357" s="177"/>
      <c r="HD357" s="177"/>
      <c r="HE357" s="177"/>
      <c r="HF357" s="177"/>
      <c r="HG357" s="177"/>
      <c r="HH357" s="177"/>
      <c r="HI357" s="177"/>
      <c r="HJ357" s="177"/>
      <c r="HK357" s="177"/>
      <c r="HL357" s="177"/>
      <c r="HM357" s="177"/>
      <c r="HN357" s="177"/>
      <c r="HO357" s="177"/>
      <c r="HP357" s="177"/>
      <c r="HQ357" s="177"/>
      <c r="HR357" s="177"/>
      <c r="HS357" s="177"/>
      <c r="HT357" s="177"/>
      <c r="HU357" s="177"/>
      <c r="HV357" s="177"/>
      <c r="HW357" s="177"/>
      <c r="HX357" s="177"/>
      <c r="HY357" s="177"/>
      <c r="HZ357" s="177"/>
      <c r="IA357" s="177"/>
      <c r="IB357" s="177"/>
      <c r="IC357" s="177"/>
      <c r="ID357" s="177"/>
      <c r="IE357" s="177"/>
      <c r="IF357" s="177"/>
      <c r="IG357" s="177"/>
      <c r="IH357" s="177"/>
      <c r="II357" s="177"/>
      <c r="IJ357" s="177"/>
      <c r="IK357" s="177"/>
      <c r="IL357" s="177"/>
      <c r="IM357" s="177"/>
      <c r="IN357" s="177"/>
      <c r="IO357" s="177"/>
      <c r="IP357" s="177"/>
      <c r="IQ357" s="177"/>
      <c r="IR357" s="177"/>
      <c r="IS357" s="177"/>
      <c r="IT357" s="177"/>
      <c r="IU357" s="177"/>
      <c r="IV357" s="177"/>
    </row>
    <row r="358" spans="1:256" s="362" customFormat="1" ht="18.75" x14ac:dyDescent="0.45">
      <c r="A358" s="357"/>
      <c r="B358" s="177"/>
      <c r="C358" s="60"/>
      <c r="D358" s="81"/>
      <c r="E358" s="181"/>
      <c r="F358" s="181"/>
      <c r="G358" s="182"/>
      <c r="H358" s="158"/>
      <c r="I358" s="158"/>
      <c r="J358" s="365">
        <v>26</v>
      </c>
      <c r="K358" s="468" t="s">
        <v>633</v>
      </c>
      <c r="L358" s="624"/>
      <c r="M358" s="185"/>
      <c r="N358" s="185"/>
      <c r="O358" s="185"/>
      <c r="P358" s="185"/>
      <c r="Q358" s="592">
        <v>12000</v>
      </c>
      <c r="R358" s="164"/>
      <c r="S358" s="568">
        <f t="shared" si="12"/>
        <v>12000</v>
      </c>
      <c r="T358" s="435" t="s">
        <v>634</v>
      </c>
      <c r="U358" s="435" t="s">
        <v>240</v>
      </c>
      <c r="V358" s="361"/>
      <c r="W358" s="215"/>
      <c r="X358" s="215"/>
      <c r="Y358" s="43"/>
      <c r="Z358" s="215"/>
      <c r="AA358" s="216"/>
      <c r="AB358" s="177"/>
      <c r="AC358" s="177"/>
      <c r="AD358" s="177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177"/>
      <c r="BR358" s="177"/>
      <c r="BS358" s="177"/>
      <c r="BT358" s="177"/>
      <c r="BU358" s="177"/>
      <c r="BV358" s="177"/>
      <c r="BW358" s="177"/>
      <c r="BX358" s="177"/>
      <c r="BY358" s="177"/>
      <c r="BZ358" s="177"/>
      <c r="CA358" s="177"/>
      <c r="CB358" s="177"/>
      <c r="CC358" s="177"/>
      <c r="CD358" s="177"/>
      <c r="CE358" s="177"/>
      <c r="CF358" s="177"/>
      <c r="CG358" s="177"/>
      <c r="CH358" s="177"/>
      <c r="CI358" s="177"/>
      <c r="CJ358" s="177"/>
      <c r="CK358" s="177"/>
      <c r="CL358" s="177"/>
      <c r="CM358" s="177"/>
      <c r="CN358" s="177"/>
      <c r="CO358" s="177"/>
      <c r="CP358" s="177"/>
      <c r="CQ358" s="177"/>
      <c r="CR358" s="177"/>
      <c r="CS358" s="177"/>
      <c r="CT358" s="177"/>
      <c r="CU358" s="177"/>
      <c r="CV358" s="177"/>
      <c r="CW358" s="177"/>
      <c r="CX358" s="177"/>
      <c r="CY358" s="177"/>
      <c r="CZ358" s="177"/>
      <c r="DA358" s="177"/>
      <c r="DB358" s="177"/>
      <c r="DC358" s="177"/>
      <c r="DD358" s="177"/>
      <c r="DE358" s="177"/>
      <c r="DF358" s="177"/>
      <c r="DG358" s="177"/>
      <c r="DH358" s="177"/>
      <c r="DI358" s="177"/>
      <c r="DJ358" s="177"/>
      <c r="DK358" s="177"/>
      <c r="DL358" s="177"/>
      <c r="DM358" s="177"/>
      <c r="DN358" s="177"/>
      <c r="DO358" s="177"/>
      <c r="DP358" s="177"/>
      <c r="DQ358" s="177"/>
      <c r="DR358" s="177"/>
      <c r="DS358" s="177"/>
      <c r="DT358" s="177"/>
      <c r="DU358" s="177"/>
      <c r="DV358" s="177"/>
      <c r="DW358" s="177"/>
      <c r="DX358" s="177"/>
      <c r="DY358" s="177"/>
      <c r="DZ358" s="177"/>
      <c r="EA358" s="177"/>
      <c r="EB358" s="177"/>
      <c r="EC358" s="177"/>
      <c r="ED358" s="177"/>
      <c r="EE358" s="177"/>
      <c r="EF358" s="177"/>
      <c r="EG358" s="177"/>
      <c r="EH358" s="177"/>
      <c r="EI358" s="177"/>
      <c r="EJ358" s="177"/>
      <c r="EK358" s="177"/>
      <c r="EL358" s="177"/>
      <c r="EM358" s="177"/>
      <c r="EN358" s="177"/>
      <c r="EO358" s="177"/>
      <c r="EP358" s="177"/>
      <c r="EQ358" s="177"/>
      <c r="ER358" s="177"/>
      <c r="ES358" s="177"/>
      <c r="ET358" s="177"/>
      <c r="EU358" s="177"/>
      <c r="EV358" s="177"/>
      <c r="EW358" s="177"/>
      <c r="EX358" s="177"/>
      <c r="EY358" s="177"/>
      <c r="EZ358" s="177"/>
      <c r="FA358" s="177"/>
      <c r="FB358" s="177"/>
      <c r="FC358" s="177"/>
      <c r="FD358" s="177"/>
      <c r="FE358" s="177"/>
      <c r="FF358" s="177"/>
      <c r="FG358" s="177"/>
      <c r="FH358" s="177"/>
      <c r="FI358" s="177"/>
      <c r="FJ358" s="177"/>
      <c r="FK358" s="177"/>
      <c r="FL358" s="177"/>
      <c r="FM358" s="177"/>
      <c r="FN358" s="177"/>
      <c r="FO358" s="177"/>
      <c r="FP358" s="177"/>
      <c r="FQ358" s="177"/>
      <c r="FR358" s="177"/>
      <c r="FS358" s="177"/>
      <c r="FT358" s="177"/>
      <c r="FU358" s="177"/>
      <c r="FV358" s="177"/>
      <c r="FW358" s="177"/>
      <c r="FX358" s="177"/>
      <c r="FY358" s="177"/>
      <c r="FZ358" s="177"/>
      <c r="GA358" s="177"/>
      <c r="GB358" s="177"/>
      <c r="GC358" s="177"/>
      <c r="GD358" s="177"/>
      <c r="GE358" s="177"/>
      <c r="GF358" s="177"/>
      <c r="GG358" s="177"/>
      <c r="GH358" s="177"/>
      <c r="GI358" s="177"/>
      <c r="GJ358" s="177"/>
      <c r="GK358" s="177"/>
      <c r="GL358" s="177"/>
      <c r="GM358" s="177"/>
      <c r="GN358" s="177"/>
      <c r="GO358" s="177"/>
      <c r="GP358" s="177"/>
      <c r="GQ358" s="177"/>
      <c r="GR358" s="177"/>
      <c r="GS358" s="177"/>
      <c r="GT358" s="177"/>
      <c r="GU358" s="177"/>
      <c r="GV358" s="177"/>
      <c r="GW358" s="177"/>
      <c r="GX358" s="177"/>
      <c r="GY358" s="177"/>
      <c r="GZ358" s="177"/>
      <c r="HA358" s="177"/>
      <c r="HB358" s="177"/>
      <c r="HC358" s="177"/>
      <c r="HD358" s="177"/>
      <c r="HE358" s="177"/>
      <c r="HF358" s="177"/>
      <c r="HG358" s="177"/>
      <c r="HH358" s="177"/>
      <c r="HI358" s="177"/>
      <c r="HJ358" s="177"/>
      <c r="HK358" s="177"/>
      <c r="HL358" s="177"/>
      <c r="HM358" s="177"/>
      <c r="HN358" s="177"/>
      <c r="HO358" s="177"/>
      <c r="HP358" s="177"/>
      <c r="HQ358" s="177"/>
      <c r="HR358" s="177"/>
      <c r="HS358" s="177"/>
      <c r="HT358" s="177"/>
      <c r="HU358" s="177"/>
      <c r="HV358" s="177"/>
      <c r="HW358" s="177"/>
      <c r="HX358" s="177"/>
      <c r="HY358" s="177"/>
      <c r="HZ358" s="177"/>
      <c r="IA358" s="177"/>
      <c r="IB358" s="177"/>
      <c r="IC358" s="177"/>
      <c r="ID358" s="177"/>
      <c r="IE358" s="177"/>
      <c r="IF358" s="177"/>
      <c r="IG358" s="177"/>
      <c r="IH358" s="177"/>
      <c r="II358" s="177"/>
      <c r="IJ358" s="177"/>
      <c r="IK358" s="177"/>
      <c r="IL358" s="177"/>
      <c r="IM358" s="177"/>
      <c r="IN358" s="177"/>
      <c r="IO358" s="177"/>
      <c r="IP358" s="177"/>
      <c r="IQ358" s="177"/>
      <c r="IR358" s="177"/>
      <c r="IS358" s="177"/>
      <c r="IT358" s="177"/>
      <c r="IU358" s="177"/>
      <c r="IV358" s="177"/>
    </row>
    <row r="359" spans="1:256" s="362" customFormat="1" ht="18.75" x14ac:dyDescent="0.45">
      <c r="A359" s="357"/>
      <c r="B359" s="177"/>
      <c r="C359" s="60"/>
      <c r="D359" s="81"/>
      <c r="E359" s="181"/>
      <c r="F359" s="181"/>
      <c r="G359" s="182"/>
      <c r="H359" s="158"/>
      <c r="I359" s="158"/>
      <c r="J359" s="83">
        <v>27</v>
      </c>
      <c r="K359" s="468" t="s">
        <v>635</v>
      </c>
      <c r="L359" s="624"/>
      <c r="M359" s="185"/>
      <c r="N359" s="185"/>
      <c r="O359" s="185"/>
      <c r="P359" s="185"/>
      <c r="Q359" s="592">
        <v>30000</v>
      </c>
      <c r="R359" s="164"/>
      <c r="S359" s="568">
        <f t="shared" si="12"/>
        <v>30000</v>
      </c>
      <c r="T359" s="435" t="s">
        <v>634</v>
      </c>
      <c r="U359" s="435" t="s">
        <v>240</v>
      </c>
      <c r="V359" s="361"/>
      <c r="W359" s="215"/>
      <c r="X359" s="215"/>
      <c r="Y359" s="43"/>
      <c r="Z359" s="215"/>
      <c r="AA359" s="216"/>
      <c r="AB359" s="177"/>
      <c r="AC359" s="177"/>
      <c r="AD359" s="177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177"/>
      <c r="BR359" s="177"/>
      <c r="BS359" s="177"/>
      <c r="BT359" s="177"/>
      <c r="BU359" s="177"/>
      <c r="BV359" s="177"/>
      <c r="BW359" s="177"/>
      <c r="BX359" s="177"/>
      <c r="BY359" s="177"/>
      <c r="BZ359" s="177"/>
      <c r="CA359" s="177"/>
      <c r="CB359" s="177"/>
      <c r="CC359" s="177"/>
      <c r="CD359" s="177"/>
      <c r="CE359" s="177"/>
      <c r="CF359" s="177"/>
      <c r="CG359" s="177"/>
      <c r="CH359" s="177"/>
      <c r="CI359" s="177"/>
      <c r="CJ359" s="177"/>
      <c r="CK359" s="177"/>
      <c r="CL359" s="177"/>
      <c r="CM359" s="177"/>
      <c r="CN359" s="177"/>
      <c r="CO359" s="177"/>
      <c r="CP359" s="177"/>
      <c r="CQ359" s="177"/>
      <c r="CR359" s="177"/>
      <c r="CS359" s="177"/>
      <c r="CT359" s="177"/>
      <c r="CU359" s="177"/>
      <c r="CV359" s="177"/>
      <c r="CW359" s="177"/>
      <c r="CX359" s="177"/>
      <c r="CY359" s="177"/>
      <c r="CZ359" s="177"/>
      <c r="DA359" s="177"/>
      <c r="DB359" s="177"/>
      <c r="DC359" s="177"/>
      <c r="DD359" s="177"/>
      <c r="DE359" s="177"/>
      <c r="DF359" s="177"/>
      <c r="DG359" s="177"/>
      <c r="DH359" s="177"/>
      <c r="DI359" s="177"/>
      <c r="DJ359" s="177"/>
      <c r="DK359" s="177"/>
      <c r="DL359" s="177"/>
      <c r="DM359" s="177"/>
      <c r="DN359" s="177"/>
      <c r="DO359" s="177"/>
      <c r="DP359" s="177"/>
      <c r="DQ359" s="177"/>
      <c r="DR359" s="177"/>
      <c r="DS359" s="177"/>
      <c r="DT359" s="177"/>
      <c r="DU359" s="177"/>
      <c r="DV359" s="177"/>
      <c r="DW359" s="177"/>
      <c r="DX359" s="177"/>
      <c r="DY359" s="177"/>
      <c r="DZ359" s="177"/>
      <c r="EA359" s="177"/>
      <c r="EB359" s="177"/>
      <c r="EC359" s="177"/>
      <c r="ED359" s="177"/>
      <c r="EE359" s="177"/>
      <c r="EF359" s="177"/>
      <c r="EG359" s="177"/>
      <c r="EH359" s="177"/>
      <c r="EI359" s="177"/>
      <c r="EJ359" s="177"/>
      <c r="EK359" s="177"/>
      <c r="EL359" s="177"/>
      <c r="EM359" s="177"/>
      <c r="EN359" s="177"/>
      <c r="EO359" s="177"/>
      <c r="EP359" s="177"/>
      <c r="EQ359" s="177"/>
      <c r="ER359" s="177"/>
      <c r="ES359" s="177"/>
      <c r="ET359" s="177"/>
      <c r="EU359" s="177"/>
      <c r="EV359" s="177"/>
      <c r="EW359" s="177"/>
      <c r="EX359" s="177"/>
      <c r="EY359" s="177"/>
      <c r="EZ359" s="177"/>
      <c r="FA359" s="177"/>
      <c r="FB359" s="177"/>
      <c r="FC359" s="177"/>
      <c r="FD359" s="177"/>
      <c r="FE359" s="177"/>
      <c r="FF359" s="177"/>
      <c r="FG359" s="177"/>
      <c r="FH359" s="177"/>
      <c r="FI359" s="177"/>
      <c r="FJ359" s="177"/>
      <c r="FK359" s="177"/>
      <c r="FL359" s="177"/>
      <c r="FM359" s="177"/>
      <c r="FN359" s="177"/>
      <c r="FO359" s="177"/>
      <c r="FP359" s="177"/>
      <c r="FQ359" s="177"/>
      <c r="FR359" s="177"/>
      <c r="FS359" s="177"/>
      <c r="FT359" s="177"/>
      <c r="FU359" s="177"/>
      <c r="FV359" s="177"/>
      <c r="FW359" s="177"/>
      <c r="FX359" s="177"/>
      <c r="FY359" s="177"/>
      <c r="FZ359" s="177"/>
      <c r="GA359" s="177"/>
      <c r="GB359" s="177"/>
      <c r="GC359" s="177"/>
      <c r="GD359" s="177"/>
      <c r="GE359" s="177"/>
      <c r="GF359" s="177"/>
      <c r="GG359" s="177"/>
      <c r="GH359" s="177"/>
      <c r="GI359" s="177"/>
      <c r="GJ359" s="177"/>
      <c r="GK359" s="177"/>
      <c r="GL359" s="177"/>
      <c r="GM359" s="177"/>
      <c r="GN359" s="177"/>
      <c r="GO359" s="177"/>
      <c r="GP359" s="177"/>
      <c r="GQ359" s="177"/>
      <c r="GR359" s="177"/>
      <c r="GS359" s="177"/>
      <c r="GT359" s="177"/>
      <c r="GU359" s="177"/>
      <c r="GV359" s="177"/>
      <c r="GW359" s="177"/>
      <c r="GX359" s="177"/>
      <c r="GY359" s="177"/>
      <c r="GZ359" s="177"/>
      <c r="HA359" s="177"/>
      <c r="HB359" s="177"/>
      <c r="HC359" s="177"/>
      <c r="HD359" s="177"/>
      <c r="HE359" s="177"/>
      <c r="HF359" s="177"/>
      <c r="HG359" s="177"/>
      <c r="HH359" s="177"/>
      <c r="HI359" s="177"/>
      <c r="HJ359" s="177"/>
      <c r="HK359" s="177"/>
      <c r="HL359" s="177"/>
      <c r="HM359" s="177"/>
      <c r="HN359" s="177"/>
      <c r="HO359" s="177"/>
      <c r="HP359" s="177"/>
      <c r="HQ359" s="177"/>
      <c r="HR359" s="177"/>
      <c r="HS359" s="177"/>
      <c r="HT359" s="177"/>
      <c r="HU359" s="177"/>
      <c r="HV359" s="177"/>
      <c r="HW359" s="177"/>
      <c r="HX359" s="177"/>
      <c r="HY359" s="177"/>
      <c r="HZ359" s="177"/>
      <c r="IA359" s="177"/>
      <c r="IB359" s="177"/>
      <c r="IC359" s="177"/>
      <c r="ID359" s="177"/>
      <c r="IE359" s="177"/>
      <c r="IF359" s="177"/>
      <c r="IG359" s="177"/>
      <c r="IH359" s="177"/>
      <c r="II359" s="177"/>
      <c r="IJ359" s="177"/>
      <c r="IK359" s="177"/>
      <c r="IL359" s="177"/>
      <c r="IM359" s="177"/>
      <c r="IN359" s="177"/>
      <c r="IO359" s="177"/>
      <c r="IP359" s="177"/>
      <c r="IQ359" s="177"/>
      <c r="IR359" s="177"/>
      <c r="IS359" s="177"/>
      <c r="IT359" s="177"/>
      <c r="IU359" s="177"/>
      <c r="IV359" s="177"/>
    </row>
    <row r="360" spans="1:256" s="362" customFormat="1" ht="18.75" x14ac:dyDescent="0.45">
      <c r="A360" s="357"/>
      <c r="B360" s="177"/>
      <c r="C360" s="60"/>
      <c r="D360" s="81"/>
      <c r="E360" s="181"/>
      <c r="F360" s="181"/>
      <c r="G360" s="182"/>
      <c r="H360" s="158"/>
      <c r="I360" s="158"/>
      <c r="J360" s="365">
        <v>28</v>
      </c>
      <c r="K360" s="468" t="s">
        <v>636</v>
      </c>
      <c r="L360" s="624"/>
      <c r="M360" s="185"/>
      <c r="N360" s="185"/>
      <c r="O360" s="185"/>
      <c r="P360" s="185"/>
      <c r="Q360" s="592">
        <v>35000</v>
      </c>
      <c r="R360" s="164"/>
      <c r="S360" s="568">
        <f t="shared" si="12"/>
        <v>35000</v>
      </c>
      <c r="T360" s="435" t="s">
        <v>239</v>
      </c>
      <c r="U360" s="435" t="s">
        <v>240</v>
      </c>
      <c r="V360" s="361"/>
      <c r="W360" s="215"/>
      <c r="X360" s="215"/>
      <c r="Y360" s="43"/>
      <c r="Z360" s="215"/>
      <c r="AA360" s="216"/>
      <c r="AB360" s="177"/>
      <c r="AC360" s="177"/>
      <c r="AD360" s="177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177"/>
      <c r="BR360" s="177"/>
      <c r="BS360" s="177"/>
      <c r="BT360" s="177"/>
      <c r="BU360" s="177"/>
      <c r="BV360" s="177"/>
      <c r="BW360" s="177"/>
      <c r="BX360" s="177"/>
      <c r="BY360" s="177"/>
      <c r="BZ360" s="177"/>
      <c r="CA360" s="177"/>
      <c r="CB360" s="177"/>
      <c r="CC360" s="177"/>
      <c r="CD360" s="177"/>
      <c r="CE360" s="177"/>
      <c r="CF360" s="177"/>
      <c r="CG360" s="177"/>
      <c r="CH360" s="177"/>
      <c r="CI360" s="177"/>
      <c r="CJ360" s="177"/>
      <c r="CK360" s="177"/>
      <c r="CL360" s="177"/>
      <c r="CM360" s="177"/>
      <c r="CN360" s="177"/>
      <c r="CO360" s="177"/>
      <c r="CP360" s="177"/>
      <c r="CQ360" s="177"/>
      <c r="CR360" s="177"/>
      <c r="CS360" s="177"/>
      <c r="CT360" s="177"/>
      <c r="CU360" s="177"/>
      <c r="CV360" s="177"/>
      <c r="CW360" s="177"/>
      <c r="CX360" s="177"/>
      <c r="CY360" s="177"/>
      <c r="CZ360" s="177"/>
      <c r="DA360" s="177"/>
      <c r="DB360" s="177"/>
      <c r="DC360" s="177"/>
      <c r="DD360" s="177"/>
      <c r="DE360" s="177"/>
      <c r="DF360" s="177"/>
      <c r="DG360" s="177"/>
      <c r="DH360" s="177"/>
      <c r="DI360" s="177"/>
      <c r="DJ360" s="177"/>
      <c r="DK360" s="177"/>
      <c r="DL360" s="177"/>
      <c r="DM360" s="177"/>
      <c r="DN360" s="177"/>
      <c r="DO360" s="177"/>
      <c r="DP360" s="177"/>
      <c r="DQ360" s="177"/>
      <c r="DR360" s="177"/>
      <c r="DS360" s="177"/>
      <c r="DT360" s="177"/>
      <c r="DU360" s="177"/>
      <c r="DV360" s="177"/>
      <c r="DW360" s="177"/>
      <c r="DX360" s="177"/>
      <c r="DY360" s="177"/>
      <c r="DZ360" s="177"/>
      <c r="EA360" s="177"/>
      <c r="EB360" s="177"/>
      <c r="EC360" s="177"/>
      <c r="ED360" s="177"/>
      <c r="EE360" s="177"/>
      <c r="EF360" s="177"/>
      <c r="EG360" s="177"/>
      <c r="EH360" s="177"/>
      <c r="EI360" s="177"/>
      <c r="EJ360" s="177"/>
      <c r="EK360" s="177"/>
      <c r="EL360" s="177"/>
      <c r="EM360" s="177"/>
      <c r="EN360" s="177"/>
      <c r="EO360" s="177"/>
      <c r="EP360" s="177"/>
      <c r="EQ360" s="177"/>
      <c r="ER360" s="177"/>
      <c r="ES360" s="177"/>
      <c r="ET360" s="177"/>
      <c r="EU360" s="177"/>
      <c r="EV360" s="177"/>
      <c r="EW360" s="177"/>
      <c r="EX360" s="177"/>
      <c r="EY360" s="177"/>
      <c r="EZ360" s="177"/>
      <c r="FA360" s="177"/>
      <c r="FB360" s="177"/>
      <c r="FC360" s="177"/>
      <c r="FD360" s="177"/>
      <c r="FE360" s="177"/>
      <c r="FF360" s="177"/>
      <c r="FG360" s="177"/>
      <c r="FH360" s="177"/>
      <c r="FI360" s="177"/>
      <c r="FJ360" s="177"/>
      <c r="FK360" s="177"/>
      <c r="FL360" s="177"/>
      <c r="FM360" s="177"/>
      <c r="FN360" s="177"/>
      <c r="FO360" s="177"/>
      <c r="FP360" s="177"/>
      <c r="FQ360" s="177"/>
      <c r="FR360" s="177"/>
      <c r="FS360" s="177"/>
      <c r="FT360" s="177"/>
      <c r="FU360" s="177"/>
      <c r="FV360" s="177"/>
      <c r="FW360" s="177"/>
      <c r="FX360" s="177"/>
      <c r="FY360" s="177"/>
      <c r="FZ360" s="177"/>
      <c r="GA360" s="177"/>
      <c r="GB360" s="177"/>
      <c r="GC360" s="177"/>
      <c r="GD360" s="177"/>
      <c r="GE360" s="177"/>
      <c r="GF360" s="177"/>
      <c r="GG360" s="177"/>
      <c r="GH360" s="177"/>
      <c r="GI360" s="177"/>
      <c r="GJ360" s="177"/>
      <c r="GK360" s="177"/>
      <c r="GL360" s="177"/>
      <c r="GM360" s="177"/>
      <c r="GN360" s="177"/>
      <c r="GO360" s="177"/>
      <c r="GP360" s="177"/>
      <c r="GQ360" s="177"/>
      <c r="GR360" s="177"/>
      <c r="GS360" s="177"/>
      <c r="GT360" s="177"/>
      <c r="GU360" s="177"/>
      <c r="GV360" s="177"/>
      <c r="GW360" s="177"/>
      <c r="GX360" s="177"/>
      <c r="GY360" s="177"/>
      <c r="GZ360" s="177"/>
      <c r="HA360" s="177"/>
      <c r="HB360" s="177"/>
      <c r="HC360" s="177"/>
      <c r="HD360" s="177"/>
      <c r="HE360" s="177"/>
      <c r="HF360" s="177"/>
      <c r="HG360" s="177"/>
      <c r="HH360" s="177"/>
      <c r="HI360" s="177"/>
      <c r="HJ360" s="177"/>
      <c r="HK360" s="177"/>
      <c r="HL360" s="177"/>
      <c r="HM360" s="177"/>
      <c r="HN360" s="177"/>
      <c r="HO360" s="177"/>
      <c r="HP360" s="177"/>
      <c r="HQ360" s="177"/>
      <c r="HR360" s="177"/>
      <c r="HS360" s="177"/>
      <c r="HT360" s="177"/>
      <c r="HU360" s="177"/>
      <c r="HV360" s="177"/>
      <c r="HW360" s="177"/>
      <c r="HX360" s="177"/>
      <c r="HY360" s="177"/>
      <c r="HZ360" s="177"/>
      <c r="IA360" s="177"/>
      <c r="IB360" s="177"/>
      <c r="IC360" s="177"/>
      <c r="ID360" s="177"/>
      <c r="IE360" s="177"/>
      <c r="IF360" s="177"/>
      <c r="IG360" s="177"/>
      <c r="IH360" s="177"/>
      <c r="II360" s="177"/>
      <c r="IJ360" s="177"/>
      <c r="IK360" s="177"/>
      <c r="IL360" s="177"/>
      <c r="IM360" s="177"/>
      <c r="IN360" s="177"/>
      <c r="IO360" s="177"/>
      <c r="IP360" s="177"/>
      <c r="IQ360" s="177"/>
      <c r="IR360" s="177"/>
      <c r="IS360" s="177"/>
      <c r="IT360" s="177"/>
      <c r="IU360" s="177"/>
      <c r="IV360" s="177"/>
    </row>
    <row r="361" spans="1:256" s="362" customFormat="1" ht="18.75" x14ac:dyDescent="0.45">
      <c r="A361" s="357"/>
      <c r="B361" s="177"/>
      <c r="C361" s="60"/>
      <c r="D361" s="81"/>
      <c r="E361" s="181"/>
      <c r="F361" s="181"/>
      <c r="G361" s="182"/>
      <c r="H361" s="158"/>
      <c r="I361" s="158"/>
      <c r="J361" s="83">
        <v>29</v>
      </c>
      <c r="K361" s="468" t="s">
        <v>637</v>
      </c>
      <c r="L361" s="624"/>
      <c r="M361" s="185"/>
      <c r="N361" s="185"/>
      <c r="O361" s="185"/>
      <c r="P361" s="185"/>
      <c r="Q361" s="592">
        <v>12000</v>
      </c>
      <c r="R361" s="164"/>
      <c r="S361" s="568">
        <f t="shared" si="12"/>
        <v>12000</v>
      </c>
      <c r="T361" s="435" t="s">
        <v>638</v>
      </c>
      <c r="U361" s="435" t="s">
        <v>240</v>
      </c>
      <c r="V361" s="361"/>
      <c r="W361" s="215"/>
      <c r="X361" s="215"/>
      <c r="Y361" s="43"/>
      <c r="Z361" s="215"/>
      <c r="AA361" s="216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177"/>
      <c r="BR361" s="177"/>
      <c r="BS361" s="177"/>
      <c r="BT361" s="177"/>
      <c r="BU361" s="177"/>
      <c r="BV361" s="177"/>
      <c r="BW361" s="177"/>
      <c r="BX361" s="177"/>
      <c r="BY361" s="177"/>
      <c r="BZ361" s="177"/>
      <c r="CA361" s="177"/>
      <c r="CB361" s="177"/>
      <c r="CC361" s="177"/>
      <c r="CD361" s="177"/>
      <c r="CE361" s="177"/>
      <c r="CF361" s="177"/>
      <c r="CG361" s="177"/>
      <c r="CH361" s="177"/>
      <c r="CI361" s="177"/>
      <c r="CJ361" s="177"/>
      <c r="CK361" s="177"/>
      <c r="CL361" s="177"/>
      <c r="CM361" s="177"/>
      <c r="CN361" s="177"/>
      <c r="CO361" s="177"/>
      <c r="CP361" s="177"/>
      <c r="CQ361" s="177"/>
      <c r="CR361" s="177"/>
      <c r="CS361" s="177"/>
      <c r="CT361" s="177"/>
      <c r="CU361" s="177"/>
      <c r="CV361" s="177"/>
      <c r="CW361" s="177"/>
      <c r="CX361" s="177"/>
      <c r="CY361" s="177"/>
      <c r="CZ361" s="177"/>
      <c r="DA361" s="177"/>
      <c r="DB361" s="177"/>
      <c r="DC361" s="177"/>
      <c r="DD361" s="177"/>
      <c r="DE361" s="177"/>
      <c r="DF361" s="177"/>
      <c r="DG361" s="177"/>
      <c r="DH361" s="177"/>
      <c r="DI361" s="177"/>
      <c r="DJ361" s="177"/>
      <c r="DK361" s="177"/>
      <c r="DL361" s="177"/>
      <c r="DM361" s="177"/>
      <c r="DN361" s="177"/>
      <c r="DO361" s="177"/>
      <c r="DP361" s="177"/>
      <c r="DQ361" s="177"/>
      <c r="DR361" s="177"/>
      <c r="DS361" s="177"/>
      <c r="DT361" s="177"/>
      <c r="DU361" s="177"/>
      <c r="DV361" s="177"/>
      <c r="DW361" s="177"/>
      <c r="DX361" s="177"/>
      <c r="DY361" s="177"/>
      <c r="DZ361" s="177"/>
      <c r="EA361" s="177"/>
      <c r="EB361" s="177"/>
      <c r="EC361" s="177"/>
      <c r="ED361" s="177"/>
      <c r="EE361" s="177"/>
      <c r="EF361" s="177"/>
      <c r="EG361" s="177"/>
      <c r="EH361" s="177"/>
      <c r="EI361" s="177"/>
      <c r="EJ361" s="177"/>
      <c r="EK361" s="177"/>
      <c r="EL361" s="177"/>
      <c r="EM361" s="177"/>
      <c r="EN361" s="177"/>
      <c r="EO361" s="177"/>
      <c r="EP361" s="177"/>
      <c r="EQ361" s="177"/>
      <c r="ER361" s="177"/>
      <c r="ES361" s="177"/>
      <c r="ET361" s="177"/>
      <c r="EU361" s="177"/>
      <c r="EV361" s="177"/>
      <c r="EW361" s="177"/>
      <c r="EX361" s="177"/>
      <c r="EY361" s="177"/>
      <c r="EZ361" s="177"/>
      <c r="FA361" s="177"/>
      <c r="FB361" s="177"/>
      <c r="FC361" s="177"/>
      <c r="FD361" s="177"/>
      <c r="FE361" s="177"/>
      <c r="FF361" s="177"/>
      <c r="FG361" s="177"/>
      <c r="FH361" s="177"/>
      <c r="FI361" s="177"/>
      <c r="FJ361" s="177"/>
      <c r="FK361" s="177"/>
      <c r="FL361" s="177"/>
      <c r="FM361" s="177"/>
      <c r="FN361" s="177"/>
      <c r="FO361" s="177"/>
      <c r="FP361" s="177"/>
      <c r="FQ361" s="177"/>
      <c r="FR361" s="177"/>
      <c r="FS361" s="177"/>
      <c r="FT361" s="177"/>
      <c r="FU361" s="177"/>
      <c r="FV361" s="177"/>
      <c r="FW361" s="177"/>
      <c r="FX361" s="177"/>
      <c r="FY361" s="177"/>
      <c r="FZ361" s="177"/>
      <c r="GA361" s="177"/>
      <c r="GB361" s="177"/>
      <c r="GC361" s="177"/>
      <c r="GD361" s="177"/>
      <c r="GE361" s="177"/>
      <c r="GF361" s="177"/>
      <c r="GG361" s="177"/>
      <c r="GH361" s="177"/>
      <c r="GI361" s="177"/>
      <c r="GJ361" s="177"/>
      <c r="GK361" s="177"/>
      <c r="GL361" s="177"/>
      <c r="GM361" s="177"/>
      <c r="GN361" s="177"/>
      <c r="GO361" s="177"/>
      <c r="GP361" s="177"/>
      <c r="GQ361" s="177"/>
      <c r="GR361" s="177"/>
      <c r="GS361" s="177"/>
      <c r="GT361" s="177"/>
      <c r="GU361" s="177"/>
      <c r="GV361" s="177"/>
      <c r="GW361" s="177"/>
      <c r="GX361" s="177"/>
      <c r="GY361" s="177"/>
      <c r="GZ361" s="177"/>
      <c r="HA361" s="177"/>
      <c r="HB361" s="177"/>
      <c r="HC361" s="177"/>
      <c r="HD361" s="177"/>
      <c r="HE361" s="177"/>
      <c r="HF361" s="177"/>
      <c r="HG361" s="177"/>
      <c r="HH361" s="177"/>
      <c r="HI361" s="177"/>
      <c r="HJ361" s="177"/>
      <c r="HK361" s="177"/>
      <c r="HL361" s="177"/>
      <c r="HM361" s="177"/>
      <c r="HN361" s="177"/>
      <c r="HO361" s="177"/>
      <c r="HP361" s="177"/>
      <c r="HQ361" s="177"/>
      <c r="HR361" s="177"/>
      <c r="HS361" s="177"/>
      <c r="HT361" s="177"/>
      <c r="HU361" s="177"/>
      <c r="HV361" s="177"/>
      <c r="HW361" s="177"/>
      <c r="HX361" s="177"/>
      <c r="HY361" s="177"/>
      <c r="HZ361" s="177"/>
      <c r="IA361" s="177"/>
      <c r="IB361" s="177"/>
      <c r="IC361" s="177"/>
      <c r="ID361" s="177"/>
      <c r="IE361" s="177"/>
      <c r="IF361" s="177"/>
      <c r="IG361" s="177"/>
      <c r="IH361" s="177"/>
      <c r="II361" s="177"/>
      <c r="IJ361" s="177"/>
      <c r="IK361" s="177"/>
      <c r="IL361" s="177"/>
      <c r="IM361" s="177"/>
      <c r="IN361" s="177"/>
      <c r="IO361" s="177"/>
      <c r="IP361" s="177"/>
      <c r="IQ361" s="177"/>
      <c r="IR361" s="177"/>
      <c r="IS361" s="177"/>
      <c r="IT361" s="177"/>
      <c r="IU361" s="177"/>
      <c r="IV361" s="177"/>
    </row>
    <row r="362" spans="1:256" s="362" customFormat="1" ht="18.75" x14ac:dyDescent="0.45">
      <c r="A362" s="357"/>
      <c r="B362" s="177"/>
      <c r="C362" s="60"/>
      <c r="D362" s="81"/>
      <c r="E362" s="181"/>
      <c r="F362" s="181"/>
      <c r="G362" s="182"/>
      <c r="H362" s="158"/>
      <c r="I362" s="158"/>
      <c r="J362" s="365">
        <v>30</v>
      </c>
      <c r="K362" s="595" t="s">
        <v>639</v>
      </c>
      <c r="L362" s="624"/>
      <c r="M362" s="185"/>
      <c r="N362" s="185"/>
      <c r="O362" s="185"/>
      <c r="P362" s="185"/>
      <c r="Q362" s="592">
        <v>12000</v>
      </c>
      <c r="R362" s="164"/>
      <c r="S362" s="568">
        <f t="shared" si="12"/>
        <v>12000</v>
      </c>
      <c r="T362" s="435" t="s">
        <v>243</v>
      </c>
      <c r="U362" s="435" t="s">
        <v>240</v>
      </c>
      <c r="V362" s="361"/>
      <c r="W362" s="215"/>
      <c r="X362" s="215"/>
      <c r="Y362" s="43"/>
      <c r="Z362" s="215"/>
      <c r="AA362" s="216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177"/>
      <c r="BR362" s="177"/>
      <c r="BS362" s="177"/>
      <c r="BT362" s="177"/>
      <c r="BU362" s="177"/>
      <c r="BV362" s="177"/>
      <c r="BW362" s="177"/>
      <c r="BX362" s="177"/>
      <c r="BY362" s="177"/>
      <c r="BZ362" s="177"/>
      <c r="CA362" s="177"/>
      <c r="CB362" s="177"/>
      <c r="CC362" s="177"/>
      <c r="CD362" s="177"/>
      <c r="CE362" s="177"/>
      <c r="CF362" s="177"/>
      <c r="CG362" s="177"/>
      <c r="CH362" s="177"/>
      <c r="CI362" s="177"/>
      <c r="CJ362" s="177"/>
      <c r="CK362" s="177"/>
      <c r="CL362" s="177"/>
      <c r="CM362" s="177"/>
      <c r="CN362" s="177"/>
      <c r="CO362" s="177"/>
      <c r="CP362" s="177"/>
      <c r="CQ362" s="177"/>
      <c r="CR362" s="177"/>
      <c r="CS362" s="177"/>
      <c r="CT362" s="177"/>
      <c r="CU362" s="177"/>
      <c r="CV362" s="177"/>
      <c r="CW362" s="177"/>
      <c r="CX362" s="177"/>
      <c r="CY362" s="177"/>
      <c r="CZ362" s="177"/>
      <c r="DA362" s="177"/>
      <c r="DB362" s="177"/>
      <c r="DC362" s="177"/>
      <c r="DD362" s="177"/>
      <c r="DE362" s="177"/>
      <c r="DF362" s="177"/>
      <c r="DG362" s="177"/>
      <c r="DH362" s="177"/>
      <c r="DI362" s="177"/>
      <c r="DJ362" s="177"/>
      <c r="DK362" s="177"/>
      <c r="DL362" s="177"/>
      <c r="DM362" s="177"/>
      <c r="DN362" s="177"/>
      <c r="DO362" s="177"/>
      <c r="DP362" s="177"/>
      <c r="DQ362" s="177"/>
      <c r="DR362" s="177"/>
      <c r="DS362" s="177"/>
      <c r="DT362" s="177"/>
      <c r="DU362" s="177"/>
      <c r="DV362" s="177"/>
      <c r="DW362" s="177"/>
      <c r="DX362" s="177"/>
      <c r="DY362" s="177"/>
      <c r="DZ362" s="177"/>
      <c r="EA362" s="177"/>
      <c r="EB362" s="177"/>
      <c r="EC362" s="177"/>
      <c r="ED362" s="177"/>
      <c r="EE362" s="177"/>
      <c r="EF362" s="177"/>
      <c r="EG362" s="177"/>
      <c r="EH362" s="177"/>
      <c r="EI362" s="177"/>
      <c r="EJ362" s="177"/>
      <c r="EK362" s="177"/>
      <c r="EL362" s="177"/>
      <c r="EM362" s="177"/>
      <c r="EN362" s="177"/>
      <c r="EO362" s="177"/>
      <c r="EP362" s="177"/>
      <c r="EQ362" s="177"/>
      <c r="ER362" s="177"/>
      <c r="ES362" s="177"/>
      <c r="ET362" s="177"/>
      <c r="EU362" s="177"/>
      <c r="EV362" s="177"/>
      <c r="EW362" s="177"/>
      <c r="EX362" s="177"/>
      <c r="EY362" s="177"/>
      <c r="EZ362" s="177"/>
      <c r="FA362" s="177"/>
      <c r="FB362" s="177"/>
      <c r="FC362" s="177"/>
      <c r="FD362" s="177"/>
      <c r="FE362" s="177"/>
      <c r="FF362" s="177"/>
      <c r="FG362" s="177"/>
      <c r="FH362" s="177"/>
      <c r="FI362" s="177"/>
      <c r="FJ362" s="177"/>
      <c r="FK362" s="177"/>
      <c r="FL362" s="177"/>
      <c r="FM362" s="177"/>
      <c r="FN362" s="177"/>
      <c r="FO362" s="177"/>
      <c r="FP362" s="177"/>
      <c r="FQ362" s="177"/>
      <c r="FR362" s="177"/>
      <c r="FS362" s="177"/>
      <c r="FT362" s="177"/>
      <c r="FU362" s="177"/>
      <c r="FV362" s="177"/>
      <c r="FW362" s="177"/>
      <c r="FX362" s="177"/>
      <c r="FY362" s="177"/>
      <c r="FZ362" s="177"/>
      <c r="GA362" s="177"/>
      <c r="GB362" s="177"/>
      <c r="GC362" s="177"/>
      <c r="GD362" s="177"/>
      <c r="GE362" s="177"/>
      <c r="GF362" s="177"/>
      <c r="GG362" s="177"/>
      <c r="GH362" s="177"/>
      <c r="GI362" s="177"/>
      <c r="GJ362" s="177"/>
      <c r="GK362" s="177"/>
      <c r="GL362" s="177"/>
      <c r="GM362" s="177"/>
      <c r="GN362" s="177"/>
      <c r="GO362" s="177"/>
      <c r="GP362" s="177"/>
      <c r="GQ362" s="177"/>
      <c r="GR362" s="177"/>
      <c r="GS362" s="177"/>
      <c r="GT362" s="177"/>
      <c r="GU362" s="177"/>
      <c r="GV362" s="177"/>
      <c r="GW362" s="177"/>
      <c r="GX362" s="177"/>
      <c r="GY362" s="177"/>
      <c r="GZ362" s="177"/>
      <c r="HA362" s="177"/>
      <c r="HB362" s="177"/>
      <c r="HC362" s="177"/>
      <c r="HD362" s="177"/>
      <c r="HE362" s="177"/>
      <c r="HF362" s="177"/>
      <c r="HG362" s="177"/>
      <c r="HH362" s="177"/>
      <c r="HI362" s="177"/>
      <c r="HJ362" s="177"/>
      <c r="HK362" s="177"/>
      <c r="HL362" s="177"/>
      <c r="HM362" s="177"/>
      <c r="HN362" s="177"/>
      <c r="HO362" s="177"/>
      <c r="HP362" s="177"/>
      <c r="HQ362" s="177"/>
      <c r="HR362" s="177"/>
      <c r="HS362" s="177"/>
      <c r="HT362" s="177"/>
      <c r="HU362" s="177"/>
      <c r="HV362" s="177"/>
      <c r="HW362" s="177"/>
      <c r="HX362" s="177"/>
      <c r="HY362" s="177"/>
      <c r="HZ362" s="177"/>
      <c r="IA362" s="177"/>
      <c r="IB362" s="177"/>
      <c r="IC362" s="177"/>
      <c r="ID362" s="177"/>
      <c r="IE362" s="177"/>
      <c r="IF362" s="177"/>
      <c r="IG362" s="177"/>
      <c r="IH362" s="177"/>
      <c r="II362" s="177"/>
      <c r="IJ362" s="177"/>
      <c r="IK362" s="177"/>
      <c r="IL362" s="177"/>
      <c r="IM362" s="177"/>
      <c r="IN362" s="177"/>
      <c r="IO362" s="177"/>
      <c r="IP362" s="177"/>
      <c r="IQ362" s="177"/>
      <c r="IR362" s="177"/>
      <c r="IS362" s="177"/>
      <c r="IT362" s="177"/>
      <c r="IU362" s="177"/>
      <c r="IV362" s="177"/>
    </row>
    <row r="363" spans="1:256" s="362" customFormat="1" ht="18.75" x14ac:dyDescent="0.45">
      <c r="A363" s="357"/>
      <c r="B363" s="177"/>
      <c r="C363" s="60"/>
      <c r="D363" s="81"/>
      <c r="E363" s="181"/>
      <c r="F363" s="181"/>
      <c r="G363" s="182"/>
      <c r="H363" s="158"/>
      <c r="I363" s="158"/>
      <c r="J363" s="83">
        <v>31</v>
      </c>
      <c r="K363" s="468" t="s">
        <v>640</v>
      </c>
      <c r="L363" s="624"/>
      <c r="M363" s="185"/>
      <c r="N363" s="185"/>
      <c r="O363" s="185"/>
      <c r="P363" s="185"/>
      <c r="Q363" s="592">
        <v>12000</v>
      </c>
      <c r="R363" s="164"/>
      <c r="S363" s="568">
        <f t="shared" si="12"/>
        <v>12000</v>
      </c>
      <c r="T363" s="435" t="s">
        <v>641</v>
      </c>
      <c r="U363" s="435" t="s">
        <v>240</v>
      </c>
      <c r="V363" s="361"/>
      <c r="W363" s="215"/>
      <c r="X363" s="215"/>
      <c r="Y363" s="43"/>
      <c r="Z363" s="215"/>
      <c r="AA363" s="216"/>
      <c r="AB363" s="177"/>
      <c r="AC363" s="177"/>
      <c r="AD363" s="177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177"/>
      <c r="BR363" s="177"/>
      <c r="BS363" s="177"/>
      <c r="BT363" s="177"/>
      <c r="BU363" s="177"/>
      <c r="BV363" s="177"/>
      <c r="BW363" s="177"/>
      <c r="BX363" s="177"/>
      <c r="BY363" s="177"/>
      <c r="BZ363" s="177"/>
      <c r="CA363" s="177"/>
      <c r="CB363" s="177"/>
      <c r="CC363" s="177"/>
      <c r="CD363" s="177"/>
      <c r="CE363" s="177"/>
      <c r="CF363" s="177"/>
      <c r="CG363" s="177"/>
      <c r="CH363" s="177"/>
      <c r="CI363" s="177"/>
      <c r="CJ363" s="177"/>
      <c r="CK363" s="177"/>
      <c r="CL363" s="177"/>
      <c r="CM363" s="177"/>
      <c r="CN363" s="177"/>
      <c r="CO363" s="177"/>
      <c r="CP363" s="177"/>
      <c r="CQ363" s="177"/>
      <c r="CR363" s="177"/>
      <c r="CS363" s="177"/>
      <c r="CT363" s="177"/>
      <c r="CU363" s="177"/>
      <c r="CV363" s="177"/>
      <c r="CW363" s="177"/>
      <c r="CX363" s="177"/>
      <c r="CY363" s="177"/>
      <c r="CZ363" s="177"/>
      <c r="DA363" s="177"/>
      <c r="DB363" s="177"/>
      <c r="DC363" s="177"/>
      <c r="DD363" s="177"/>
      <c r="DE363" s="177"/>
      <c r="DF363" s="177"/>
      <c r="DG363" s="177"/>
      <c r="DH363" s="177"/>
      <c r="DI363" s="177"/>
      <c r="DJ363" s="177"/>
      <c r="DK363" s="177"/>
      <c r="DL363" s="177"/>
      <c r="DM363" s="177"/>
      <c r="DN363" s="177"/>
      <c r="DO363" s="177"/>
      <c r="DP363" s="177"/>
      <c r="DQ363" s="177"/>
      <c r="DR363" s="177"/>
      <c r="DS363" s="177"/>
      <c r="DT363" s="177"/>
      <c r="DU363" s="177"/>
      <c r="DV363" s="177"/>
      <c r="DW363" s="177"/>
      <c r="DX363" s="177"/>
      <c r="DY363" s="177"/>
      <c r="DZ363" s="177"/>
      <c r="EA363" s="177"/>
      <c r="EB363" s="177"/>
      <c r="EC363" s="177"/>
      <c r="ED363" s="177"/>
      <c r="EE363" s="177"/>
      <c r="EF363" s="177"/>
      <c r="EG363" s="177"/>
      <c r="EH363" s="177"/>
      <c r="EI363" s="177"/>
      <c r="EJ363" s="177"/>
      <c r="EK363" s="177"/>
      <c r="EL363" s="177"/>
      <c r="EM363" s="177"/>
      <c r="EN363" s="177"/>
      <c r="EO363" s="177"/>
      <c r="EP363" s="177"/>
      <c r="EQ363" s="177"/>
      <c r="ER363" s="177"/>
      <c r="ES363" s="177"/>
      <c r="ET363" s="177"/>
      <c r="EU363" s="177"/>
      <c r="EV363" s="177"/>
      <c r="EW363" s="177"/>
      <c r="EX363" s="177"/>
      <c r="EY363" s="177"/>
      <c r="EZ363" s="177"/>
      <c r="FA363" s="177"/>
      <c r="FB363" s="177"/>
      <c r="FC363" s="177"/>
      <c r="FD363" s="177"/>
      <c r="FE363" s="177"/>
      <c r="FF363" s="177"/>
      <c r="FG363" s="177"/>
      <c r="FH363" s="177"/>
      <c r="FI363" s="177"/>
      <c r="FJ363" s="177"/>
      <c r="FK363" s="177"/>
      <c r="FL363" s="177"/>
      <c r="FM363" s="177"/>
      <c r="FN363" s="177"/>
      <c r="FO363" s="177"/>
      <c r="FP363" s="177"/>
      <c r="FQ363" s="177"/>
      <c r="FR363" s="177"/>
      <c r="FS363" s="177"/>
      <c r="FT363" s="177"/>
      <c r="FU363" s="177"/>
      <c r="FV363" s="177"/>
      <c r="FW363" s="177"/>
      <c r="FX363" s="177"/>
      <c r="FY363" s="177"/>
      <c r="FZ363" s="177"/>
      <c r="GA363" s="177"/>
      <c r="GB363" s="177"/>
      <c r="GC363" s="177"/>
      <c r="GD363" s="177"/>
      <c r="GE363" s="177"/>
      <c r="GF363" s="177"/>
      <c r="GG363" s="177"/>
      <c r="GH363" s="177"/>
      <c r="GI363" s="177"/>
      <c r="GJ363" s="177"/>
      <c r="GK363" s="177"/>
      <c r="GL363" s="177"/>
      <c r="GM363" s="177"/>
      <c r="GN363" s="177"/>
      <c r="GO363" s="177"/>
      <c r="GP363" s="177"/>
      <c r="GQ363" s="177"/>
      <c r="GR363" s="177"/>
      <c r="GS363" s="177"/>
      <c r="GT363" s="177"/>
      <c r="GU363" s="177"/>
      <c r="GV363" s="177"/>
      <c r="GW363" s="177"/>
      <c r="GX363" s="177"/>
      <c r="GY363" s="177"/>
      <c r="GZ363" s="177"/>
      <c r="HA363" s="177"/>
      <c r="HB363" s="177"/>
      <c r="HC363" s="177"/>
      <c r="HD363" s="177"/>
      <c r="HE363" s="177"/>
      <c r="HF363" s="177"/>
      <c r="HG363" s="177"/>
      <c r="HH363" s="177"/>
      <c r="HI363" s="177"/>
      <c r="HJ363" s="177"/>
      <c r="HK363" s="177"/>
      <c r="HL363" s="177"/>
      <c r="HM363" s="177"/>
      <c r="HN363" s="177"/>
      <c r="HO363" s="177"/>
      <c r="HP363" s="177"/>
      <c r="HQ363" s="177"/>
      <c r="HR363" s="177"/>
      <c r="HS363" s="177"/>
      <c r="HT363" s="177"/>
      <c r="HU363" s="177"/>
      <c r="HV363" s="177"/>
      <c r="HW363" s="177"/>
      <c r="HX363" s="177"/>
      <c r="HY363" s="177"/>
      <c r="HZ363" s="177"/>
      <c r="IA363" s="177"/>
      <c r="IB363" s="177"/>
      <c r="IC363" s="177"/>
      <c r="ID363" s="177"/>
      <c r="IE363" s="177"/>
      <c r="IF363" s="177"/>
      <c r="IG363" s="177"/>
      <c r="IH363" s="177"/>
      <c r="II363" s="177"/>
      <c r="IJ363" s="177"/>
      <c r="IK363" s="177"/>
      <c r="IL363" s="177"/>
      <c r="IM363" s="177"/>
      <c r="IN363" s="177"/>
      <c r="IO363" s="177"/>
      <c r="IP363" s="177"/>
      <c r="IQ363" s="177"/>
      <c r="IR363" s="177"/>
      <c r="IS363" s="177"/>
      <c r="IT363" s="177"/>
      <c r="IU363" s="177"/>
      <c r="IV363" s="177"/>
    </row>
    <row r="364" spans="1:256" s="362" customFormat="1" ht="18.75" x14ac:dyDescent="0.45">
      <c r="A364" s="357"/>
      <c r="B364" s="177"/>
      <c r="C364" s="60"/>
      <c r="D364" s="81"/>
      <c r="E364" s="181"/>
      <c r="F364" s="181"/>
      <c r="G364" s="182"/>
      <c r="H364" s="158"/>
      <c r="I364" s="158"/>
      <c r="J364" s="365">
        <v>32</v>
      </c>
      <c r="K364" s="468" t="s">
        <v>642</v>
      </c>
      <c r="L364" s="624"/>
      <c r="M364" s="185"/>
      <c r="N364" s="185"/>
      <c r="O364" s="185"/>
      <c r="P364" s="185"/>
      <c r="Q364" s="592">
        <v>12000</v>
      </c>
      <c r="R364" s="164"/>
      <c r="S364" s="568">
        <f t="shared" si="12"/>
        <v>12000</v>
      </c>
      <c r="T364" s="435" t="s">
        <v>643</v>
      </c>
      <c r="U364" s="435" t="s">
        <v>240</v>
      </c>
      <c r="V364" s="361"/>
      <c r="W364" s="215"/>
      <c r="X364" s="215"/>
      <c r="Y364" s="43"/>
      <c r="Z364" s="215"/>
      <c r="AA364" s="216"/>
      <c r="AB364" s="177"/>
      <c r="AC364" s="177"/>
      <c r="AD364" s="177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177"/>
      <c r="BR364" s="177"/>
      <c r="BS364" s="177"/>
      <c r="BT364" s="177"/>
      <c r="BU364" s="177"/>
      <c r="BV364" s="177"/>
      <c r="BW364" s="177"/>
      <c r="BX364" s="177"/>
      <c r="BY364" s="177"/>
      <c r="BZ364" s="177"/>
      <c r="CA364" s="177"/>
      <c r="CB364" s="177"/>
      <c r="CC364" s="177"/>
      <c r="CD364" s="177"/>
      <c r="CE364" s="177"/>
      <c r="CF364" s="177"/>
      <c r="CG364" s="177"/>
      <c r="CH364" s="177"/>
      <c r="CI364" s="177"/>
      <c r="CJ364" s="177"/>
      <c r="CK364" s="177"/>
      <c r="CL364" s="177"/>
      <c r="CM364" s="177"/>
      <c r="CN364" s="177"/>
      <c r="CO364" s="177"/>
      <c r="CP364" s="177"/>
      <c r="CQ364" s="177"/>
      <c r="CR364" s="177"/>
      <c r="CS364" s="177"/>
      <c r="CT364" s="177"/>
      <c r="CU364" s="177"/>
      <c r="CV364" s="177"/>
      <c r="CW364" s="177"/>
      <c r="CX364" s="177"/>
      <c r="CY364" s="177"/>
      <c r="CZ364" s="177"/>
      <c r="DA364" s="177"/>
      <c r="DB364" s="177"/>
      <c r="DC364" s="177"/>
      <c r="DD364" s="177"/>
      <c r="DE364" s="177"/>
      <c r="DF364" s="177"/>
      <c r="DG364" s="177"/>
      <c r="DH364" s="177"/>
      <c r="DI364" s="177"/>
      <c r="DJ364" s="177"/>
      <c r="DK364" s="177"/>
      <c r="DL364" s="177"/>
      <c r="DM364" s="177"/>
      <c r="DN364" s="177"/>
      <c r="DO364" s="177"/>
      <c r="DP364" s="177"/>
      <c r="DQ364" s="177"/>
      <c r="DR364" s="177"/>
      <c r="DS364" s="177"/>
      <c r="DT364" s="177"/>
      <c r="DU364" s="177"/>
      <c r="DV364" s="177"/>
      <c r="DW364" s="177"/>
      <c r="DX364" s="177"/>
      <c r="DY364" s="177"/>
      <c r="DZ364" s="177"/>
      <c r="EA364" s="177"/>
      <c r="EB364" s="177"/>
      <c r="EC364" s="177"/>
      <c r="ED364" s="177"/>
      <c r="EE364" s="177"/>
      <c r="EF364" s="177"/>
      <c r="EG364" s="177"/>
      <c r="EH364" s="177"/>
      <c r="EI364" s="177"/>
      <c r="EJ364" s="177"/>
      <c r="EK364" s="177"/>
      <c r="EL364" s="177"/>
      <c r="EM364" s="177"/>
      <c r="EN364" s="177"/>
      <c r="EO364" s="177"/>
      <c r="EP364" s="177"/>
      <c r="EQ364" s="177"/>
      <c r="ER364" s="177"/>
      <c r="ES364" s="177"/>
      <c r="ET364" s="177"/>
      <c r="EU364" s="177"/>
      <c r="EV364" s="177"/>
      <c r="EW364" s="177"/>
      <c r="EX364" s="177"/>
      <c r="EY364" s="177"/>
      <c r="EZ364" s="177"/>
      <c r="FA364" s="177"/>
      <c r="FB364" s="177"/>
      <c r="FC364" s="177"/>
      <c r="FD364" s="177"/>
      <c r="FE364" s="177"/>
      <c r="FF364" s="177"/>
      <c r="FG364" s="177"/>
      <c r="FH364" s="177"/>
      <c r="FI364" s="177"/>
      <c r="FJ364" s="177"/>
      <c r="FK364" s="177"/>
      <c r="FL364" s="177"/>
      <c r="FM364" s="177"/>
      <c r="FN364" s="177"/>
      <c r="FO364" s="177"/>
      <c r="FP364" s="177"/>
      <c r="FQ364" s="177"/>
      <c r="FR364" s="177"/>
      <c r="FS364" s="177"/>
      <c r="FT364" s="177"/>
      <c r="FU364" s="177"/>
      <c r="FV364" s="177"/>
      <c r="FW364" s="177"/>
      <c r="FX364" s="177"/>
      <c r="FY364" s="177"/>
      <c r="FZ364" s="177"/>
      <c r="GA364" s="177"/>
      <c r="GB364" s="177"/>
      <c r="GC364" s="177"/>
      <c r="GD364" s="177"/>
      <c r="GE364" s="177"/>
      <c r="GF364" s="177"/>
      <c r="GG364" s="177"/>
      <c r="GH364" s="177"/>
      <c r="GI364" s="177"/>
      <c r="GJ364" s="177"/>
      <c r="GK364" s="177"/>
      <c r="GL364" s="177"/>
      <c r="GM364" s="177"/>
      <c r="GN364" s="177"/>
      <c r="GO364" s="177"/>
      <c r="GP364" s="177"/>
      <c r="GQ364" s="177"/>
      <c r="GR364" s="177"/>
      <c r="GS364" s="177"/>
      <c r="GT364" s="177"/>
      <c r="GU364" s="177"/>
      <c r="GV364" s="177"/>
      <c r="GW364" s="177"/>
      <c r="GX364" s="177"/>
      <c r="GY364" s="177"/>
      <c r="GZ364" s="177"/>
      <c r="HA364" s="177"/>
      <c r="HB364" s="177"/>
      <c r="HC364" s="177"/>
      <c r="HD364" s="177"/>
      <c r="HE364" s="177"/>
      <c r="HF364" s="177"/>
      <c r="HG364" s="177"/>
      <c r="HH364" s="177"/>
      <c r="HI364" s="177"/>
      <c r="HJ364" s="177"/>
      <c r="HK364" s="177"/>
      <c r="HL364" s="177"/>
      <c r="HM364" s="177"/>
      <c r="HN364" s="177"/>
      <c r="HO364" s="177"/>
      <c r="HP364" s="177"/>
      <c r="HQ364" s="177"/>
      <c r="HR364" s="177"/>
      <c r="HS364" s="177"/>
      <c r="HT364" s="177"/>
      <c r="HU364" s="177"/>
      <c r="HV364" s="177"/>
      <c r="HW364" s="177"/>
      <c r="HX364" s="177"/>
      <c r="HY364" s="177"/>
      <c r="HZ364" s="177"/>
      <c r="IA364" s="177"/>
      <c r="IB364" s="177"/>
      <c r="IC364" s="177"/>
      <c r="ID364" s="177"/>
      <c r="IE364" s="177"/>
      <c r="IF364" s="177"/>
      <c r="IG364" s="177"/>
      <c r="IH364" s="177"/>
      <c r="II364" s="177"/>
      <c r="IJ364" s="177"/>
      <c r="IK364" s="177"/>
      <c r="IL364" s="177"/>
      <c r="IM364" s="177"/>
      <c r="IN364" s="177"/>
      <c r="IO364" s="177"/>
      <c r="IP364" s="177"/>
      <c r="IQ364" s="177"/>
      <c r="IR364" s="177"/>
      <c r="IS364" s="177"/>
      <c r="IT364" s="177"/>
      <c r="IU364" s="177"/>
      <c r="IV364" s="177"/>
    </row>
    <row r="365" spans="1:256" s="362" customFormat="1" ht="18.75" x14ac:dyDescent="0.45">
      <c r="A365" s="357"/>
      <c r="B365" s="177"/>
      <c r="C365" s="60"/>
      <c r="D365" s="81"/>
      <c r="E365" s="181"/>
      <c r="F365" s="181"/>
      <c r="G365" s="182"/>
      <c r="H365" s="158"/>
      <c r="I365" s="158"/>
      <c r="J365" s="83">
        <v>33</v>
      </c>
      <c r="K365" s="162" t="s">
        <v>644</v>
      </c>
      <c r="L365" s="618"/>
      <c r="M365" s="185"/>
      <c r="N365" s="185"/>
      <c r="O365" s="185"/>
      <c r="P365" s="185"/>
      <c r="Q365" s="626">
        <v>300000</v>
      </c>
      <c r="R365" s="164"/>
      <c r="S365" s="269">
        <f t="shared" si="12"/>
        <v>300000</v>
      </c>
      <c r="T365" s="180" t="s">
        <v>380</v>
      </c>
      <c r="U365" s="180" t="s">
        <v>249</v>
      </c>
      <c r="V365" s="361"/>
      <c r="W365" s="215"/>
      <c r="X365" s="215"/>
      <c r="Y365" s="43"/>
      <c r="Z365" s="215"/>
      <c r="AA365" s="216"/>
      <c r="AB365" s="177"/>
      <c r="AC365" s="177"/>
      <c r="AD365" s="177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177"/>
      <c r="BR365" s="177"/>
      <c r="BS365" s="177"/>
      <c r="BT365" s="177"/>
      <c r="BU365" s="177"/>
      <c r="BV365" s="177"/>
      <c r="BW365" s="177"/>
      <c r="BX365" s="177"/>
      <c r="BY365" s="177"/>
      <c r="BZ365" s="177"/>
      <c r="CA365" s="177"/>
      <c r="CB365" s="177"/>
      <c r="CC365" s="177"/>
      <c r="CD365" s="177"/>
      <c r="CE365" s="177"/>
      <c r="CF365" s="177"/>
      <c r="CG365" s="177"/>
      <c r="CH365" s="177"/>
      <c r="CI365" s="177"/>
      <c r="CJ365" s="177"/>
      <c r="CK365" s="177"/>
      <c r="CL365" s="177"/>
      <c r="CM365" s="177"/>
      <c r="CN365" s="177"/>
      <c r="CO365" s="177"/>
      <c r="CP365" s="177"/>
      <c r="CQ365" s="177"/>
      <c r="CR365" s="177"/>
      <c r="CS365" s="177"/>
      <c r="CT365" s="177"/>
      <c r="CU365" s="177"/>
      <c r="CV365" s="177"/>
      <c r="CW365" s="177"/>
      <c r="CX365" s="177"/>
      <c r="CY365" s="177"/>
      <c r="CZ365" s="177"/>
      <c r="DA365" s="177"/>
      <c r="DB365" s="177"/>
      <c r="DC365" s="177"/>
      <c r="DD365" s="177"/>
      <c r="DE365" s="177"/>
      <c r="DF365" s="177"/>
      <c r="DG365" s="177"/>
      <c r="DH365" s="177"/>
      <c r="DI365" s="177"/>
      <c r="DJ365" s="177"/>
      <c r="DK365" s="177"/>
      <c r="DL365" s="177"/>
      <c r="DM365" s="177"/>
      <c r="DN365" s="177"/>
      <c r="DO365" s="177"/>
      <c r="DP365" s="177"/>
      <c r="DQ365" s="177"/>
      <c r="DR365" s="177"/>
      <c r="DS365" s="177"/>
      <c r="DT365" s="177"/>
      <c r="DU365" s="177"/>
      <c r="DV365" s="177"/>
      <c r="DW365" s="177"/>
      <c r="DX365" s="177"/>
      <c r="DY365" s="177"/>
      <c r="DZ365" s="177"/>
      <c r="EA365" s="177"/>
      <c r="EB365" s="177"/>
      <c r="EC365" s="177"/>
      <c r="ED365" s="177"/>
      <c r="EE365" s="177"/>
      <c r="EF365" s="177"/>
      <c r="EG365" s="177"/>
      <c r="EH365" s="177"/>
      <c r="EI365" s="177"/>
      <c r="EJ365" s="177"/>
      <c r="EK365" s="177"/>
      <c r="EL365" s="177"/>
      <c r="EM365" s="177"/>
      <c r="EN365" s="177"/>
      <c r="EO365" s="177"/>
      <c r="EP365" s="177"/>
      <c r="EQ365" s="177"/>
      <c r="ER365" s="177"/>
      <c r="ES365" s="177"/>
      <c r="ET365" s="177"/>
      <c r="EU365" s="177"/>
      <c r="EV365" s="177"/>
      <c r="EW365" s="177"/>
      <c r="EX365" s="177"/>
      <c r="EY365" s="177"/>
      <c r="EZ365" s="177"/>
      <c r="FA365" s="177"/>
      <c r="FB365" s="177"/>
      <c r="FC365" s="177"/>
      <c r="FD365" s="177"/>
      <c r="FE365" s="177"/>
      <c r="FF365" s="177"/>
      <c r="FG365" s="177"/>
      <c r="FH365" s="177"/>
      <c r="FI365" s="177"/>
      <c r="FJ365" s="177"/>
      <c r="FK365" s="177"/>
      <c r="FL365" s="177"/>
      <c r="FM365" s="177"/>
      <c r="FN365" s="177"/>
      <c r="FO365" s="177"/>
      <c r="FP365" s="177"/>
      <c r="FQ365" s="177"/>
      <c r="FR365" s="177"/>
      <c r="FS365" s="177"/>
      <c r="FT365" s="177"/>
      <c r="FU365" s="177"/>
      <c r="FV365" s="177"/>
      <c r="FW365" s="177"/>
      <c r="FX365" s="177"/>
      <c r="FY365" s="177"/>
      <c r="FZ365" s="177"/>
      <c r="GA365" s="177"/>
      <c r="GB365" s="177"/>
      <c r="GC365" s="177"/>
      <c r="GD365" s="177"/>
      <c r="GE365" s="177"/>
      <c r="GF365" s="177"/>
      <c r="GG365" s="177"/>
      <c r="GH365" s="177"/>
      <c r="GI365" s="177"/>
      <c r="GJ365" s="177"/>
      <c r="GK365" s="177"/>
      <c r="GL365" s="177"/>
      <c r="GM365" s="177"/>
      <c r="GN365" s="177"/>
      <c r="GO365" s="177"/>
      <c r="GP365" s="177"/>
      <c r="GQ365" s="177"/>
      <c r="GR365" s="177"/>
      <c r="GS365" s="177"/>
      <c r="GT365" s="177"/>
      <c r="GU365" s="177"/>
      <c r="GV365" s="177"/>
      <c r="GW365" s="177"/>
      <c r="GX365" s="177"/>
      <c r="GY365" s="177"/>
      <c r="GZ365" s="177"/>
      <c r="HA365" s="177"/>
      <c r="HB365" s="177"/>
      <c r="HC365" s="177"/>
      <c r="HD365" s="177"/>
      <c r="HE365" s="177"/>
      <c r="HF365" s="177"/>
      <c r="HG365" s="177"/>
      <c r="HH365" s="177"/>
      <c r="HI365" s="177"/>
      <c r="HJ365" s="177"/>
      <c r="HK365" s="177"/>
      <c r="HL365" s="177"/>
      <c r="HM365" s="177"/>
      <c r="HN365" s="177"/>
      <c r="HO365" s="177"/>
      <c r="HP365" s="177"/>
      <c r="HQ365" s="177"/>
      <c r="HR365" s="177"/>
      <c r="HS365" s="177"/>
      <c r="HT365" s="177"/>
      <c r="HU365" s="177"/>
      <c r="HV365" s="177"/>
      <c r="HW365" s="177"/>
      <c r="HX365" s="177"/>
      <c r="HY365" s="177"/>
      <c r="HZ365" s="177"/>
      <c r="IA365" s="177"/>
      <c r="IB365" s="177"/>
      <c r="IC365" s="177"/>
      <c r="ID365" s="177"/>
      <c r="IE365" s="177"/>
      <c r="IF365" s="177"/>
      <c r="IG365" s="177"/>
      <c r="IH365" s="177"/>
      <c r="II365" s="177"/>
      <c r="IJ365" s="177"/>
      <c r="IK365" s="177"/>
      <c r="IL365" s="177"/>
      <c r="IM365" s="177"/>
      <c r="IN365" s="177"/>
      <c r="IO365" s="177"/>
      <c r="IP365" s="177"/>
      <c r="IQ365" s="177"/>
      <c r="IR365" s="177"/>
      <c r="IS365" s="177"/>
      <c r="IT365" s="177"/>
      <c r="IU365" s="177"/>
      <c r="IV365" s="177"/>
    </row>
    <row r="366" spans="1:256" s="362" customFormat="1" ht="18.75" x14ac:dyDescent="0.45">
      <c r="A366" s="489"/>
      <c r="B366" s="460"/>
      <c r="C366" s="459"/>
      <c r="D366" s="220"/>
      <c r="E366" s="221"/>
      <c r="F366" s="221"/>
      <c r="G366" s="222"/>
      <c r="H366" s="223"/>
      <c r="I366" s="223"/>
      <c r="J366" s="408">
        <v>34</v>
      </c>
      <c r="K366" s="627" t="s">
        <v>645</v>
      </c>
      <c r="L366" s="628"/>
      <c r="M366" s="392"/>
      <c r="N366" s="392"/>
      <c r="O366" s="392"/>
      <c r="P366" s="392"/>
      <c r="Q366" s="629">
        <v>200000</v>
      </c>
      <c r="R366" s="308"/>
      <c r="S366" s="575">
        <f t="shared" si="12"/>
        <v>200000</v>
      </c>
      <c r="T366" s="309" t="s">
        <v>248</v>
      </c>
      <c r="U366" s="309" t="s">
        <v>249</v>
      </c>
      <c r="V366" s="361"/>
      <c r="W366" s="215"/>
      <c r="X366" s="215"/>
      <c r="Y366" s="43"/>
      <c r="Z366" s="215"/>
      <c r="AA366" s="216"/>
      <c r="AB366" s="177"/>
      <c r="AC366" s="177"/>
      <c r="AD366" s="177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7"/>
      <c r="BH366" s="177"/>
      <c r="BI366" s="177"/>
      <c r="BJ366" s="177"/>
      <c r="BK366" s="177"/>
      <c r="BL366" s="177"/>
      <c r="BM366" s="177"/>
      <c r="BN366" s="177"/>
      <c r="BO366" s="177"/>
      <c r="BP366" s="177"/>
      <c r="BQ366" s="177"/>
      <c r="BR366" s="177"/>
      <c r="BS366" s="177"/>
      <c r="BT366" s="177"/>
      <c r="BU366" s="177"/>
      <c r="BV366" s="177"/>
      <c r="BW366" s="177"/>
      <c r="BX366" s="177"/>
      <c r="BY366" s="177"/>
      <c r="BZ366" s="177"/>
      <c r="CA366" s="177"/>
      <c r="CB366" s="177"/>
      <c r="CC366" s="177"/>
      <c r="CD366" s="177"/>
      <c r="CE366" s="177"/>
      <c r="CF366" s="177"/>
      <c r="CG366" s="177"/>
      <c r="CH366" s="177"/>
      <c r="CI366" s="177"/>
      <c r="CJ366" s="177"/>
      <c r="CK366" s="177"/>
      <c r="CL366" s="177"/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7"/>
      <c r="CX366" s="177"/>
      <c r="CY366" s="177"/>
      <c r="CZ366" s="177"/>
      <c r="DA366" s="177"/>
      <c r="DB366" s="177"/>
      <c r="DC366" s="177"/>
      <c r="DD366" s="177"/>
      <c r="DE366" s="177"/>
      <c r="DF366" s="177"/>
      <c r="DG366" s="177"/>
      <c r="DH366" s="177"/>
      <c r="DI366" s="177"/>
      <c r="DJ366" s="177"/>
      <c r="DK366" s="177"/>
      <c r="DL366" s="177"/>
      <c r="DM366" s="177"/>
      <c r="DN366" s="177"/>
      <c r="DO366" s="177"/>
      <c r="DP366" s="177"/>
      <c r="DQ366" s="177"/>
      <c r="DR366" s="177"/>
      <c r="DS366" s="177"/>
      <c r="DT366" s="177"/>
      <c r="DU366" s="177"/>
      <c r="DV366" s="177"/>
      <c r="DW366" s="177"/>
      <c r="DX366" s="177"/>
      <c r="DY366" s="177"/>
      <c r="DZ366" s="177"/>
      <c r="EA366" s="177"/>
      <c r="EB366" s="177"/>
      <c r="EC366" s="177"/>
      <c r="ED366" s="177"/>
      <c r="EE366" s="177"/>
      <c r="EF366" s="177"/>
      <c r="EG366" s="177"/>
      <c r="EH366" s="177"/>
      <c r="EI366" s="177"/>
      <c r="EJ366" s="177"/>
      <c r="EK366" s="177"/>
      <c r="EL366" s="177"/>
      <c r="EM366" s="177"/>
      <c r="EN366" s="177"/>
      <c r="EO366" s="177"/>
      <c r="EP366" s="177"/>
      <c r="EQ366" s="177"/>
      <c r="ER366" s="177"/>
      <c r="ES366" s="177"/>
      <c r="ET366" s="177"/>
      <c r="EU366" s="177"/>
      <c r="EV366" s="177"/>
      <c r="EW366" s="177"/>
      <c r="EX366" s="177"/>
      <c r="EY366" s="177"/>
      <c r="EZ366" s="177"/>
      <c r="FA366" s="177"/>
      <c r="FB366" s="177"/>
      <c r="FC366" s="177"/>
      <c r="FD366" s="177"/>
      <c r="FE366" s="177"/>
      <c r="FF366" s="177"/>
      <c r="FG366" s="177"/>
      <c r="FH366" s="177"/>
      <c r="FI366" s="177"/>
      <c r="FJ366" s="177"/>
      <c r="FK366" s="177"/>
      <c r="FL366" s="177"/>
      <c r="FM366" s="177"/>
      <c r="FN366" s="177"/>
      <c r="FO366" s="177"/>
      <c r="FP366" s="177"/>
      <c r="FQ366" s="177"/>
      <c r="FR366" s="177"/>
      <c r="FS366" s="177"/>
      <c r="FT366" s="177"/>
      <c r="FU366" s="177"/>
      <c r="FV366" s="177"/>
      <c r="FW366" s="177"/>
      <c r="FX366" s="177"/>
      <c r="FY366" s="177"/>
      <c r="FZ366" s="177"/>
      <c r="GA366" s="177"/>
      <c r="GB366" s="177"/>
      <c r="GC366" s="177"/>
      <c r="GD366" s="177"/>
      <c r="GE366" s="177"/>
      <c r="GF366" s="177"/>
      <c r="GG366" s="177"/>
      <c r="GH366" s="177"/>
      <c r="GI366" s="177"/>
      <c r="GJ366" s="177"/>
      <c r="GK366" s="177"/>
      <c r="GL366" s="177"/>
      <c r="GM366" s="177"/>
      <c r="GN366" s="177"/>
      <c r="GO366" s="177"/>
      <c r="GP366" s="177"/>
      <c r="GQ366" s="177"/>
      <c r="GR366" s="177"/>
      <c r="GS366" s="177"/>
      <c r="GT366" s="177"/>
      <c r="GU366" s="177"/>
      <c r="GV366" s="177"/>
      <c r="GW366" s="177"/>
      <c r="GX366" s="177"/>
      <c r="GY366" s="177"/>
      <c r="GZ366" s="177"/>
      <c r="HA366" s="177"/>
      <c r="HB366" s="177"/>
      <c r="HC366" s="177"/>
      <c r="HD366" s="177"/>
      <c r="HE366" s="177"/>
      <c r="HF366" s="177"/>
      <c r="HG366" s="177"/>
      <c r="HH366" s="177"/>
      <c r="HI366" s="177"/>
      <c r="HJ366" s="177"/>
      <c r="HK366" s="177"/>
      <c r="HL366" s="177"/>
      <c r="HM366" s="177"/>
      <c r="HN366" s="177"/>
      <c r="HO366" s="177"/>
      <c r="HP366" s="177"/>
      <c r="HQ366" s="177"/>
      <c r="HR366" s="177"/>
      <c r="HS366" s="177"/>
      <c r="HT366" s="177"/>
      <c r="HU366" s="177"/>
      <c r="HV366" s="177"/>
      <c r="HW366" s="177"/>
      <c r="HX366" s="177"/>
      <c r="HY366" s="177"/>
      <c r="HZ366" s="177"/>
      <c r="IA366" s="177"/>
      <c r="IB366" s="177"/>
      <c r="IC366" s="177"/>
      <c r="ID366" s="177"/>
      <c r="IE366" s="177"/>
      <c r="IF366" s="177"/>
      <c r="IG366" s="177"/>
      <c r="IH366" s="177"/>
      <c r="II366" s="177"/>
      <c r="IJ366" s="177"/>
      <c r="IK366" s="177"/>
      <c r="IL366" s="177"/>
      <c r="IM366" s="177"/>
      <c r="IN366" s="177"/>
      <c r="IO366" s="177"/>
      <c r="IP366" s="177"/>
      <c r="IQ366" s="177"/>
      <c r="IR366" s="177"/>
      <c r="IS366" s="177"/>
      <c r="IT366" s="177"/>
      <c r="IU366" s="177"/>
      <c r="IV366" s="177"/>
    </row>
    <row r="367" spans="1:256" s="362" customFormat="1" ht="18.75" x14ac:dyDescent="0.45">
      <c r="A367" s="357"/>
      <c r="B367" s="177"/>
      <c r="C367" s="60"/>
      <c r="D367" s="81"/>
      <c r="E367" s="181"/>
      <c r="F367" s="181"/>
      <c r="G367" s="182"/>
      <c r="H367" s="158"/>
      <c r="I367" s="158"/>
      <c r="J367" s="83">
        <v>35</v>
      </c>
      <c r="K367" s="294" t="s">
        <v>646</v>
      </c>
      <c r="L367" s="618"/>
      <c r="M367" s="185"/>
      <c r="N367" s="185"/>
      <c r="O367" s="185"/>
      <c r="P367" s="185"/>
      <c r="Q367" s="626">
        <v>150000</v>
      </c>
      <c r="R367" s="164"/>
      <c r="S367" s="269">
        <f t="shared" si="12"/>
        <v>150000</v>
      </c>
      <c r="T367" s="180" t="s">
        <v>647</v>
      </c>
      <c r="U367" s="180" t="s">
        <v>249</v>
      </c>
      <c r="V367" s="361"/>
      <c r="W367" s="215"/>
      <c r="X367" s="215"/>
      <c r="Y367" s="43"/>
      <c r="Z367" s="215"/>
      <c r="AA367" s="216"/>
      <c r="AB367" s="177"/>
      <c r="AC367" s="177"/>
      <c r="AD367" s="177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7"/>
      <c r="AO367" s="177"/>
      <c r="AP367" s="177"/>
      <c r="AQ367" s="177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77"/>
      <c r="BB367" s="177"/>
      <c r="BC367" s="177"/>
      <c r="BD367" s="177"/>
      <c r="BE367" s="177"/>
      <c r="BF367" s="177"/>
      <c r="BG367" s="177"/>
      <c r="BH367" s="177"/>
      <c r="BI367" s="177"/>
      <c r="BJ367" s="177"/>
      <c r="BK367" s="177"/>
      <c r="BL367" s="177"/>
      <c r="BM367" s="177"/>
      <c r="BN367" s="177"/>
      <c r="BO367" s="177"/>
      <c r="BP367" s="177"/>
      <c r="BQ367" s="177"/>
      <c r="BR367" s="177"/>
      <c r="BS367" s="177"/>
      <c r="BT367" s="177"/>
      <c r="BU367" s="177"/>
      <c r="BV367" s="177"/>
      <c r="BW367" s="177"/>
      <c r="BX367" s="177"/>
      <c r="BY367" s="177"/>
      <c r="BZ367" s="177"/>
      <c r="CA367" s="177"/>
      <c r="CB367" s="177"/>
      <c r="CC367" s="177"/>
      <c r="CD367" s="177"/>
      <c r="CE367" s="177"/>
      <c r="CF367" s="177"/>
      <c r="CG367" s="177"/>
      <c r="CH367" s="177"/>
      <c r="CI367" s="177"/>
      <c r="CJ367" s="177"/>
      <c r="CK367" s="177"/>
      <c r="CL367" s="177"/>
      <c r="CM367" s="177"/>
      <c r="CN367" s="177"/>
      <c r="CO367" s="177"/>
      <c r="CP367" s="177"/>
      <c r="CQ367" s="177"/>
      <c r="CR367" s="177"/>
      <c r="CS367" s="177"/>
      <c r="CT367" s="177"/>
      <c r="CU367" s="177"/>
      <c r="CV367" s="177"/>
      <c r="CW367" s="177"/>
      <c r="CX367" s="177"/>
      <c r="CY367" s="177"/>
      <c r="CZ367" s="177"/>
      <c r="DA367" s="177"/>
      <c r="DB367" s="177"/>
      <c r="DC367" s="177"/>
      <c r="DD367" s="177"/>
      <c r="DE367" s="177"/>
      <c r="DF367" s="177"/>
      <c r="DG367" s="177"/>
      <c r="DH367" s="177"/>
      <c r="DI367" s="177"/>
      <c r="DJ367" s="177"/>
      <c r="DK367" s="177"/>
      <c r="DL367" s="177"/>
      <c r="DM367" s="177"/>
      <c r="DN367" s="177"/>
      <c r="DO367" s="177"/>
      <c r="DP367" s="177"/>
      <c r="DQ367" s="177"/>
      <c r="DR367" s="177"/>
      <c r="DS367" s="177"/>
      <c r="DT367" s="177"/>
      <c r="DU367" s="177"/>
      <c r="DV367" s="177"/>
      <c r="DW367" s="177"/>
      <c r="DX367" s="177"/>
      <c r="DY367" s="177"/>
      <c r="DZ367" s="177"/>
      <c r="EA367" s="177"/>
      <c r="EB367" s="177"/>
      <c r="EC367" s="177"/>
      <c r="ED367" s="177"/>
      <c r="EE367" s="177"/>
      <c r="EF367" s="177"/>
      <c r="EG367" s="177"/>
      <c r="EH367" s="177"/>
      <c r="EI367" s="177"/>
      <c r="EJ367" s="177"/>
      <c r="EK367" s="177"/>
      <c r="EL367" s="177"/>
      <c r="EM367" s="177"/>
      <c r="EN367" s="177"/>
      <c r="EO367" s="177"/>
      <c r="EP367" s="177"/>
      <c r="EQ367" s="177"/>
      <c r="ER367" s="177"/>
      <c r="ES367" s="177"/>
      <c r="ET367" s="177"/>
      <c r="EU367" s="177"/>
      <c r="EV367" s="177"/>
      <c r="EW367" s="177"/>
      <c r="EX367" s="177"/>
      <c r="EY367" s="177"/>
      <c r="EZ367" s="177"/>
      <c r="FA367" s="177"/>
      <c r="FB367" s="177"/>
      <c r="FC367" s="177"/>
      <c r="FD367" s="177"/>
      <c r="FE367" s="177"/>
      <c r="FF367" s="177"/>
      <c r="FG367" s="177"/>
      <c r="FH367" s="177"/>
      <c r="FI367" s="177"/>
      <c r="FJ367" s="177"/>
      <c r="FK367" s="177"/>
      <c r="FL367" s="177"/>
      <c r="FM367" s="177"/>
      <c r="FN367" s="177"/>
      <c r="FO367" s="177"/>
      <c r="FP367" s="177"/>
      <c r="FQ367" s="177"/>
      <c r="FR367" s="177"/>
      <c r="FS367" s="177"/>
      <c r="FT367" s="177"/>
      <c r="FU367" s="177"/>
      <c r="FV367" s="177"/>
      <c r="FW367" s="177"/>
      <c r="FX367" s="177"/>
      <c r="FY367" s="177"/>
      <c r="FZ367" s="177"/>
      <c r="GA367" s="177"/>
      <c r="GB367" s="177"/>
      <c r="GC367" s="177"/>
      <c r="GD367" s="177"/>
      <c r="GE367" s="177"/>
      <c r="GF367" s="177"/>
      <c r="GG367" s="177"/>
      <c r="GH367" s="177"/>
      <c r="GI367" s="177"/>
      <c r="GJ367" s="177"/>
      <c r="GK367" s="177"/>
      <c r="GL367" s="177"/>
      <c r="GM367" s="177"/>
      <c r="GN367" s="177"/>
      <c r="GO367" s="177"/>
      <c r="GP367" s="177"/>
      <c r="GQ367" s="177"/>
      <c r="GR367" s="177"/>
      <c r="GS367" s="177"/>
      <c r="GT367" s="177"/>
      <c r="GU367" s="177"/>
      <c r="GV367" s="177"/>
      <c r="GW367" s="177"/>
      <c r="GX367" s="177"/>
      <c r="GY367" s="177"/>
      <c r="GZ367" s="177"/>
      <c r="HA367" s="177"/>
      <c r="HB367" s="177"/>
      <c r="HC367" s="177"/>
      <c r="HD367" s="177"/>
      <c r="HE367" s="177"/>
      <c r="HF367" s="177"/>
      <c r="HG367" s="177"/>
      <c r="HH367" s="177"/>
      <c r="HI367" s="177"/>
      <c r="HJ367" s="177"/>
      <c r="HK367" s="177"/>
      <c r="HL367" s="177"/>
      <c r="HM367" s="177"/>
      <c r="HN367" s="177"/>
      <c r="HO367" s="177"/>
      <c r="HP367" s="177"/>
      <c r="HQ367" s="177"/>
      <c r="HR367" s="177"/>
      <c r="HS367" s="177"/>
      <c r="HT367" s="177"/>
      <c r="HU367" s="177"/>
      <c r="HV367" s="177"/>
      <c r="HW367" s="177"/>
      <c r="HX367" s="177"/>
      <c r="HY367" s="177"/>
      <c r="HZ367" s="177"/>
      <c r="IA367" s="177"/>
      <c r="IB367" s="177"/>
      <c r="IC367" s="177"/>
      <c r="ID367" s="177"/>
      <c r="IE367" s="177"/>
      <c r="IF367" s="177"/>
      <c r="IG367" s="177"/>
      <c r="IH367" s="177"/>
      <c r="II367" s="177"/>
      <c r="IJ367" s="177"/>
      <c r="IK367" s="177"/>
      <c r="IL367" s="177"/>
      <c r="IM367" s="177"/>
      <c r="IN367" s="177"/>
      <c r="IO367" s="177"/>
      <c r="IP367" s="177"/>
      <c r="IQ367" s="177"/>
      <c r="IR367" s="177"/>
      <c r="IS367" s="177"/>
      <c r="IT367" s="177"/>
      <c r="IU367" s="177"/>
      <c r="IV367" s="177"/>
    </row>
    <row r="368" spans="1:256" s="362" customFormat="1" ht="18.75" x14ac:dyDescent="0.45">
      <c r="A368" s="357"/>
      <c r="B368" s="177"/>
      <c r="C368" s="60"/>
      <c r="D368" s="81"/>
      <c r="E368" s="181"/>
      <c r="F368" s="181"/>
      <c r="G368" s="182"/>
      <c r="H368" s="158"/>
      <c r="I368" s="158"/>
      <c r="J368" s="365">
        <v>36</v>
      </c>
      <c r="K368" s="294" t="s">
        <v>648</v>
      </c>
      <c r="L368" s="618"/>
      <c r="M368" s="185"/>
      <c r="N368" s="185"/>
      <c r="O368" s="185"/>
      <c r="P368" s="185"/>
      <c r="Q368" s="626">
        <v>100000</v>
      </c>
      <c r="R368" s="164"/>
      <c r="S368" s="269">
        <f t="shared" si="12"/>
        <v>100000</v>
      </c>
      <c r="T368" s="180" t="s">
        <v>380</v>
      </c>
      <c r="U368" s="180" t="s">
        <v>249</v>
      </c>
      <c r="V368" s="361"/>
      <c r="W368" s="215"/>
      <c r="X368" s="215"/>
      <c r="Y368" s="43"/>
      <c r="Z368" s="215"/>
      <c r="AA368" s="216"/>
      <c r="AB368" s="177"/>
      <c r="AC368" s="177"/>
      <c r="AD368" s="177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7"/>
      <c r="AO368" s="177"/>
      <c r="AP368" s="177"/>
      <c r="AQ368" s="177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77"/>
      <c r="BB368" s="177"/>
      <c r="BC368" s="177"/>
      <c r="BD368" s="177"/>
      <c r="BE368" s="177"/>
      <c r="BF368" s="177"/>
      <c r="BG368" s="177"/>
      <c r="BH368" s="177"/>
      <c r="BI368" s="177"/>
      <c r="BJ368" s="177"/>
      <c r="BK368" s="177"/>
      <c r="BL368" s="177"/>
      <c r="BM368" s="177"/>
      <c r="BN368" s="177"/>
      <c r="BO368" s="177"/>
      <c r="BP368" s="177"/>
      <c r="BQ368" s="177"/>
      <c r="BR368" s="177"/>
      <c r="BS368" s="177"/>
      <c r="BT368" s="177"/>
      <c r="BU368" s="177"/>
      <c r="BV368" s="177"/>
      <c r="BW368" s="177"/>
      <c r="BX368" s="177"/>
      <c r="BY368" s="177"/>
      <c r="BZ368" s="177"/>
      <c r="CA368" s="177"/>
      <c r="CB368" s="177"/>
      <c r="CC368" s="177"/>
      <c r="CD368" s="177"/>
      <c r="CE368" s="177"/>
      <c r="CF368" s="177"/>
      <c r="CG368" s="177"/>
      <c r="CH368" s="177"/>
      <c r="CI368" s="177"/>
      <c r="CJ368" s="177"/>
      <c r="CK368" s="177"/>
      <c r="CL368" s="177"/>
      <c r="CM368" s="177"/>
      <c r="CN368" s="177"/>
      <c r="CO368" s="177"/>
      <c r="CP368" s="177"/>
      <c r="CQ368" s="177"/>
      <c r="CR368" s="177"/>
      <c r="CS368" s="177"/>
      <c r="CT368" s="177"/>
      <c r="CU368" s="177"/>
      <c r="CV368" s="177"/>
      <c r="CW368" s="177"/>
      <c r="CX368" s="177"/>
      <c r="CY368" s="177"/>
      <c r="CZ368" s="177"/>
      <c r="DA368" s="177"/>
      <c r="DB368" s="177"/>
      <c r="DC368" s="177"/>
      <c r="DD368" s="177"/>
      <c r="DE368" s="177"/>
      <c r="DF368" s="177"/>
      <c r="DG368" s="177"/>
      <c r="DH368" s="177"/>
      <c r="DI368" s="177"/>
      <c r="DJ368" s="177"/>
      <c r="DK368" s="177"/>
      <c r="DL368" s="177"/>
      <c r="DM368" s="177"/>
      <c r="DN368" s="177"/>
      <c r="DO368" s="177"/>
      <c r="DP368" s="177"/>
      <c r="DQ368" s="177"/>
      <c r="DR368" s="177"/>
      <c r="DS368" s="177"/>
      <c r="DT368" s="177"/>
      <c r="DU368" s="177"/>
      <c r="DV368" s="177"/>
      <c r="DW368" s="177"/>
      <c r="DX368" s="177"/>
      <c r="DY368" s="177"/>
      <c r="DZ368" s="177"/>
      <c r="EA368" s="177"/>
      <c r="EB368" s="177"/>
      <c r="EC368" s="177"/>
      <c r="ED368" s="177"/>
      <c r="EE368" s="177"/>
      <c r="EF368" s="177"/>
      <c r="EG368" s="177"/>
      <c r="EH368" s="177"/>
      <c r="EI368" s="177"/>
      <c r="EJ368" s="177"/>
      <c r="EK368" s="177"/>
      <c r="EL368" s="177"/>
      <c r="EM368" s="177"/>
      <c r="EN368" s="177"/>
      <c r="EO368" s="177"/>
      <c r="EP368" s="177"/>
      <c r="EQ368" s="177"/>
      <c r="ER368" s="177"/>
      <c r="ES368" s="177"/>
      <c r="ET368" s="177"/>
      <c r="EU368" s="177"/>
      <c r="EV368" s="177"/>
      <c r="EW368" s="177"/>
      <c r="EX368" s="177"/>
      <c r="EY368" s="177"/>
      <c r="EZ368" s="177"/>
      <c r="FA368" s="177"/>
      <c r="FB368" s="177"/>
      <c r="FC368" s="177"/>
      <c r="FD368" s="177"/>
      <c r="FE368" s="177"/>
      <c r="FF368" s="177"/>
      <c r="FG368" s="177"/>
      <c r="FH368" s="177"/>
      <c r="FI368" s="177"/>
      <c r="FJ368" s="177"/>
      <c r="FK368" s="177"/>
      <c r="FL368" s="177"/>
      <c r="FM368" s="177"/>
      <c r="FN368" s="177"/>
      <c r="FO368" s="177"/>
      <c r="FP368" s="177"/>
      <c r="FQ368" s="177"/>
      <c r="FR368" s="177"/>
      <c r="FS368" s="177"/>
      <c r="FT368" s="177"/>
      <c r="FU368" s="177"/>
      <c r="FV368" s="177"/>
      <c r="FW368" s="177"/>
      <c r="FX368" s="177"/>
      <c r="FY368" s="177"/>
      <c r="FZ368" s="177"/>
      <c r="GA368" s="177"/>
      <c r="GB368" s="177"/>
      <c r="GC368" s="177"/>
      <c r="GD368" s="177"/>
      <c r="GE368" s="177"/>
      <c r="GF368" s="177"/>
      <c r="GG368" s="177"/>
      <c r="GH368" s="177"/>
      <c r="GI368" s="177"/>
      <c r="GJ368" s="177"/>
      <c r="GK368" s="177"/>
      <c r="GL368" s="177"/>
      <c r="GM368" s="177"/>
      <c r="GN368" s="177"/>
      <c r="GO368" s="177"/>
      <c r="GP368" s="177"/>
      <c r="GQ368" s="177"/>
      <c r="GR368" s="177"/>
      <c r="GS368" s="177"/>
      <c r="GT368" s="177"/>
      <c r="GU368" s="177"/>
      <c r="GV368" s="177"/>
      <c r="GW368" s="177"/>
      <c r="GX368" s="177"/>
      <c r="GY368" s="177"/>
      <c r="GZ368" s="177"/>
      <c r="HA368" s="177"/>
      <c r="HB368" s="177"/>
      <c r="HC368" s="177"/>
      <c r="HD368" s="177"/>
      <c r="HE368" s="177"/>
      <c r="HF368" s="177"/>
      <c r="HG368" s="177"/>
      <c r="HH368" s="177"/>
      <c r="HI368" s="177"/>
      <c r="HJ368" s="177"/>
      <c r="HK368" s="177"/>
      <c r="HL368" s="177"/>
      <c r="HM368" s="177"/>
      <c r="HN368" s="177"/>
      <c r="HO368" s="177"/>
      <c r="HP368" s="177"/>
      <c r="HQ368" s="177"/>
      <c r="HR368" s="177"/>
      <c r="HS368" s="177"/>
      <c r="HT368" s="177"/>
      <c r="HU368" s="177"/>
      <c r="HV368" s="177"/>
      <c r="HW368" s="177"/>
      <c r="HX368" s="177"/>
      <c r="HY368" s="177"/>
      <c r="HZ368" s="177"/>
      <c r="IA368" s="177"/>
      <c r="IB368" s="177"/>
      <c r="IC368" s="177"/>
      <c r="ID368" s="177"/>
      <c r="IE368" s="177"/>
      <c r="IF368" s="177"/>
      <c r="IG368" s="177"/>
      <c r="IH368" s="177"/>
      <c r="II368" s="177"/>
      <c r="IJ368" s="177"/>
      <c r="IK368" s="177"/>
      <c r="IL368" s="177"/>
      <c r="IM368" s="177"/>
      <c r="IN368" s="177"/>
      <c r="IO368" s="177"/>
      <c r="IP368" s="177"/>
      <c r="IQ368" s="177"/>
      <c r="IR368" s="177"/>
      <c r="IS368" s="177"/>
      <c r="IT368" s="177"/>
      <c r="IU368" s="177"/>
      <c r="IV368" s="177"/>
    </row>
    <row r="369" spans="1:256" s="362" customFormat="1" ht="18.75" x14ac:dyDescent="0.45">
      <c r="A369" s="357"/>
      <c r="B369" s="177"/>
      <c r="C369" s="60"/>
      <c r="D369" s="81"/>
      <c r="E369" s="181"/>
      <c r="F369" s="181"/>
      <c r="G369" s="182"/>
      <c r="H369" s="158"/>
      <c r="I369" s="158"/>
      <c r="J369" s="83">
        <v>37</v>
      </c>
      <c r="K369" s="294" t="s">
        <v>649</v>
      </c>
      <c r="L369" s="618"/>
      <c r="M369" s="185"/>
      <c r="N369" s="185"/>
      <c r="O369" s="185"/>
      <c r="P369" s="185"/>
      <c r="Q369" s="570">
        <v>250000</v>
      </c>
      <c r="R369" s="164"/>
      <c r="S369" s="269">
        <f t="shared" si="12"/>
        <v>250000</v>
      </c>
      <c r="T369" s="180" t="s">
        <v>382</v>
      </c>
      <c r="U369" s="180" t="s">
        <v>249</v>
      </c>
      <c r="V369" s="361"/>
      <c r="W369" s="215"/>
      <c r="X369" s="215"/>
      <c r="Y369" s="43"/>
      <c r="Z369" s="215"/>
      <c r="AA369" s="216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7"/>
      <c r="BN369" s="177"/>
      <c r="BO369" s="177"/>
      <c r="BP369" s="177"/>
      <c r="BQ369" s="177"/>
      <c r="BR369" s="177"/>
      <c r="BS369" s="177"/>
      <c r="BT369" s="177"/>
      <c r="BU369" s="177"/>
      <c r="BV369" s="177"/>
      <c r="BW369" s="177"/>
      <c r="BX369" s="177"/>
      <c r="BY369" s="177"/>
      <c r="BZ369" s="177"/>
      <c r="CA369" s="177"/>
      <c r="CB369" s="177"/>
      <c r="CC369" s="177"/>
      <c r="CD369" s="177"/>
      <c r="CE369" s="177"/>
      <c r="CF369" s="177"/>
      <c r="CG369" s="177"/>
      <c r="CH369" s="177"/>
      <c r="CI369" s="177"/>
      <c r="CJ369" s="177"/>
      <c r="CK369" s="177"/>
      <c r="CL369" s="177"/>
      <c r="CM369" s="177"/>
      <c r="CN369" s="177"/>
      <c r="CO369" s="177"/>
      <c r="CP369" s="177"/>
      <c r="CQ369" s="177"/>
      <c r="CR369" s="177"/>
      <c r="CS369" s="177"/>
      <c r="CT369" s="177"/>
      <c r="CU369" s="177"/>
      <c r="CV369" s="177"/>
      <c r="CW369" s="177"/>
      <c r="CX369" s="177"/>
      <c r="CY369" s="177"/>
      <c r="CZ369" s="177"/>
      <c r="DA369" s="177"/>
      <c r="DB369" s="177"/>
      <c r="DC369" s="177"/>
      <c r="DD369" s="177"/>
      <c r="DE369" s="177"/>
      <c r="DF369" s="177"/>
      <c r="DG369" s="177"/>
      <c r="DH369" s="177"/>
      <c r="DI369" s="177"/>
      <c r="DJ369" s="177"/>
      <c r="DK369" s="177"/>
      <c r="DL369" s="177"/>
      <c r="DM369" s="177"/>
      <c r="DN369" s="177"/>
      <c r="DO369" s="177"/>
      <c r="DP369" s="177"/>
      <c r="DQ369" s="177"/>
      <c r="DR369" s="177"/>
      <c r="DS369" s="177"/>
      <c r="DT369" s="177"/>
      <c r="DU369" s="177"/>
      <c r="DV369" s="177"/>
      <c r="DW369" s="177"/>
      <c r="DX369" s="177"/>
      <c r="DY369" s="177"/>
      <c r="DZ369" s="177"/>
      <c r="EA369" s="177"/>
      <c r="EB369" s="177"/>
      <c r="EC369" s="177"/>
      <c r="ED369" s="177"/>
      <c r="EE369" s="177"/>
      <c r="EF369" s="177"/>
      <c r="EG369" s="177"/>
      <c r="EH369" s="177"/>
      <c r="EI369" s="177"/>
      <c r="EJ369" s="177"/>
      <c r="EK369" s="177"/>
      <c r="EL369" s="177"/>
      <c r="EM369" s="177"/>
      <c r="EN369" s="177"/>
      <c r="EO369" s="177"/>
      <c r="EP369" s="177"/>
      <c r="EQ369" s="177"/>
      <c r="ER369" s="177"/>
      <c r="ES369" s="177"/>
      <c r="ET369" s="177"/>
      <c r="EU369" s="177"/>
      <c r="EV369" s="177"/>
      <c r="EW369" s="177"/>
      <c r="EX369" s="177"/>
      <c r="EY369" s="177"/>
      <c r="EZ369" s="177"/>
      <c r="FA369" s="177"/>
      <c r="FB369" s="177"/>
      <c r="FC369" s="177"/>
      <c r="FD369" s="177"/>
      <c r="FE369" s="177"/>
      <c r="FF369" s="177"/>
      <c r="FG369" s="177"/>
      <c r="FH369" s="177"/>
      <c r="FI369" s="177"/>
      <c r="FJ369" s="177"/>
      <c r="FK369" s="177"/>
      <c r="FL369" s="177"/>
      <c r="FM369" s="177"/>
      <c r="FN369" s="177"/>
      <c r="FO369" s="177"/>
      <c r="FP369" s="177"/>
      <c r="FQ369" s="177"/>
      <c r="FR369" s="177"/>
      <c r="FS369" s="177"/>
      <c r="FT369" s="177"/>
      <c r="FU369" s="177"/>
      <c r="FV369" s="177"/>
      <c r="FW369" s="177"/>
      <c r="FX369" s="177"/>
      <c r="FY369" s="177"/>
      <c r="FZ369" s="177"/>
      <c r="GA369" s="177"/>
      <c r="GB369" s="177"/>
      <c r="GC369" s="177"/>
      <c r="GD369" s="177"/>
      <c r="GE369" s="177"/>
      <c r="GF369" s="177"/>
      <c r="GG369" s="177"/>
      <c r="GH369" s="177"/>
      <c r="GI369" s="177"/>
      <c r="GJ369" s="177"/>
      <c r="GK369" s="177"/>
      <c r="GL369" s="177"/>
      <c r="GM369" s="177"/>
      <c r="GN369" s="177"/>
      <c r="GO369" s="177"/>
      <c r="GP369" s="177"/>
      <c r="GQ369" s="177"/>
      <c r="GR369" s="177"/>
      <c r="GS369" s="177"/>
      <c r="GT369" s="177"/>
      <c r="GU369" s="177"/>
      <c r="GV369" s="177"/>
      <c r="GW369" s="177"/>
      <c r="GX369" s="177"/>
      <c r="GY369" s="177"/>
      <c r="GZ369" s="177"/>
      <c r="HA369" s="177"/>
      <c r="HB369" s="177"/>
      <c r="HC369" s="177"/>
      <c r="HD369" s="177"/>
      <c r="HE369" s="177"/>
      <c r="HF369" s="177"/>
      <c r="HG369" s="177"/>
      <c r="HH369" s="177"/>
      <c r="HI369" s="177"/>
      <c r="HJ369" s="177"/>
      <c r="HK369" s="177"/>
      <c r="HL369" s="177"/>
      <c r="HM369" s="177"/>
      <c r="HN369" s="177"/>
      <c r="HO369" s="177"/>
      <c r="HP369" s="177"/>
      <c r="HQ369" s="177"/>
      <c r="HR369" s="177"/>
      <c r="HS369" s="177"/>
      <c r="HT369" s="177"/>
      <c r="HU369" s="177"/>
      <c r="HV369" s="177"/>
      <c r="HW369" s="177"/>
      <c r="HX369" s="177"/>
      <c r="HY369" s="177"/>
      <c r="HZ369" s="177"/>
      <c r="IA369" s="177"/>
      <c r="IB369" s="177"/>
      <c r="IC369" s="177"/>
      <c r="ID369" s="177"/>
      <c r="IE369" s="177"/>
      <c r="IF369" s="177"/>
      <c r="IG369" s="177"/>
      <c r="IH369" s="177"/>
      <c r="II369" s="177"/>
      <c r="IJ369" s="177"/>
      <c r="IK369" s="177"/>
      <c r="IL369" s="177"/>
      <c r="IM369" s="177"/>
      <c r="IN369" s="177"/>
      <c r="IO369" s="177"/>
      <c r="IP369" s="177"/>
      <c r="IQ369" s="177"/>
      <c r="IR369" s="177"/>
      <c r="IS369" s="177"/>
      <c r="IT369" s="177"/>
      <c r="IU369" s="177"/>
      <c r="IV369" s="177"/>
    </row>
    <row r="370" spans="1:256" s="362" customFormat="1" ht="18.75" x14ac:dyDescent="0.45">
      <c r="A370" s="357"/>
      <c r="B370" s="177"/>
      <c r="C370" s="60"/>
      <c r="D370" s="81"/>
      <c r="E370" s="181"/>
      <c r="F370" s="181"/>
      <c r="G370" s="182"/>
      <c r="H370" s="158"/>
      <c r="I370" s="158"/>
      <c r="J370" s="365">
        <v>38</v>
      </c>
      <c r="K370" s="294" t="s">
        <v>650</v>
      </c>
      <c r="L370" s="618"/>
      <c r="M370" s="185"/>
      <c r="N370" s="185"/>
      <c r="O370" s="185"/>
      <c r="P370" s="185"/>
      <c r="Q370" s="570">
        <v>100000</v>
      </c>
      <c r="R370" s="164"/>
      <c r="S370" s="269">
        <f t="shared" si="12"/>
        <v>100000</v>
      </c>
      <c r="T370" s="180" t="s">
        <v>651</v>
      </c>
      <c r="U370" s="180" t="s">
        <v>249</v>
      </c>
      <c r="V370" s="361"/>
      <c r="W370" s="215"/>
      <c r="X370" s="215"/>
      <c r="Y370" s="43"/>
      <c r="Z370" s="215"/>
      <c r="AA370" s="216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7"/>
      <c r="BN370" s="177"/>
      <c r="BO370" s="177"/>
      <c r="BP370" s="177"/>
      <c r="BQ370" s="177"/>
      <c r="BR370" s="177"/>
      <c r="BS370" s="177"/>
      <c r="BT370" s="177"/>
      <c r="BU370" s="177"/>
      <c r="BV370" s="177"/>
      <c r="BW370" s="177"/>
      <c r="BX370" s="177"/>
      <c r="BY370" s="177"/>
      <c r="BZ370" s="177"/>
      <c r="CA370" s="177"/>
      <c r="CB370" s="177"/>
      <c r="CC370" s="177"/>
      <c r="CD370" s="177"/>
      <c r="CE370" s="177"/>
      <c r="CF370" s="177"/>
      <c r="CG370" s="177"/>
      <c r="CH370" s="177"/>
      <c r="CI370" s="177"/>
      <c r="CJ370" s="177"/>
      <c r="CK370" s="177"/>
      <c r="CL370" s="177"/>
      <c r="CM370" s="177"/>
      <c r="CN370" s="177"/>
      <c r="CO370" s="177"/>
      <c r="CP370" s="177"/>
      <c r="CQ370" s="177"/>
      <c r="CR370" s="177"/>
      <c r="CS370" s="177"/>
      <c r="CT370" s="177"/>
      <c r="CU370" s="177"/>
      <c r="CV370" s="177"/>
      <c r="CW370" s="177"/>
      <c r="CX370" s="177"/>
      <c r="CY370" s="177"/>
      <c r="CZ370" s="177"/>
      <c r="DA370" s="177"/>
      <c r="DB370" s="177"/>
      <c r="DC370" s="177"/>
      <c r="DD370" s="177"/>
      <c r="DE370" s="177"/>
      <c r="DF370" s="177"/>
      <c r="DG370" s="177"/>
      <c r="DH370" s="177"/>
      <c r="DI370" s="177"/>
      <c r="DJ370" s="177"/>
      <c r="DK370" s="177"/>
      <c r="DL370" s="177"/>
      <c r="DM370" s="177"/>
      <c r="DN370" s="177"/>
      <c r="DO370" s="177"/>
      <c r="DP370" s="177"/>
      <c r="DQ370" s="177"/>
      <c r="DR370" s="177"/>
      <c r="DS370" s="177"/>
      <c r="DT370" s="177"/>
      <c r="DU370" s="177"/>
      <c r="DV370" s="177"/>
      <c r="DW370" s="177"/>
      <c r="DX370" s="177"/>
      <c r="DY370" s="177"/>
      <c r="DZ370" s="177"/>
      <c r="EA370" s="177"/>
      <c r="EB370" s="177"/>
      <c r="EC370" s="177"/>
      <c r="ED370" s="177"/>
      <c r="EE370" s="177"/>
      <c r="EF370" s="177"/>
      <c r="EG370" s="177"/>
      <c r="EH370" s="177"/>
      <c r="EI370" s="177"/>
      <c r="EJ370" s="177"/>
      <c r="EK370" s="177"/>
      <c r="EL370" s="177"/>
      <c r="EM370" s="177"/>
      <c r="EN370" s="177"/>
      <c r="EO370" s="177"/>
      <c r="EP370" s="177"/>
      <c r="EQ370" s="177"/>
      <c r="ER370" s="177"/>
      <c r="ES370" s="177"/>
      <c r="ET370" s="177"/>
      <c r="EU370" s="177"/>
      <c r="EV370" s="177"/>
      <c r="EW370" s="177"/>
      <c r="EX370" s="177"/>
      <c r="EY370" s="177"/>
      <c r="EZ370" s="177"/>
      <c r="FA370" s="177"/>
      <c r="FB370" s="177"/>
      <c r="FC370" s="177"/>
      <c r="FD370" s="177"/>
      <c r="FE370" s="177"/>
      <c r="FF370" s="177"/>
      <c r="FG370" s="177"/>
      <c r="FH370" s="177"/>
      <c r="FI370" s="177"/>
      <c r="FJ370" s="177"/>
      <c r="FK370" s="177"/>
      <c r="FL370" s="177"/>
      <c r="FM370" s="177"/>
      <c r="FN370" s="177"/>
      <c r="FO370" s="177"/>
      <c r="FP370" s="177"/>
      <c r="FQ370" s="177"/>
      <c r="FR370" s="177"/>
      <c r="FS370" s="177"/>
      <c r="FT370" s="177"/>
      <c r="FU370" s="177"/>
      <c r="FV370" s="177"/>
      <c r="FW370" s="177"/>
      <c r="FX370" s="177"/>
      <c r="FY370" s="177"/>
      <c r="FZ370" s="177"/>
      <c r="GA370" s="177"/>
      <c r="GB370" s="177"/>
      <c r="GC370" s="177"/>
      <c r="GD370" s="177"/>
      <c r="GE370" s="177"/>
      <c r="GF370" s="177"/>
      <c r="GG370" s="177"/>
      <c r="GH370" s="177"/>
      <c r="GI370" s="177"/>
      <c r="GJ370" s="177"/>
      <c r="GK370" s="177"/>
      <c r="GL370" s="177"/>
      <c r="GM370" s="177"/>
      <c r="GN370" s="177"/>
      <c r="GO370" s="177"/>
      <c r="GP370" s="177"/>
      <c r="GQ370" s="177"/>
      <c r="GR370" s="177"/>
      <c r="GS370" s="177"/>
      <c r="GT370" s="177"/>
      <c r="GU370" s="177"/>
      <c r="GV370" s="177"/>
      <c r="GW370" s="177"/>
      <c r="GX370" s="177"/>
      <c r="GY370" s="177"/>
      <c r="GZ370" s="177"/>
      <c r="HA370" s="177"/>
      <c r="HB370" s="177"/>
      <c r="HC370" s="177"/>
      <c r="HD370" s="177"/>
      <c r="HE370" s="177"/>
      <c r="HF370" s="177"/>
      <c r="HG370" s="177"/>
      <c r="HH370" s="177"/>
      <c r="HI370" s="177"/>
      <c r="HJ370" s="177"/>
      <c r="HK370" s="177"/>
      <c r="HL370" s="177"/>
      <c r="HM370" s="177"/>
      <c r="HN370" s="177"/>
      <c r="HO370" s="177"/>
      <c r="HP370" s="177"/>
      <c r="HQ370" s="177"/>
      <c r="HR370" s="177"/>
      <c r="HS370" s="177"/>
      <c r="HT370" s="177"/>
      <c r="HU370" s="177"/>
      <c r="HV370" s="177"/>
      <c r="HW370" s="177"/>
      <c r="HX370" s="177"/>
      <c r="HY370" s="177"/>
      <c r="HZ370" s="177"/>
      <c r="IA370" s="177"/>
      <c r="IB370" s="177"/>
      <c r="IC370" s="177"/>
      <c r="ID370" s="177"/>
      <c r="IE370" s="177"/>
      <c r="IF370" s="177"/>
      <c r="IG370" s="177"/>
      <c r="IH370" s="177"/>
      <c r="II370" s="177"/>
      <c r="IJ370" s="177"/>
      <c r="IK370" s="177"/>
      <c r="IL370" s="177"/>
      <c r="IM370" s="177"/>
      <c r="IN370" s="177"/>
      <c r="IO370" s="177"/>
      <c r="IP370" s="177"/>
      <c r="IQ370" s="177"/>
      <c r="IR370" s="177"/>
      <c r="IS370" s="177"/>
      <c r="IT370" s="177"/>
      <c r="IU370" s="177"/>
      <c r="IV370" s="177"/>
    </row>
    <row r="371" spans="1:256" s="362" customFormat="1" ht="18.75" x14ac:dyDescent="0.45">
      <c r="A371" s="357"/>
      <c r="B371" s="177"/>
      <c r="C371" s="60"/>
      <c r="D371" s="81"/>
      <c r="E371" s="181"/>
      <c r="F371" s="181"/>
      <c r="G371" s="182"/>
      <c r="H371" s="158"/>
      <c r="I371" s="158"/>
      <c r="J371" s="83">
        <v>39</v>
      </c>
      <c r="K371" s="294" t="s">
        <v>652</v>
      </c>
      <c r="L371" s="618"/>
      <c r="M371" s="185"/>
      <c r="N371" s="185"/>
      <c r="O371" s="185"/>
      <c r="P371" s="185"/>
      <c r="Q371" s="570">
        <v>150000</v>
      </c>
      <c r="R371" s="164"/>
      <c r="S371" s="269">
        <f t="shared" si="12"/>
        <v>150000</v>
      </c>
      <c r="T371" s="180" t="s">
        <v>564</v>
      </c>
      <c r="U371" s="180" t="s">
        <v>249</v>
      </c>
      <c r="V371" s="361"/>
      <c r="W371" s="215"/>
      <c r="X371" s="215"/>
      <c r="Y371" s="43"/>
      <c r="Z371" s="215"/>
      <c r="AA371" s="216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7"/>
      <c r="BN371" s="177"/>
      <c r="BO371" s="177"/>
      <c r="BP371" s="177"/>
      <c r="BQ371" s="177"/>
      <c r="BR371" s="177"/>
      <c r="BS371" s="177"/>
      <c r="BT371" s="177"/>
      <c r="BU371" s="177"/>
      <c r="BV371" s="177"/>
      <c r="BW371" s="177"/>
      <c r="BX371" s="177"/>
      <c r="BY371" s="177"/>
      <c r="BZ371" s="177"/>
      <c r="CA371" s="177"/>
      <c r="CB371" s="177"/>
      <c r="CC371" s="177"/>
      <c r="CD371" s="177"/>
      <c r="CE371" s="177"/>
      <c r="CF371" s="177"/>
      <c r="CG371" s="177"/>
      <c r="CH371" s="177"/>
      <c r="CI371" s="177"/>
      <c r="CJ371" s="177"/>
      <c r="CK371" s="177"/>
      <c r="CL371" s="177"/>
      <c r="CM371" s="177"/>
      <c r="CN371" s="177"/>
      <c r="CO371" s="177"/>
      <c r="CP371" s="177"/>
      <c r="CQ371" s="177"/>
      <c r="CR371" s="177"/>
      <c r="CS371" s="177"/>
      <c r="CT371" s="177"/>
      <c r="CU371" s="177"/>
      <c r="CV371" s="177"/>
      <c r="CW371" s="177"/>
      <c r="CX371" s="177"/>
      <c r="CY371" s="177"/>
      <c r="CZ371" s="177"/>
      <c r="DA371" s="177"/>
      <c r="DB371" s="177"/>
      <c r="DC371" s="177"/>
      <c r="DD371" s="177"/>
      <c r="DE371" s="177"/>
      <c r="DF371" s="177"/>
      <c r="DG371" s="177"/>
      <c r="DH371" s="177"/>
      <c r="DI371" s="177"/>
      <c r="DJ371" s="177"/>
      <c r="DK371" s="177"/>
      <c r="DL371" s="177"/>
      <c r="DM371" s="177"/>
      <c r="DN371" s="177"/>
      <c r="DO371" s="177"/>
      <c r="DP371" s="177"/>
      <c r="DQ371" s="177"/>
      <c r="DR371" s="177"/>
      <c r="DS371" s="177"/>
      <c r="DT371" s="177"/>
      <c r="DU371" s="177"/>
      <c r="DV371" s="177"/>
      <c r="DW371" s="177"/>
      <c r="DX371" s="177"/>
      <c r="DY371" s="177"/>
      <c r="DZ371" s="177"/>
      <c r="EA371" s="177"/>
      <c r="EB371" s="177"/>
      <c r="EC371" s="177"/>
      <c r="ED371" s="177"/>
      <c r="EE371" s="177"/>
      <c r="EF371" s="177"/>
      <c r="EG371" s="177"/>
      <c r="EH371" s="177"/>
      <c r="EI371" s="177"/>
      <c r="EJ371" s="177"/>
      <c r="EK371" s="177"/>
      <c r="EL371" s="177"/>
      <c r="EM371" s="177"/>
      <c r="EN371" s="177"/>
      <c r="EO371" s="177"/>
      <c r="EP371" s="177"/>
      <c r="EQ371" s="177"/>
      <c r="ER371" s="177"/>
      <c r="ES371" s="177"/>
      <c r="ET371" s="177"/>
      <c r="EU371" s="177"/>
      <c r="EV371" s="177"/>
      <c r="EW371" s="177"/>
      <c r="EX371" s="177"/>
      <c r="EY371" s="177"/>
      <c r="EZ371" s="177"/>
      <c r="FA371" s="177"/>
      <c r="FB371" s="177"/>
      <c r="FC371" s="177"/>
      <c r="FD371" s="177"/>
      <c r="FE371" s="177"/>
      <c r="FF371" s="177"/>
      <c r="FG371" s="177"/>
      <c r="FH371" s="177"/>
      <c r="FI371" s="177"/>
      <c r="FJ371" s="177"/>
      <c r="FK371" s="177"/>
      <c r="FL371" s="177"/>
      <c r="FM371" s="177"/>
      <c r="FN371" s="177"/>
      <c r="FO371" s="177"/>
      <c r="FP371" s="177"/>
      <c r="FQ371" s="177"/>
      <c r="FR371" s="177"/>
      <c r="FS371" s="177"/>
      <c r="FT371" s="177"/>
      <c r="FU371" s="177"/>
      <c r="FV371" s="177"/>
      <c r="FW371" s="177"/>
      <c r="FX371" s="177"/>
      <c r="FY371" s="177"/>
      <c r="FZ371" s="177"/>
      <c r="GA371" s="177"/>
      <c r="GB371" s="177"/>
      <c r="GC371" s="177"/>
      <c r="GD371" s="177"/>
      <c r="GE371" s="177"/>
      <c r="GF371" s="177"/>
      <c r="GG371" s="177"/>
      <c r="GH371" s="177"/>
      <c r="GI371" s="177"/>
      <c r="GJ371" s="177"/>
      <c r="GK371" s="177"/>
      <c r="GL371" s="177"/>
      <c r="GM371" s="177"/>
      <c r="GN371" s="177"/>
      <c r="GO371" s="177"/>
      <c r="GP371" s="177"/>
      <c r="GQ371" s="177"/>
      <c r="GR371" s="177"/>
      <c r="GS371" s="177"/>
      <c r="GT371" s="177"/>
      <c r="GU371" s="177"/>
      <c r="GV371" s="177"/>
      <c r="GW371" s="177"/>
      <c r="GX371" s="177"/>
      <c r="GY371" s="177"/>
      <c r="GZ371" s="177"/>
      <c r="HA371" s="177"/>
      <c r="HB371" s="177"/>
      <c r="HC371" s="177"/>
      <c r="HD371" s="177"/>
      <c r="HE371" s="177"/>
      <c r="HF371" s="177"/>
      <c r="HG371" s="177"/>
      <c r="HH371" s="177"/>
      <c r="HI371" s="177"/>
      <c r="HJ371" s="177"/>
      <c r="HK371" s="177"/>
      <c r="HL371" s="177"/>
      <c r="HM371" s="177"/>
      <c r="HN371" s="177"/>
      <c r="HO371" s="177"/>
      <c r="HP371" s="177"/>
      <c r="HQ371" s="177"/>
      <c r="HR371" s="177"/>
      <c r="HS371" s="177"/>
      <c r="HT371" s="177"/>
      <c r="HU371" s="177"/>
      <c r="HV371" s="177"/>
      <c r="HW371" s="177"/>
      <c r="HX371" s="177"/>
      <c r="HY371" s="177"/>
      <c r="HZ371" s="177"/>
      <c r="IA371" s="177"/>
      <c r="IB371" s="177"/>
      <c r="IC371" s="177"/>
      <c r="ID371" s="177"/>
      <c r="IE371" s="177"/>
      <c r="IF371" s="177"/>
      <c r="IG371" s="177"/>
      <c r="IH371" s="177"/>
      <c r="II371" s="177"/>
      <c r="IJ371" s="177"/>
      <c r="IK371" s="177"/>
      <c r="IL371" s="177"/>
      <c r="IM371" s="177"/>
      <c r="IN371" s="177"/>
      <c r="IO371" s="177"/>
      <c r="IP371" s="177"/>
      <c r="IQ371" s="177"/>
      <c r="IR371" s="177"/>
      <c r="IS371" s="177"/>
      <c r="IT371" s="177"/>
      <c r="IU371" s="177"/>
      <c r="IV371" s="177"/>
    </row>
    <row r="372" spans="1:256" s="362" customFormat="1" ht="18.75" x14ac:dyDescent="0.45">
      <c r="A372" s="357"/>
      <c r="B372" s="177"/>
      <c r="C372" s="60"/>
      <c r="D372" s="81"/>
      <c r="E372" s="181"/>
      <c r="F372" s="181"/>
      <c r="G372" s="182"/>
      <c r="H372" s="158"/>
      <c r="I372" s="158"/>
      <c r="J372" s="365">
        <v>40</v>
      </c>
      <c r="K372" s="294" t="s">
        <v>653</v>
      </c>
      <c r="L372" s="618"/>
      <c r="M372" s="185"/>
      <c r="N372" s="185"/>
      <c r="O372" s="185"/>
      <c r="P372" s="185"/>
      <c r="Q372" s="570">
        <v>70000</v>
      </c>
      <c r="R372" s="164"/>
      <c r="S372" s="269">
        <f t="shared" si="12"/>
        <v>70000</v>
      </c>
      <c r="T372" s="180" t="s">
        <v>654</v>
      </c>
      <c r="U372" s="180" t="s">
        <v>249</v>
      </c>
      <c r="V372" s="361"/>
      <c r="W372" s="215"/>
      <c r="X372" s="215"/>
      <c r="Y372" s="43"/>
      <c r="Z372" s="215"/>
      <c r="AA372" s="216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7"/>
      <c r="BN372" s="177"/>
      <c r="BO372" s="177"/>
      <c r="BP372" s="177"/>
      <c r="BQ372" s="177"/>
      <c r="BR372" s="177"/>
      <c r="BS372" s="177"/>
      <c r="BT372" s="177"/>
      <c r="BU372" s="177"/>
      <c r="BV372" s="177"/>
      <c r="BW372" s="177"/>
      <c r="BX372" s="177"/>
      <c r="BY372" s="177"/>
      <c r="BZ372" s="177"/>
      <c r="CA372" s="177"/>
      <c r="CB372" s="177"/>
      <c r="CC372" s="177"/>
      <c r="CD372" s="177"/>
      <c r="CE372" s="177"/>
      <c r="CF372" s="177"/>
      <c r="CG372" s="177"/>
      <c r="CH372" s="177"/>
      <c r="CI372" s="177"/>
      <c r="CJ372" s="177"/>
      <c r="CK372" s="177"/>
      <c r="CL372" s="177"/>
      <c r="CM372" s="177"/>
      <c r="CN372" s="177"/>
      <c r="CO372" s="177"/>
      <c r="CP372" s="177"/>
      <c r="CQ372" s="177"/>
      <c r="CR372" s="177"/>
      <c r="CS372" s="177"/>
      <c r="CT372" s="177"/>
      <c r="CU372" s="177"/>
      <c r="CV372" s="177"/>
      <c r="CW372" s="177"/>
      <c r="CX372" s="177"/>
      <c r="CY372" s="177"/>
      <c r="CZ372" s="177"/>
      <c r="DA372" s="177"/>
      <c r="DB372" s="177"/>
      <c r="DC372" s="177"/>
      <c r="DD372" s="177"/>
      <c r="DE372" s="177"/>
      <c r="DF372" s="177"/>
      <c r="DG372" s="177"/>
      <c r="DH372" s="177"/>
      <c r="DI372" s="177"/>
      <c r="DJ372" s="177"/>
      <c r="DK372" s="177"/>
      <c r="DL372" s="177"/>
      <c r="DM372" s="177"/>
      <c r="DN372" s="177"/>
      <c r="DO372" s="177"/>
      <c r="DP372" s="177"/>
      <c r="DQ372" s="177"/>
      <c r="DR372" s="177"/>
      <c r="DS372" s="177"/>
      <c r="DT372" s="177"/>
      <c r="DU372" s="177"/>
      <c r="DV372" s="177"/>
      <c r="DW372" s="177"/>
      <c r="DX372" s="177"/>
      <c r="DY372" s="177"/>
      <c r="DZ372" s="177"/>
      <c r="EA372" s="177"/>
      <c r="EB372" s="177"/>
      <c r="EC372" s="177"/>
      <c r="ED372" s="177"/>
      <c r="EE372" s="177"/>
      <c r="EF372" s="177"/>
      <c r="EG372" s="177"/>
      <c r="EH372" s="177"/>
      <c r="EI372" s="177"/>
      <c r="EJ372" s="177"/>
      <c r="EK372" s="177"/>
      <c r="EL372" s="177"/>
      <c r="EM372" s="177"/>
      <c r="EN372" s="177"/>
      <c r="EO372" s="177"/>
      <c r="EP372" s="177"/>
      <c r="EQ372" s="177"/>
      <c r="ER372" s="177"/>
      <c r="ES372" s="177"/>
      <c r="ET372" s="177"/>
      <c r="EU372" s="177"/>
      <c r="EV372" s="177"/>
      <c r="EW372" s="177"/>
      <c r="EX372" s="177"/>
      <c r="EY372" s="177"/>
      <c r="EZ372" s="177"/>
      <c r="FA372" s="177"/>
      <c r="FB372" s="177"/>
      <c r="FC372" s="177"/>
      <c r="FD372" s="177"/>
      <c r="FE372" s="177"/>
      <c r="FF372" s="177"/>
      <c r="FG372" s="177"/>
      <c r="FH372" s="177"/>
      <c r="FI372" s="177"/>
      <c r="FJ372" s="177"/>
      <c r="FK372" s="177"/>
      <c r="FL372" s="177"/>
      <c r="FM372" s="177"/>
      <c r="FN372" s="177"/>
      <c r="FO372" s="177"/>
      <c r="FP372" s="177"/>
      <c r="FQ372" s="177"/>
      <c r="FR372" s="177"/>
      <c r="FS372" s="177"/>
      <c r="FT372" s="177"/>
      <c r="FU372" s="177"/>
      <c r="FV372" s="177"/>
      <c r="FW372" s="177"/>
      <c r="FX372" s="177"/>
      <c r="FY372" s="177"/>
      <c r="FZ372" s="177"/>
      <c r="GA372" s="177"/>
      <c r="GB372" s="177"/>
      <c r="GC372" s="177"/>
      <c r="GD372" s="177"/>
      <c r="GE372" s="177"/>
      <c r="GF372" s="177"/>
      <c r="GG372" s="177"/>
      <c r="GH372" s="177"/>
      <c r="GI372" s="177"/>
      <c r="GJ372" s="177"/>
      <c r="GK372" s="177"/>
      <c r="GL372" s="177"/>
      <c r="GM372" s="177"/>
      <c r="GN372" s="177"/>
      <c r="GO372" s="177"/>
      <c r="GP372" s="177"/>
      <c r="GQ372" s="177"/>
      <c r="GR372" s="177"/>
      <c r="GS372" s="177"/>
      <c r="GT372" s="177"/>
      <c r="GU372" s="177"/>
      <c r="GV372" s="177"/>
      <c r="GW372" s="177"/>
      <c r="GX372" s="177"/>
      <c r="GY372" s="177"/>
      <c r="GZ372" s="177"/>
      <c r="HA372" s="177"/>
      <c r="HB372" s="177"/>
      <c r="HC372" s="177"/>
      <c r="HD372" s="177"/>
      <c r="HE372" s="177"/>
      <c r="HF372" s="177"/>
      <c r="HG372" s="177"/>
      <c r="HH372" s="177"/>
      <c r="HI372" s="177"/>
      <c r="HJ372" s="177"/>
      <c r="HK372" s="177"/>
      <c r="HL372" s="177"/>
      <c r="HM372" s="177"/>
      <c r="HN372" s="177"/>
      <c r="HO372" s="177"/>
      <c r="HP372" s="177"/>
      <c r="HQ372" s="177"/>
      <c r="HR372" s="177"/>
      <c r="HS372" s="177"/>
      <c r="HT372" s="177"/>
      <c r="HU372" s="177"/>
      <c r="HV372" s="177"/>
      <c r="HW372" s="177"/>
      <c r="HX372" s="177"/>
      <c r="HY372" s="177"/>
      <c r="HZ372" s="177"/>
      <c r="IA372" s="177"/>
      <c r="IB372" s="177"/>
      <c r="IC372" s="177"/>
      <c r="ID372" s="177"/>
      <c r="IE372" s="177"/>
      <c r="IF372" s="177"/>
      <c r="IG372" s="177"/>
      <c r="IH372" s="177"/>
      <c r="II372" s="177"/>
      <c r="IJ372" s="177"/>
      <c r="IK372" s="177"/>
      <c r="IL372" s="177"/>
      <c r="IM372" s="177"/>
      <c r="IN372" s="177"/>
      <c r="IO372" s="177"/>
      <c r="IP372" s="177"/>
      <c r="IQ372" s="177"/>
      <c r="IR372" s="177"/>
      <c r="IS372" s="177"/>
      <c r="IT372" s="177"/>
      <c r="IU372" s="177"/>
      <c r="IV372" s="177"/>
    </row>
    <row r="373" spans="1:256" s="362" customFormat="1" ht="18.75" x14ac:dyDescent="0.45">
      <c r="A373" s="357"/>
      <c r="B373" s="177"/>
      <c r="C373" s="60"/>
      <c r="D373" s="81"/>
      <c r="E373" s="181"/>
      <c r="F373" s="181"/>
      <c r="G373" s="182"/>
      <c r="H373" s="158"/>
      <c r="I373" s="158"/>
      <c r="J373" s="83">
        <v>41</v>
      </c>
      <c r="K373" s="294" t="s">
        <v>655</v>
      </c>
      <c r="L373" s="618"/>
      <c r="M373" s="185"/>
      <c r="N373" s="185"/>
      <c r="O373" s="185"/>
      <c r="P373" s="185"/>
      <c r="Q373" s="369">
        <v>270000</v>
      </c>
      <c r="R373" s="164"/>
      <c r="S373" s="269">
        <f t="shared" si="12"/>
        <v>270000</v>
      </c>
      <c r="T373" s="194" t="s">
        <v>656</v>
      </c>
      <c r="U373" s="194" t="s">
        <v>97</v>
      </c>
      <c r="V373" s="361"/>
      <c r="W373" s="215"/>
      <c r="X373" s="215"/>
      <c r="Y373" s="43"/>
      <c r="Z373" s="215"/>
      <c r="AA373" s="216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7"/>
      <c r="BN373" s="177"/>
      <c r="BO373" s="177"/>
      <c r="BP373" s="177"/>
      <c r="BQ373" s="177"/>
      <c r="BR373" s="177"/>
      <c r="BS373" s="177"/>
      <c r="BT373" s="177"/>
      <c r="BU373" s="177"/>
      <c r="BV373" s="177"/>
      <c r="BW373" s="177"/>
      <c r="BX373" s="177"/>
      <c r="BY373" s="177"/>
      <c r="BZ373" s="177"/>
      <c r="CA373" s="177"/>
      <c r="CB373" s="177"/>
      <c r="CC373" s="177"/>
      <c r="CD373" s="177"/>
      <c r="CE373" s="177"/>
      <c r="CF373" s="177"/>
      <c r="CG373" s="177"/>
      <c r="CH373" s="177"/>
      <c r="CI373" s="177"/>
      <c r="CJ373" s="177"/>
      <c r="CK373" s="177"/>
      <c r="CL373" s="177"/>
      <c r="CM373" s="177"/>
      <c r="CN373" s="177"/>
      <c r="CO373" s="177"/>
      <c r="CP373" s="177"/>
      <c r="CQ373" s="177"/>
      <c r="CR373" s="177"/>
      <c r="CS373" s="177"/>
      <c r="CT373" s="177"/>
      <c r="CU373" s="177"/>
      <c r="CV373" s="177"/>
      <c r="CW373" s="177"/>
      <c r="CX373" s="177"/>
      <c r="CY373" s="177"/>
      <c r="CZ373" s="177"/>
      <c r="DA373" s="177"/>
      <c r="DB373" s="177"/>
      <c r="DC373" s="177"/>
      <c r="DD373" s="177"/>
      <c r="DE373" s="177"/>
      <c r="DF373" s="177"/>
      <c r="DG373" s="177"/>
      <c r="DH373" s="177"/>
      <c r="DI373" s="177"/>
      <c r="DJ373" s="177"/>
      <c r="DK373" s="177"/>
      <c r="DL373" s="177"/>
      <c r="DM373" s="177"/>
      <c r="DN373" s="177"/>
      <c r="DO373" s="177"/>
      <c r="DP373" s="177"/>
      <c r="DQ373" s="177"/>
      <c r="DR373" s="177"/>
      <c r="DS373" s="177"/>
      <c r="DT373" s="177"/>
      <c r="DU373" s="177"/>
      <c r="DV373" s="177"/>
      <c r="DW373" s="177"/>
      <c r="DX373" s="177"/>
      <c r="DY373" s="177"/>
      <c r="DZ373" s="177"/>
      <c r="EA373" s="177"/>
      <c r="EB373" s="177"/>
      <c r="EC373" s="177"/>
      <c r="ED373" s="177"/>
      <c r="EE373" s="177"/>
      <c r="EF373" s="177"/>
      <c r="EG373" s="177"/>
      <c r="EH373" s="177"/>
      <c r="EI373" s="177"/>
      <c r="EJ373" s="177"/>
      <c r="EK373" s="177"/>
      <c r="EL373" s="177"/>
      <c r="EM373" s="177"/>
      <c r="EN373" s="177"/>
      <c r="EO373" s="177"/>
      <c r="EP373" s="177"/>
      <c r="EQ373" s="177"/>
      <c r="ER373" s="177"/>
      <c r="ES373" s="177"/>
      <c r="ET373" s="177"/>
      <c r="EU373" s="177"/>
      <c r="EV373" s="177"/>
      <c r="EW373" s="177"/>
      <c r="EX373" s="177"/>
      <c r="EY373" s="177"/>
      <c r="EZ373" s="177"/>
      <c r="FA373" s="177"/>
      <c r="FB373" s="177"/>
      <c r="FC373" s="177"/>
      <c r="FD373" s="177"/>
      <c r="FE373" s="177"/>
      <c r="FF373" s="177"/>
      <c r="FG373" s="177"/>
      <c r="FH373" s="177"/>
      <c r="FI373" s="177"/>
      <c r="FJ373" s="177"/>
      <c r="FK373" s="177"/>
      <c r="FL373" s="177"/>
      <c r="FM373" s="177"/>
      <c r="FN373" s="177"/>
      <c r="FO373" s="177"/>
      <c r="FP373" s="177"/>
      <c r="FQ373" s="177"/>
      <c r="FR373" s="177"/>
      <c r="FS373" s="177"/>
      <c r="FT373" s="177"/>
      <c r="FU373" s="177"/>
      <c r="FV373" s="177"/>
      <c r="FW373" s="177"/>
      <c r="FX373" s="177"/>
      <c r="FY373" s="177"/>
      <c r="FZ373" s="177"/>
      <c r="GA373" s="177"/>
      <c r="GB373" s="177"/>
      <c r="GC373" s="177"/>
      <c r="GD373" s="177"/>
      <c r="GE373" s="177"/>
      <c r="GF373" s="177"/>
      <c r="GG373" s="177"/>
      <c r="GH373" s="177"/>
      <c r="GI373" s="177"/>
      <c r="GJ373" s="177"/>
      <c r="GK373" s="177"/>
      <c r="GL373" s="177"/>
      <c r="GM373" s="177"/>
      <c r="GN373" s="177"/>
      <c r="GO373" s="177"/>
      <c r="GP373" s="177"/>
      <c r="GQ373" s="177"/>
      <c r="GR373" s="177"/>
      <c r="GS373" s="177"/>
      <c r="GT373" s="177"/>
      <c r="GU373" s="177"/>
      <c r="GV373" s="177"/>
      <c r="GW373" s="177"/>
      <c r="GX373" s="177"/>
      <c r="GY373" s="177"/>
      <c r="GZ373" s="177"/>
      <c r="HA373" s="177"/>
      <c r="HB373" s="177"/>
      <c r="HC373" s="177"/>
      <c r="HD373" s="177"/>
      <c r="HE373" s="177"/>
      <c r="HF373" s="177"/>
      <c r="HG373" s="177"/>
      <c r="HH373" s="177"/>
      <c r="HI373" s="177"/>
      <c r="HJ373" s="177"/>
      <c r="HK373" s="177"/>
      <c r="HL373" s="177"/>
      <c r="HM373" s="177"/>
      <c r="HN373" s="177"/>
      <c r="HO373" s="177"/>
      <c r="HP373" s="177"/>
      <c r="HQ373" s="177"/>
      <c r="HR373" s="177"/>
      <c r="HS373" s="177"/>
      <c r="HT373" s="177"/>
      <c r="HU373" s="177"/>
      <c r="HV373" s="177"/>
      <c r="HW373" s="177"/>
      <c r="HX373" s="177"/>
      <c r="HY373" s="177"/>
      <c r="HZ373" s="177"/>
      <c r="IA373" s="177"/>
      <c r="IB373" s="177"/>
      <c r="IC373" s="177"/>
      <c r="ID373" s="177"/>
      <c r="IE373" s="177"/>
      <c r="IF373" s="177"/>
      <c r="IG373" s="177"/>
      <c r="IH373" s="177"/>
      <c r="II373" s="177"/>
      <c r="IJ373" s="177"/>
      <c r="IK373" s="177"/>
      <c r="IL373" s="177"/>
      <c r="IM373" s="177"/>
      <c r="IN373" s="177"/>
      <c r="IO373" s="177"/>
      <c r="IP373" s="177"/>
      <c r="IQ373" s="177"/>
      <c r="IR373" s="177"/>
      <c r="IS373" s="177"/>
      <c r="IT373" s="177"/>
      <c r="IU373" s="177"/>
      <c r="IV373" s="177"/>
    </row>
    <row r="374" spans="1:256" s="362" customFormat="1" ht="18.75" x14ac:dyDescent="0.45">
      <c r="A374" s="357"/>
      <c r="B374" s="177"/>
      <c r="C374" s="60"/>
      <c r="D374" s="81"/>
      <c r="E374" s="181"/>
      <c r="F374" s="181"/>
      <c r="G374" s="182"/>
      <c r="H374" s="158"/>
      <c r="I374" s="158"/>
      <c r="J374" s="365">
        <v>42</v>
      </c>
      <c r="K374" s="162" t="s">
        <v>657</v>
      </c>
      <c r="L374" s="618"/>
      <c r="M374" s="185"/>
      <c r="N374" s="185"/>
      <c r="O374" s="185"/>
      <c r="P374" s="185"/>
      <c r="Q374" s="630">
        <v>30000</v>
      </c>
      <c r="R374" s="164"/>
      <c r="S374" s="269">
        <f t="shared" si="12"/>
        <v>30000</v>
      </c>
      <c r="T374" s="194" t="s">
        <v>658</v>
      </c>
      <c r="U374" s="194" t="s">
        <v>97</v>
      </c>
      <c r="V374" s="361"/>
      <c r="W374" s="215"/>
      <c r="X374" s="215"/>
      <c r="Y374" s="43"/>
      <c r="Z374" s="215"/>
      <c r="AA374" s="216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177"/>
      <c r="BR374" s="177"/>
      <c r="BS374" s="177"/>
      <c r="BT374" s="177"/>
      <c r="BU374" s="177"/>
      <c r="BV374" s="177"/>
      <c r="BW374" s="177"/>
      <c r="BX374" s="177"/>
      <c r="BY374" s="177"/>
      <c r="BZ374" s="177"/>
      <c r="CA374" s="177"/>
      <c r="CB374" s="177"/>
      <c r="CC374" s="177"/>
      <c r="CD374" s="177"/>
      <c r="CE374" s="177"/>
      <c r="CF374" s="177"/>
      <c r="CG374" s="177"/>
      <c r="CH374" s="177"/>
      <c r="CI374" s="177"/>
      <c r="CJ374" s="177"/>
      <c r="CK374" s="177"/>
      <c r="CL374" s="177"/>
      <c r="CM374" s="177"/>
      <c r="CN374" s="177"/>
      <c r="CO374" s="177"/>
      <c r="CP374" s="177"/>
      <c r="CQ374" s="177"/>
      <c r="CR374" s="177"/>
      <c r="CS374" s="177"/>
      <c r="CT374" s="177"/>
      <c r="CU374" s="177"/>
      <c r="CV374" s="177"/>
      <c r="CW374" s="177"/>
      <c r="CX374" s="177"/>
      <c r="CY374" s="177"/>
      <c r="CZ374" s="177"/>
      <c r="DA374" s="177"/>
      <c r="DB374" s="177"/>
      <c r="DC374" s="177"/>
      <c r="DD374" s="177"/>
      <c r="DE374" s="177"/>
      <c r="DF374" s="177"/>
      <c r="DG374" s="177"/>
      <c r="DH374" s="177"/>
      <c r="DI374" s="177"/>
      <c r="DJ374" s="177"/>
      <c r="DK374" s="177"/>
      <c r="DL374" s="177"/>
      <c r="DM374" s="177"/>
      <c r="DN374" s="177"/>
      <c r="DO374" s="177"/>
      <c r="DP374" s="177"/>
      <c r="DQ374" s="177"/>
      <c r="DR374" s="177"/>
      <c r="DS374" s="177"/>
      <c r="DT374" s="177"/>
      <c r="DU374" s="177"/>
      <c r="DV374" s="177"/>
      <c r="DW374" s="177"/>
      <c r="DX374" s="177"/>
      <c r="DY374" s="177"/>
      <c r="DZ374" s="177"/>
      <c r="EA374" s="177"/>
      <c r="EB374" s="177"/>
      <c r="EC374" s="177"/>
      <c r="ED374" s="177"/>
      <c r="EE374" s="177"/>
      <c r="EF374" s="177"/>
      <c r="EG374" s="177"/>
      <c r="EH374" s="177"/>
      <c r="EI374" s="177"/>
      <c r="EJ374" s="177"/>
      <c r="EK374" s="177"/>
      <c r="EL374" s="177"/>
      <c r="EM374" s="177"/>
      <c r="EN374" s="177"/>
      <c r="EO374" s="177"/>
      <c r="EP374" s="177"/>
      <c r="EQ374" s="177"/>
      <c r="ER374" s="177"/>
      <c r="ES374" s="177"/>
      <c r="ET374" s="177"/>
      <c r="EU374" s="177"/>
      <c r="EV374" s="177"/>
      <c r="EW374" s="177"/>
      <c r="EX374" s="177"/>
      <c r="EY374" s="177"/>
      <c r="EZ374" s="177"/>
      <c r="FA374" s="177"/>
      <c r="FB374" s="177"/>
      <c r="FC374" s="177"/>
      <c r="FD374" s="177"/>
      <c r="FE374" s="177"/>
      <c r="FF374" s="177"/>
      <c r="FG374" s="177"/>
      <c r="FH374" s="177"/>
      <c r="FI374" s="177"/>
      <c r="FJ374" s="177"/>
      <c r="FK374" s="177"/>
      <c r="FL374" s="177"/>
      <c r="FM374" s="177"/>
      <c r="FN374" s="177"/>
      <c r="FO374" s="177"/>
      <c r="FP374" s="177"/>
      <c r="FQ374" s="177"/>
      <c r="FR374" s="177"/>
      <c r="FS374" s="177"/>
      <c r="FT374" s="177"/>
      <c r="FU374" s="177"/>
      <c r="FV374" s="177"/>
      <c r="FW374" s="177"/>
      <c r="FX374" s="177"/>
      <c r="FY374" s="177"/>
      <c r="FZ374" s="177"/>
      <c r="GA374" s="177"/>
      <c r="GB374" s="177"/>
      <c r="GC374" s="177"/>
      <c r="GD374" s="177"/>
      <c r="GE374" s="177"/>
      <c r="GF374" s="177"/>
      <c r="GG374" s="177"/>
      <c r="GH374" s="177"/>
      <c r="GI374" s="177"/>
      <c r="GJ374" s="177"/>
      <c r="GK374" s="177"/>
      <c r="GL374" s="177"/>
      <c r="GM374" s="177"/>
      <c r="GN374" s="177"/>
      <c r="GO374" s="177"/>
      <c r="GP374" s="177"/>
      <c r="GQ374" s="177"/>
      <c r="GR374" s="177"/>
      <c r="GS374" s="177"/>
      <c r="GT374" s="177"/>
      <c r="GU374" s="177"/>
      <c r="GV374" s="177"/>
      <c r="GW374" s="177"/>
      <c r="GX374" s="177"/>
      <c r="GY374" s="177"/>
      <c r="GZ374" s="177"/>
      <c r="HA374" s="177"/>
      <c r="HB374" s="177"/>
      <c r="HC374" s="177"/>
      <c r="HD374" s="177"/>
      <c r="HE374" s="177"/>
      <c r="HF374" s="177"/>
      <c r="HG374" s="177"/>
      <c r="HH374" s="177"/>
      <c r="HI374" s="177"/>
      <c r="HJ374" s="177"/>
      <c r="HK374" s="177"/>
      <c r="HL374" s="177"/>
      <c r="HM374" s="177"/>
      <c r="HN374" s="177"/>
      <c r="HO374" s="177"/>
      <c r="HP374" s="177"/>
      <c r="HQ374" s="177"/>
      <c r="HR374" s="177"/>
      <c r="HS374" s="177"/>
      <c r="HT374" s="177"/>
      <c r="HU374" s="177"/>
      <c r="HV374" s="177"/>
      <c r="HW374" s="177"/>
      <c r="HX374" s="177"/>
      <c r="HY374" s="177"/>
      <c r="HZ374" s="177"/>
      <c r="IA374" s="177"/>
      <c r="IB374" s="177"/>
      <c r="IC374" s="177"/>
      <c r="ID374" s="177"/>
      <c r="IE374" s="177"/>
      <c r="IF374" s="177"/>
      <c r="IG374" s="177"/>
      <c r="IH374" s="177"/>
      <c r="II374" s="177"/>
      <c r="IJ374" s="177"/>
      <c r="IK374" s="177"/>
      <c r="IL374" s="177"/>
      <c r="IM374" s="177"/>
      <c r="IN374" s="177"/>
      <c r="IO374" s="177"/>
      <c r="IP374" s="177"/>
      <c r="IQ374" s="177"/>
      <c r="IR374" s="177"/>
      <c r="IS374" s="177"/>
      <c r="IT374" s="177"/>
      <c r="IU374" s="177"/>
      <c r="IV374" s="177"/>
    </row>
    <row r="375" spans="1:256" s="362" customFormat="1" ht="18.75" x14ac:dyDescent="0.45">
      <c r="A375" s="357"/>
      <c r="B375" s="177"/>
      <c r="C375" s="60"/>
      <c r="D375" s="81"/>
      <c r="E375" s="181"/>
      <c r="F375" s="181"/>
      <c r="G375" s="182"/>
      <c r="H375" s="158"/>
      <c r="I375" s="158"/>
      <c r="J375" s="83">
        <v>43</v>
      </c>
      <c r="K375" s="631" t="s">
        <v>659</v>
      </c>
      <c r="L375" s="618"/>
      <c r="M375" s="103"/>
      <c r="N375" s="103"/>
      <c r="O375" s="103"/>
      <c r="P375" s="103"/>
      <c r="Q375" s="481">
        <v>30000</v>
      </c>
      <c r="R375" s="130"/>
      <c r="S375" s="568">
        <f t="shared" si="12"/>
        <v>30000</v>
      </c>
      <c r="T375" s="180" t="s">
        <v>660</v>
      </c>
      <c r="U375" s="180" t="s">
        <v>261</v>
      </c>
      <c r="V375" s="361"/>
      <c r="W375" s="215"/>
      <c r="X375" s="215"/>
      <c r="Y375" s="43"/>
      <c r="Z375" s="215"/>
      <c r="AA375" s="216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7"/>
      <c r="BN375" s="177"/>
      <c r="BO375" s="177"/>
      <c r="BP375" s="177"/>
      <c r="BQ375" s="177"/>
      <c r="BR375" s="177"/>
      <c r="BS375" s="177"/>
      <c r="BT375" s="177"/>
      <c r="BU375" s="177"/>
      <c r="BV375" s="177"/>
      <c r="BW375" s="177"/>
      <c r="BX375" s="177"/>
      <c r="BY375" s="177"/>
      <c r="BZ375" s="177"/>
      <c r="CA375" s="177"/>
      <c r="CB375" s="177"/>
      <c r="CC375" s="177"/>
      <c r="CD375" s="177"/>
      <c r="CE375" s="177"/>
      <c r="CF375" s="177"/>
      <c r="CG375" s="177"/>
      <c r="CH375" s="177"/>
      <c r="CI375" s="177"/>
      <c r="CJ375" s="177"/>
      <c r="CK375" s="177"/>
      <c r="CL375" s="177"/>
      <c r="CM375" s="177"/>
      <c r="CN375" s="177"/>
      <c r="CO375" s="177"/>
      <c r="CP375" s="177"/>
      <c r="CQ375" s="177"/>
      <c r="CR375" s="177"/>
      <c r="CS375" s="177"/>
      <c r="CT375" s="177"/>
      <c r="CU375" s="177"/>
      <c r="CV375" s="177"/>
      <c r="CW375" s="177"/>
      <c r="CX375" s="177"/>
      <c r="CY375" s="177"/>
      <c r="CZ375" s="177"/>
      <c r="DA375" s="177"/>
      <c r="DB375" s="177"/>
      <c r="DC375" s="177"/>
      <c r="DD375" s="177"/>
      <c r="DE375" s="177"/>
      <c r="DF375" s="177"/>
      <c r="DG375" s="177"/>
      <c r="DH375" s="177"/>
      <c r="DI375" s="177"/>
      <c r="DJ375" s="177"/>
      <c r="DK375" s="177"/>
      <c r="DL375" s="177"/>
      <c r="DM375" s="177"/>
      <c r="DN375" s="177"/>
      <c r="DO375" s="177"/>
      <c r="DP375" s="177"/>
      <c r="DQ375" s="177"/>
      <c r="DR375" s="177"/>
      <c r="DS375" s="177"/>
      <c r="DT375" s="177"/>
      <c r="DU375" s="177"/>
      <c r="DV375" s="177"/>
      <c r="DW375" s="177"/>
      <c r="DX375" s="177"/>
      <c r="DY375" s="177"/>
      <c r="DZ375" s="177"/>
      <c r="EA375" s="177"/>
      <c r="EB375" s="177"/>
      <c r="EC375" s="177"/>
      <c r="ED375" s="177"/>
      <c r="EE375" s="177"/>
      <c r="EF375" s="177"/>
      <c r="EG375" s="177"/>
      <c r="EH375" s="177"/>
      <c r="EI375" s="177"/>
      <c r="EJ375" s="177"/>
      <c r="EK375" s="177"/>
      <c r="EL375" s="177"/>
      <c r="EM375" s="177"/>
      <c r="EN375" s="177"/>
      <c r="EO375" s="177"/>
      <c r="EP375" s="177"/>
      <c r="EQ375" s="177"/>
      <c r="ER375" s="177"/>
      <c r="ES375" s="177"/>
      <c r="ET375" s="177"/>
      <c r="EU375" s="177"/>
      <c r="EV375" s="177"/>
      <c r="EW375" s="177"/>
      <c r="EX375" s="177"/>
      <c r="EY375" s="177"/>
      <c r="EZ375" s="177"/>
      <c r="FA375" s="177"/>
      <c r="FB375" s="177"/>
      <c r="FC375" s="177"/>
      <c r="FD375" s="177"/>
      <c r="FE375" s="177"/>
      <c r="FF375" s="177"/>
      <c r="FG375" s="177"/>
      <c r="FH375" s="177"/>
      <c r="FI375" s="177"/>
      <c r="FJ375" s="177"/>
      <c r="FK375" s="177"/>
      <c r="FL375" s="177"/>
      <c r="FM375" s="177"/>
      <c r="FN375" s="177"/>
      <c r="FO375" s="177"/>
      <c r="FP375" s="177"/>
      <c r="FQ375" s="177"/>
      <c r="FR375" s="177"/>
      <c r="FS375" s="177"/>
      <c r="FT375" s="177"/>
      <c r="FU375" s="177"/>
      <c r="FV375" s="177"/>
      <c r="FW375" s="177"/>
      <c r="FX375" s="177"/>
      <c r="FY375" s="177"/>
      <c r="FZ375" s="177"/>
      <c r="GA375" s="177"/>
      <c r="GB375" s="177"/>
      <c r="GC375" s="177"/>
      <c r="GD375" s="177"/>
      <c r="GE375" s="177"/>
      <c r="GF375" s="177"/>
      <c r="GG375" s="177"/>
      <c r="GH375" s="177"/>
      <c r="GI375" s="177"/>
      <c r="GJ375" s="177"/>
      <c r="GK375" s="177"/>
      <c r="GL375" s="177"/>
      <c r="GM375" s="177"/>
      <c r="GN375" s="177"/>
      <c r="GO375" s="177"/>
      <c r="GP375" s="177"/>
      <c r="GQ375" s="177"/>
      <c r="GR375" s="177"/>
      <c r="GS375" s="177"/>
      <c r="GT375" s="177"/>
      <c r="GU375" s="177"/>
      <c r="GV375" s="177"/>
      <c r="GW375" s="177"/>
      <c r="GX375" s="177"/>
      <c r="GY375" s="177"/>
      <c r="GZ375" s="177"/>
      <c r="HA375" s="177"/>
      <c r="HB375" s="177"/>
      <c r="HC375" s="177"/>
      <c r="HD375" s="177"/>
      <c r="HE375" s="177"/>
      <c r="HF375" s="177"/>
      <c r="HG375" s="177"/>
      <c r="HH375" s="177"/>
      <c r="HI375" s="177"/>
      <c r="HJ375" s="177"/>
      <c r="HK375" s="177"/>
      <c r="HL375" s="177"/>
      <c r="HM375" s="177"/>
      <c r="HN375" s="177"/>
      <c r="HO375" s="177"/>
      <c r="HP375" s="177"/>
      <c r="HQ375" s="177"/>
      <c r="HR375" s="177"/>
      <c r="HS375" s="177"/>
      <c r="HT375" s="177"/>
      <c r="HU375" s="177"/>
      <c r="HV375" s="177"/>
      <c r="HW375" s="177"/>
      <c r="HX375" s="177"/>
      <c r="HY375" s="177"/>
      <c r="HZ375" s="177"/>
      <c r="IA375" s="177"/>
      <c r="IB375" s="177"/>
      <c r="IC375" s="177"/>
      <c r="ID375" s="177"/>
      <c r="IE375" s="177"/>
      <c r="IF375" s="177"/>
      <c r="IG375" s="177"/>
      <c r="IH375" s="177"/>
      <c r="II375" s="177"/>
      <c r="IJ375" s="177"/>
      <c r="IK375" s="177"/>
      <c r="IL375" s="177"/>
      <c r="IM375" s="177"/>
      <c r="IN375" s="177"/>
      <c r="IO375" s="177"/>
      <c r="IP375" s="177"/>
      <c r="IQ375" s="177"/>
      <c r="IR375" s="177"/>
      <c r="IS375" s="177"/>
      <c r="IT375" s="177"/>
      <c r="IU375" s="177"/>
      <c r="IV375" s="177"/>
    </row>
    <row r="376" spans="1:256" s="362" customFormat="1" ht="18.75" x14ac:dyDescent="0.45">
      <c r="A376" s="357"/>
      <c r="B376" s="177"/>
      <c r="C376" s="60"/>
      <c r="D376" s="81"/>
      <c r="E376" s="181"/>
      <c r="F376" s="181"/>
      <c r="G376" s="182"/>
      <c r="H376" s="158"/>
      <c r="I376" s="158"/>
      <c r="J376" s="365">
        <v>44</v>
      </c>
      <c r="K376" s="632" t="s">
        <v>661</v>
      </c>
      <c r="L376" s="618"/>
      <c r="M376" s="103"/>
      <c r="N376" s="103"/>
      <c r="O376" s="103"/>
      <c r="P376" s="103"/>
      <c r="Q376" s="481">
        <v>25000</v>
      </c>
      <c r="R376" s="130"/>
      <c r="S376" s="568">
        <f t="shared" si="12"/>
        <v>25000</v>
      </c>
      <c r="T376" s="180" t="s">
        <v>662</v>
      </c>
      <c r="U376" s="180" t="s">
        <v>261</v>
      </c>
      <c r="V376" s="361"/>
      <c r="W376" s="215"/>
      <c r="X376" s="215"/>
      <c r="Y376" s="43"/>
      <c r="Z376" s="215"/>
      <c r="AA376" s="216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77"/>
      <c r="BN376" s="177"/>
      <c r="BO376" s="177"/>
      <c r="BP376" s="177"/>
      <c r="BQ376" s="177"/>
      <c r="BR376" s="177"/>
      <c r="BS376" s="177"/>
      <c r="BT376" s="177"/>
      <c r="BU376" s="177"/>
      <c r="BV376" s="177"/>
      <c r="BW376" s="177"/>
      <c r="BX376" s="177"/>
      <c r="BY376" s="177"/>
      <c r="BZ376" s="177"/>
      <c r="CA376" s="177"/>
      <c r="CB376" s="177"/>
      <c r="CC376" s="177"/>
      <c r="CD376" s="177"/>
      <c r="CE376" s="177"/>
      <c r="CF376" s="177"/>
      <c r="CG376" s="177"/>
      <c r="CH376" s="177"/>
      <c r="CI376" s="177"/>
      <c r="CJ376" s="177"/>
      <c r="CK376" s="177"/>
      <c r="CL376" s="177"/>
      <c r="CM376" s="177"/>
      <c r="CN376" s="177"/>
      <c r="CO376" s="177"/>
      <c r="CP376" s="177"/>
      <c r="CQ376" s="177"/>
      <c r="CR376" s="177"/>
      <c r="CS376" s="177"/>
      <c r="CT376" s="177"/>
      <c r="CU376" s="177"/>
      <c r="CV376" s="177"/>
      <c r="CW376" s="177"/>
      <c r="CX376" s="177"/>
      <c r="CY376" s="177"/>
      <c r="CZ376" s="177"/>
      <c r="DA376" s="177"/>
      <c r="DB376" s="177"/>
      <c r="DC376" s="177"/>
      <c r="DD376" s="177"/>
      <c r="DE376" s="177"/>
      <c r="DF376" s="177"/>
      <c r="DG376" s="177"/>
      <c r="DH376" s="177"/>
      <c r="DI376" s="177"/>
      <c r="DJ376" s="177"/>
      <c r="DK376" s="177"/>
      <c r="DL376" s="177"/>
      <c r="DM376" s="177"/>
      <c r="DN376" s="177"/>
      <c r="DO376" s="177"/>
      <c r="DP376" s="177"/>
      <c r="DQ376" s="177"/>
      <c r="DR376" s="177"/>
      <c r="DS376" s="177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177"/>
      <c r="ED376" s="177"/>
      <c r="EE376" s="177"/>
      <c r="EF376" s="177"/>
      <c r="EG376" s="177"/>
      <c r="EH376" s="177"/>
      <c r="EI376" s="177"/>
      <c r="EJ376" s="177"/>
      <c r="EK376" s="177"/>
      <c r="EL376" s="177"/>
      <c r="EM376" s="177"/>
      <c r="EN376" s="177"/>
      <c r="EO376" s="177"/>
      <c r="EP376" s="177"/>
      <c r="EQ376" s="177"/>
      <c r="ER376" s="177"/>
      <c r="ES376" s="177"/>
      <c r="ET376" s="177"/>
      <c r="EU376" s="177"/>
      <c r="EV376" s="177"/>
      <c r="EW376" s="177"/>
      <c r="EX376" s="177"/>
      <c r="EY376" s="177"/>
      <c r="EZ376" s="177"/>
      <c r="FA376" s="177"/>
      <c r="FB376" s="177"/>
      <c r="FC376" s="177"/>
      <c r="FD376" s="177"/>
      <c r="FE376" s="177"/>
      <c r="FF376" s="177"/>
      <c r="FG376" s="177"/>
      <c r="FH376" s="177"/>
      <c r="FI376" s="177"/>
      <c r="FJ376" s="177"/>
      <c r="FK376" s="177"/>
      <c r="FL376" s="177"/>
      <c r="FM376" s="177"/>
      <c r="FN376" s="177"/>
      <c r="FO376" s="177"/>
      <c r="FP376" s="177"/>
      <c r="FQ376" s="177"/>
      <c r="FR376" s="177"/>
      <c r="FS376" s="177"/>
      <c r="FT376" s="177"/>
      <c r="FU376" s="177"/>
      <c r="FV376" s="177"/>
      <c r="FW376" s="177"/>
      <c r="FX376" s="177"/>
      <c r="FY376" s="177"/>
      <c r="FZ376" s="177"/>
      <c r="GA376" s="177"/>
      <c r="GB376" s="177"/>
      <c r="GC376" s="177"/>
      <c r="GD376" s="177"/>
      <c r="GE376" s="177"/>
      <c r="GF376" s="177"/>
      <c r="GG376" s="177"/>
      <c r="GH376" s="177"/>
      <c r="GI376" s="177"/>
      <c r="GJ376" s="177"/>
      <c r="GK376" s="177"/>
      <c r="GL376" s="177"/>
      <c r="GM376" s="177"/>
      <c r="GN376" s="177"/>
      <c r="GO376" s="177"/>
      <c r="GP376" s="177"/>
      <c r="GQ376" s="177"/>
      <c r="GR376" s="177"/>
      <c r="GS376" s="177"/>
      <c r="GT376" s="177"/>
      <c r="GU376" s="177"/>
      <c r="GV376" s="177"/>
      <c r="GW376" s="177"/>
      <c r="GX376" s="177"/>
      <c r="GY376" s="177"/>
      <c r="GZ376" s="177"/>
      <c r="HA376" s="177"/>
      <c r="HB376" s="177"/>
      <c r="HC376" s="177"/>
      <c r="HD376" s="177"/>
      <c r="HE376" s="177"/>
      <c r="HF376" s="177"/>
      <c r="HG376" s="177"/>
      <c r="HH376" s="177"/>
      <c r="HI376" s="177"/>
      <c r="HJ376" s="177"/>
      <c r="HK376" s="177"/>
      <c r="HL376" s="177"/>
      <c r="HM376" s="177"/>
      <c r="HN376" s="177"/>
      <c r="HO376" s="177"/>
      <c r="HP376" s="177"/>
      <c r="HQ376" s="177"/>
      <c r="HR376" s="177"/>
      <c r="HS376" s="177"/>
      <c r="HT376" s="177"/>
      <c r="HU376" s="177"/>
      <c r="HV376" s="177"/>
      <c r="HW376" s="177"/>
      <c r="HX376" s="177"/>
      <c r="HY376" s="177"/>
      <c r="HZ376" s="177"/>
      <c r="IA376" s="177"/>
      <c r="IB376" s="177"/>
      <c r="IC376" s="177"/>
      <c r="ID376" s="177"/>
      <c r="IE376" s="177"/>
      <c r="IF376" s="177"/>
      <c r="IG376" s="177"/>
      <c r="IH376" s="177"/>
      <c r="II376" s="177"/>
      <c r="IJ376" s="177"/>
      <c r="IK376" s="177"/>
      <c r="IL376" s="177"/>
      <c r="IM376" s="177"/>
      <c r="IN376" s="177"/>
      <c r="IO376" s="177"/>
      <c r="IP376" s="177"/>
      <c r="IQ376" s="177"/>
      <c r="IR376" s="177"/>
      <c r="IS376" s="177"/>
      <c r="IT376" s="177"/>
      <c r="IU376" s="177"/>
      <c r="IV376" s="177"/>
    </row>
    <row r="377" spans="1:256" s="362" customFormat="1" ht="18.75" x14ac:dyDescent="0.45">
      <c r="A377" s="357"/>
      <c r="B377" s="177"/>
      <c r="C377" s="60"/>
      <c r="D377" s="81"/>
      <c r="E377" s="181"/>
      <c r="F377" s="181"/>
      <c r="G377" s="182"/>
      <c r="H377" s="158"/>
      <c r="I377" s="158"/>
      <c r="J377" s="83">
        <v>45</v>
      </c>
      <c r="K377" s="633" t="s">
        <v>663</v>
      </c>
      <c r="L377" s="634"/>
      <c r="M377" s="585"/>
      <c r="N377" s="585"/>
      <c r="O377" s="585"/>
      <c r="P377" s="585"/>
      <c r="Q377" s="481">
        <v>50000</v>
      </c>
      <c r="R377" s="635"/>
      <c r="S377" s="568">
        <f t="shared" si="12"/>
        <v>50000</v>
      </c>
      <c r="T377" s="180" t="s">
        <v>660</v>
      </c>
      <c r="U377" s="180" t="s">
        <v>261</v>
      </c>
      <c r="V377" s="361"/>
      <c r="W377" s="215"/>
      <c r="X377" s="215"/>
      <c r="Y377" s="43"/>
      <c r="Z377" s="215"/>
      <c r="AA377" s="216"/>
      <c r="AB377" s="177"/>
      <c r="AC377" s="177"/>
      <c r="AD377" s="177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7"/>
      <c r="AO377" s="177"/>
      <c r="AP377" s="177"/>
      <c r="AQ377" s="177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77"/>
      <c r="BB377" s="177"/>
      <c r="BC377" s="177"/>
      <c r="BD377" s="177"/>
      <c r="BE377" s="177"/>
      <c r="BF377" s="177"/>
      <c r="BG377" s="177"/>
      <c r="BH377" s="177"/>
      <c r="BI377" s="177"/>
      <c r="BJ377" s="177"/>
      <c r="BK377" s="177"/>
      <c r="BL377" s="177"/>
      <c r="BM377" s="177"/>
      <c r="BN377" s="177"/>
      <c r="BO377" s="177"/>
      <c r="BP377" s="177"/>
      <c r="BQ377" s="177"/>
      <c r="BR377" s="177"/>
      <c r="BS377" s="177"/>
      <c r="BT377" s="177"/>
      <c r="BU377" s="177"/>
      <c r="BV377" s="177"/>
      <c r="BW377" s="177"/>
      <c r="BX377" s="177"/>
      <c r="BY377" s="177"/>
      <c r="BZ377" s="177"/>
      <c r="CA377" s="177"/>
      <c r="CB377" s="177"/>
      <c r="CC377" s="177"/>
      <c r="CD377" s="177"/>
      <c r="CE377" s="177"/>
      <c r="CF377" s="177"/>
      <c r="CG377" s="177"/>
      <c r="CH377" s="177"/>
      <c r="CI377" s="177"/>
      <c r="CJ377" s="177"/>
      <c r="CK377" s="177"/>
      <c r="CL377" s="177"/>
      <c r="CM377" s="177"/>
      <c r="CN377" s="177"/>
      <c r="CO377" s="177"/>
      <c r="CP377" s="177"/>
      <c r="CQ377" s="177"/>
      <c r="CR377" s="177"/>
      <c r="CS377" s="177"/>
      <c r="CT377" s="177"/>
      <c r="CU377" s="177"/>
      <c r="CV377" s="177"/>
      <c r="CW377" s="177"/>
      <c r="CX377" s="177"/>
      <c r="CY377" s="177"/>
      <c r="CZ377" s="177"/>
      <c r="DA377" s="177"/>
      <c r="DB377" s="177"/>
      <c r="DC377" s="177"/>
      <c r="DD377" s="177"/>
      <c r="DE377" s="177"/>
      <c r="DF377" s="177"/>
      <c r="DG377" s="177"/>
      <c r="DH377" s="177"/>
      <c r="DI377" s="177"/>
      <c r="DJ377" s="177"/>
      <c r="DK377" s="177"/>
      <c r="DL377" s="177"/>
      <c r="DM377" s="177"/>
      <c r="DN377" s="177"/>
      <c r="DO377" s="177"/>
      <c r="DP377" s="177"/>
      <c r="DQ377" s="177"/>
      <c r="DR377" s="177"/>
      <c r="DS377" s="177"/>
      <c r="DT377" s="177"/>
      <c r="DU377" s="177"/>
      <c r="DV377" s="177"/>
      <c r="DW377" s="177"/>
      <c r="DX377" s="177"/>
      <c r="DY377" s="177"/>
      <c r="DZ377" s="177"/>
      <c r="EA377" s="177"/>
      <c r="EB377" s="177"/>
      <c r="EC377" s="177"/>
      <c r="ED377" s="177"/>
      <c r="EE377" s="177"/>
      <c r="EF377" s="177"/>
      <c r="EG377" s="177"/>
      <c r="EH377" s="177"/>
      <c r="EI377" s="177"/>
      <c r="EJ377" s="177"/>
      <c r="EK377" s="177"/>
      <c r="EL377" s="177"/>
      <c r="EM377" s="177"/>
      <c r="EN377" s="177"/>
      <c r="EO377" s="177"/>
      <c r="EP377" s="177"/>
      <c r="EQ377" s="177"/>
      <c r="ER377" s="177"/>
      <c r="ES377" s="177"/>
      <c r="ET377" s="177"/>
      <c r="EU377" s="177"/>
      <c r="EV377" s="177"/>
      <c r="EW377" s="177"/>
      <c r="EX377" s="177"/>
      <c r="EY377" s="177"/>
      <c r="EZ377" s="177"/>
      <c r="FA377" s="177"/>
      <c r="FB377" s="177"/>
      <c r="FC377" s="177"/>
      <c r="FD377" s="177"/>
      <c r="FE377" s="177"/>
      <c r="FF377" s="177"/>
      <c r="FG377" s="177"/>
      <c r="FH377" s="177"/>
      <c r="FI377" s="177"/>
      <c r="FJ377" s="177"/>
      <c r="FK377" s="177"/>
      <c r="FL377" s="177"/>
      <c r="FM377" s="177"/>
      <c r="FN377" s="177"/>
      <c r="FO377" s="177"/>
      <c r="FP377" s="177"/>
      <c r="FQ377" s="177"/>
      <c r="FR377" s="177"/>
      <c r="FS377" s="177"/>
      <c r="FT377" s="177"/>
      <c r="FU377" s="177"/>
      <c r="FV377" s="177"/>
      <c r="FW377" s="177"/>
      <c r="FX377" s="177"/>
      <c r="FY377" s="177"/>
      <c r="FZ377" s="177"/>
      <c r="GA377" s="177"/>
      <c r="GB377" s="177"/>
      <c r="GC377" s="177"/>
      <c r="GD377" s="177"/>
      <c r="GE377" s="177"/>
      <c r="GF377" s="177"/>
      <c r="GG377" s="177"/>
      <c r="GH377" s="177"/>
      <c r="GI377" s="177"/>
      <c r="GJ377" s="177"/>
      <c r="GK377" s="177"/>
      <c r="GL377" s="177"/>
      <c r="GM377" s="177"/>
      <c r="GN377" s="177"/>
      <c r="GO377" s="177"/>
      <c r="GP377" s="177"/>
      <c r="GQ377" s="177"/>
      <c r="GR377" s="177"/>
      <c r="GS377" s="177"/>
      <c r="GT377" s="177"/>
      <c r="GU377" s="177"/>
      <c r="GV377" s="177"/>
      <c r="GW377" s="177"/>
      <c r="GX377" s="177"/>
      <c r="GY377" s="177"/>
      <c r="GZ377" s="177"/>
      <c r="HA377" s="177"/>
      <c r="HB377" s="177"/>
      <c r="HC377" s="177"/>
      <c r="HD377" s="177"/>
      <c r="HE377" s="177"/>
      <c r="HF377" s="177"/>
      <c r="HG377" s="177"/>
      <c r="HH377" s="177"/>
      <c r="HI377" s="177"/>
      <c r="HJ377" s="177"/>
      <c r="HK377" s="177"/>
      <c r="HL377" s="177"/>
      <c r="HM377" s="177"/>
      <c r="HN377" s="177"/>
      <c r="HO377" s="177"/>
      <c r="HP377" s="177"/>
      <c r="HQ377" s="177"/>
      <c r="HR377" s="177"/>
      <c r="HS377" s="177"/>
      <c r="HT377" s="177"/>
      <c r="HU377" s="177"/>
      <c r="HV377" s="177"/>
      <c r="HW377" s="177"/>
      <c r="HX377" s="177"/>
      <c r="HY377" s="177"/>
      <c r="HZ377" s="177"/>
      <c r="IA377" s="177"/>
      <c r="IB377" s="177"/>
      <c r="IC377" s="177"/>
      <c r="ID377" s="177"/>
      <c r="IE377" s="177"/>
      <c r="IF377" s="177"/>
      <c r="IG377" s="177"/>
      <c r="IH377" s="177"/>
      <c r="II377" s="177"/>
      <c r="IJ377" s="177"/>
      <c r="IK377" s="177"/>
      <c r="IL377" s="177"/>
      <c r="IM377" s="177"/>
      <c r="IN377" s="177"/>
      <c r="IO377" s="177"/>
      <c r="IP377" s="177"/>
      <c r="IQ377" s="177"/>
      <c r="IR377" s="177"/>
      <c r="IS377" s="177"/>
      <c r="IT377" s="177"/>
      <c r="IU377" s="177"/>
      <c r="IV377" s="177"/>
    </row>
    <row r="378" spans="1:256" s="362" customFormat="1" ht="18.75" x14ac:dyDescent="0.45">
      <c r="A378" s="357"/>
      <c r="B378" s="177"/>
      <c r="C378" s="60"/>
      <c r="D378" s="81"/>
      <c r="E378" s="181"/>
      <c r="F378" s="181"/>
      <c r="G378" s="182"/>
      <c r="H378" s="158"/>
      <c r="I378" s="158"/>
      <c r="J378" s="365">
        <v>46</v>
      </c>
      <c r="K378" s="632" t="s">
        <v>664</v>
      </c>
      <c r="L378" s="634"/>
      <c r="M378" s="585"/>
      <c r="N378" s="585"/>
      <c r="O378" s="585"/>
      <c r="P378" s="585"/>
      <c r="Q378" s="481">
        <v>23500</v>
      </c>
      <c r="R378" s="635"/>
      <c r="S378" s="568">
        <f t="shared" si="12"/>
        <v>23500</v>
      </c>
      <c r="T378" s="180" t="s">
        <v>665</v>
      </c>
      <c r="U378" s="180" t="s">
        <v>261</v>
      </c>
      <c r="V378" s="361"/>
      <c r="W378" s="215"/>
      <c r="X378" s="215"/>
      <c r="Y378" s="43"/>
      <c r="Z378" s="215"/>
      <c r="AA378" s="216"/>
      <c r="AB378" s="177"/>
      <c r="AC378" s="177"/>
      <c r="AD378" s="177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77"/>
      <c r="BN378" s="177"/>
      <c r="BO378" s="177"/>
      <c r="BP378" s="177"/>
      <c r="BQ378" s="177"/>
      <c r="BR378" s="177"/>
      <c r="BS378" s="177"/>
      <c r="BT378" s="177"/>
      <c r="BU378" s="177"/>
      <c r="BV378" s="177"/>
      <c r="BW378" s="177"/>
      <c r="BX378" s="177"/>
      <c r="BY378" s="177"/>
      <c r="BZ378" s="177"/>
      <c r="CA378" s="177"/>
      <c r="CB378" s="177"/>
      <c r="CC378" s="177"/>
      <c r="CD378" s="177"/>
      <c r="CE378" s="177"/>
      <c r="CF378" s="177"/>
      <c r="CG378" s="177"/>
      <c r="CH378" s="177"/>
      <c r="CI378" s="177"/>
      <c r="CJ378" s="177"/>
      <c r="CK378" s="177"/>
      <c r="CL378" s="177"/>
      <c r="CM378" s="177"/>
      <c r="CN378" s="177"/>
      <c r="CO378" s="177"/>
      <c r="CP378" s="177"/>
      <c r="CQ378" s="177"/>
      <c r="CR378" s="177"/>
      <c r="CS378" s="177"/>
      <c r="CT378" s="177"/>
      <c r="CU378" s="177"/>
      <c r="CV378" s="177"/>
      <c r="CW378" s="177"/>
      <c r="CX378" s="177"/>
      <c r="CY378" s="177"/>
      <c r="CZ378" s="177"/>
      <c r="DA378" s="177"/>
      <c r="DB378" s="177"/>
      <c r="DC378" s="177"/>
      <c r="DD378" s="177"/>
      <c r="DE378" s="177"/>
      <c r="DF378" s="177"/>
      <c r="DG378" s="177"/>
      <c r="DH378" s="177"/>
      <c r="DI378" s="177"/>
      <c r="DJ378" s="177"/>
      <c r="DK378" s="177"/>
      <c r="DL378" s="177"/>
      <c r="DM378" s="177"/>
      <c r="DN378" s="177"/>
      <c r="DO378" s="177"/>
      <c r="DP378" s="177"/>
      <c r="DQ378" s="177"/>
      <c r="DR378" s="177"/>
      <c r="DS378" s="177"/>
      <c r="DT378" s="177"/>
      <c r="DU378" s="177"/>
      <c r="DV378" s="177"/>
      <c r="DW378" s="177"/>
      <c r="DX378" s="177"/>
      <c r="DY378" s="177"/>
      <c r="DZ378" s="177"/>
      <c r="EA378" s="177"/>
      <c r="EB378" s="177"/>
      <c r="EC378" s="177"/>
      <c r="ED378" s="177"/>
      <c r="EE378" s="177"/>
      <c r="EF378" s="177"/>
      <c r="EG378" s="177"/>
      <c r="EH378" s="177"/>
      <c r="EI378" s="177"/>
      <c r="EJ378" s="177"/>
      <c r="EK378" s="177"/>
      <c r="EL378" s="177"/>
      <c r="EM378" s="177"/>
      <c r="EN378" s="177"/>
      <c r="EO378" s="177"/>
      <c r="EP378" s="177"/>
      <c r="EQ378" s="177"/>
      <c r="ER378" s="177"/>
      <c r="ES378" s="177"/>
      <c r="ET378" s="177"/>
      <c r="EU378" s="177"/>
      <c r="EV378" s="177"/>
      <c r="EW378" s="177"/>
      <c r="EX378" s="177"/>
      <c r="EY378" s="177"/>
      <c r="EZ378" s="177"/>
      <c r="FA378" s="177"/>
      <c r="FB378" s="177"/>
      <c r="FC378" s="177"/>
      <c r="FD378" s="177"/>
      <c r="FE378" s="177"/>
      <c r="FF378" s="177"/>
      <c r="FG378" s="177"/>
      <c r="FH378" s="177"/>
      <c r="FI378" s="177"/>
      <c r="FJ378" s="177"/>
      <c r="FK378" s="177"/>
      <c r="FL378" s="177"/>
      <c r="FM378" s="177"/>
      <c r="FN378" s="177"/>
      <c r="FO378" s="177"/>
      <c r="FP378" s="177"/>
      <c r="FQ378" s="177"/>
      <c r="FR378" s="177"/>
      <c r="FS378" s="177"/>
      <c r="FT378" s="177"/>
      <c r="FU378" s="177"/>
      <c r="FV378" s="177"/>
      <c r="FW378" s="177"/>
      <c r="FX378" s="177"/>
      <c r="FY378" s="177"/>
      <c r="FZ378" s="177"/>
      <c r="GA378" s="177"/>
      <c r="GB378" s="177"/>
      <c r="GC378" s="177"/>
      <c r="GD378" s="177"/>
      <c r="GE378" s="177"/>
      <c r="GF378" s="177"/>
      <c r="GG378" s="177"/>
      <c r="GH378" s="177"/>
      <c r="GI378" s="177"/>
      <c r="GJ378" s="177"/>
      <c r="GK378" s="177"/>
      <c r="GL378" s="177"/>
      <c r="GM378" s="177"/>
      <c r="GN378" s="177"/>
      <c r="GO378" s="177"/>
      <c r="GP378" s="177"/>
      <c r="GQ378" s="177"/>
      <c r="GR378" s="177"/>
      <c r="GS378" s="177"/>
      <c r="GT378" s="177"/>
      <c r="GU378" s="177"/>
      <c r="GV378" s="177"/>
      <c r="GW378" s="177"/>
      <c r="GX378" s="177"/>
      <c r="GY378" s="177"/>
      <c r="GZ378" s="177"/>
      <c r="HA378" s="177"/>
      <c r="HB378" s="177"/>
      <c r="HC378" s="177"/>
      <c r="HD378" s="177"/>
      <c r="HE378" s="177"/>
      <c r="HF378" s="177"/>
      <c r="HG378" s="177"/>
      <c r="HH378" s="177"/>
      <c r="HI378" s="177"/>
      <c r="HJ378" s="177"/>
      <c r="HK378" s="177"/>
      <c r="HL378" s="177"/>
      <c r="HM378" s="177"/>
      <c r="HN378" s="177"/>
      <c r="HO378" s="177"/>
      <c r="HP378" s="177"/>
      <c r="HQ378" s="177"/>
      <c r="HR378" s="177"/>
      <c r="HS378" s="177"/>
      <c r="HT378" s="177"/>
      <c r="HU378" s="177"/>
      <c r="HV378" s="177"/>
      <c r="HW378" s="177"/>
      <c r="HX378" s="177"/>
      <c r="HY378" s="177"/>
      <c r="HZ378" s="177"/>
      <c r="IA378" s="177"/>
      <c r="IB378" s="177"/>
      <c r="IC378" s="177"/>
      <c r="ID378" s="177"/>
      <c r="IE378" s="177"/>
      <c r="IF378" s="177"/>
      <c r="IG378" s="177"/>
      <c r="IH378" s="177"/>
      <c r="II378" s="177"/>
      <c r="IJ378" s="177"/>
      <c r="IK378" s="177"/>
      <c r="IL378" s="177"/>
      <c r="IM378" s="177"/>
      <c r="IN378" s="177"/>
      <c r="IO378" s="177"/>
      <c r="IP378" s="177"/>
      <c r="IQ378" s="177"/>
      <c r="IR378" s="177"/>
      <c r="IS378" s="177"/>
      <c r="IT378" s="177"/>
      <c r="IU378" s="177"/>
      <c r="IV378" s="177"/>
    </row>
    <row r="379" spans="1:256" s="362" customFormat="1" ht="18.75" x14ac:dyDescent="0.45">
      <c r="A379" s="357"/>
      <c r="B379" s="177"/>
      <c r="C379" s="60"/>
      <c r="D379" s="81"/>
      <c r="E379" s="181"/>
      <c r="F379" s="181"/>
      <c r="G379" s="182"/>
      <c r="H379" s="158"/>
      <c r="I379" s="158"/>
      <c r="J379" s="83">
        <v>47</v>
      </c>
      <c r="K379" s="636" t="s">
        <v>666</v>
      </c>
      <c r="L379" s="618"/>
      <c r="M379" s="103"/>
      <c r="N379" s="103"/>
      <c r="O379" s="103"/>
      <c r="P379" s="103"/>
      <c r="Q379" s="481">
        <v>51500</v>
      </c>
      <c r="R379" s="130"/>
      <c r="S379" s="568">
        <f t="shared" si="12"/>
        <v>51500</v>
      </c>
      <c r="T379" s="180" t="s">
        <v>667</v>
      </c>
      <c r="U379" s="180" t="s">
        <v>261</v>
      </c>
      <c r="V379" s="361"/>
      <c r="W379" s="215"/>
      <c r="X379" s="215"/>
      <c r="Y379" s="43"/>
      <c r="Z379" s="215"/>
      <c r="AA379" s="216"/>
      <c r="AB379" s="177"/>
      <c r="AC379" s="177"/>
      <c r="AD379" s="177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77"/>
      <c r="BN379" s="177"/>
      <c r="BO379" s="177"/>
      <c r="BP379" s="177"/>
      <c r="BQ379" s="177"/>
      <c r="BR379" s="177"/>
      <c r="BS379" s="177"/>
      <c r="BT379" s="177"/>
      <c r="BU379" s="177"/>
      <c r="BV379" s="177"/>
      <c r="BW379" s="177"/>
      <c r="BX379" s="177"/>
      <c r="BY379" s="177"/>
      <c r="BZ379" s="177"/>
      <c r="CA379" s="177"/>
      <c r="CB379" s="177"/>
      <c r="CC379" s="177"/>
      <c r="CD379" s="177"/>
      <c r="CE379" s="177"/>
      <c r="CF379" s="177"/>
      <c r="CG379" s="177"/>
      <c r="CH379" s="177"/>
      <c r="CI379" s="177"/>
      <c r="CJ379" s="177"/>
      <c r="CK379" s="177"/>
      <c r="CL379" s="177"/>
      <c r="CM379" s="177"/>
      <c r="CN379" s="177"/>
      <c r="CO379" s="177"/>
      <c r="CP379" s="177"/>
      <c r="CQ379" s="177"/>
      <c r="CR379" s="177"/>
      <c r="CS379" s="177"/>
      <c r="CT379" s="177"/>
      <c r="CU379" s="177"/>
      <c r="CV379" s="177"/>
      <c r="CW379" s="177"/>
      <c r="CX379" s="177"/>
      <c r="CY379" s="177"/>
      <c r="CZ379" s="177"/>
      <c r="DA379" s="177"/>
      <c r="DB379" s="177"/>
      <c r="DC379" s="177"/>
      <c r="DD379" s="177"/>
      <c r="DE379" s="177"/>
      <c r="DF379" s="177"/>
      <c r="DG379" s="177"/>
      <c r="DH379" s="177"/>
      <c r="DI379" s="177"/>
      <c r="DJ379" s="177"/>
      <c r="DK379" s="177"/>
      <c r="DL379" s="177"/>
      <c r="DM379" s="177"/>
      <c r="DN379" s="177"/>
      <c r="DO379" s="177"/>
      <c r="DP379" s="177"/>
      <c r="DQ379" s="177"/>
      <c r="DR379" s="177"/>
      <c r="DS379" s="177"/>
      <c r="DT379" s="177"/>
      <c r="DU379" s="177"/>
      <c r="DV379" s="177"/>
      <c r="DW379" s="177"/>
      <c r="DX379" s="177"/>
      <c r="DY379" s="177"/>
      <c r="DZ379" s="177"/>
      <c r="EA379" s="177"/>
      <c r="EB379" s="177"/>
      <c r="EC379" s="177"/>
      <c r="ED379" s="177"/>
      <c r="EE379" s="177"/>
      <c r="EF379" s="177"/>
      <c r="EG379" s="177"/>
      <c r="EH379" s="177"/>
      <c r="EI379" s="177"/>
      <c r="EJ379" s="177"/>
      <c r="EK379" s="177"/>
      <c r="EL379" s="177"/>
      <c r="EM379" s="177"/>
      <c r="EN379" s="177"/>
      <c r="EO379" s="177"/>
      <c r="EP379" s="177"/>
      <c r="EQ379" s="177"/>
      <c r="ER379" s="177"/>
      <c r="ES379" s="177"/>
      <c r="ET379" s="177"/>
      <c r="EU379" s="177"/>
      <c r="EV379" s="177"/>
      <c r="EW379" s="177"/>
      <c r="EX379" s="177"/>
      <c r="EY379" s="177"/>
      <c r="EZ379" s="177"/>
      <c r="FA379" s="177"/>
      <c r="FB379" s="177"/>
      <c r="FC379" s="177"/>
      <c r="FD379" s="177"/>
      <c r="FE379" s="177"/>
      <c r="FF379" s="177"/>
      <c r="FG379" s="177"/>
      <c r="FH379" s="177"/>
      <c r="FI379" s="177"/>
      <c r="FJ379" s="177"/>
      <c r="FK379" s="177"/>
      <c r="FL379" s="177"/>
      <c r="FM379" s="177"/>
      <c r="FN379" s="177"/>
      <c r="FO379" s="177"/>
      <c r="FP379" s="177"/>
      <c r="FQ379" s="177"/>
      <c r="FR379" s="177"/>
      <c r="FS379" s="177"/>
      <c r="FT379" s="177"/>
      <c r="FU379" s="177"/>
      <c r="FV379" s="177"/>
      <c r="FW379" s="177"/>
      <c r="FX379" s="177"/>
      <c r="FY379" s="177"/>
      <c r="FZ379" s="177"/>
      <c r="GA379" s="177"/>
      <c r="GB379" s="177"/>
      <c r="GC379" s="177"/>
      <c r="GD379" s="177"/>
      <c r="GE379" s="177"/>
      <c r="GF379" s="177"/>
      <c r="GG379" s="177"/>
      <c r="GH379" s="177"/>
      <c r="GI379" s="177"/>
      <c r="GJ379" s="177"/>
      <c r="GK379" s="177"/>
      <c r="GL379" s="177"/>
      <c r="GM379" s="177"/>
      <c r="GN379" s="177"/>
      <c r="GO379" s="177"/>
      <c r="GP379" s="177"/>
      <c r="GQ379" s="177"/>
      <c r="GR379" s="177"/>
      <c r="GS379" s="177"/>
      <c r="GT379" s="177"/>
      <c r="GU379" s="177"/>
      <c r="GV379" s="177"/>
      <c r="GW379" s="177"/>
      <c r="GX379" s="177"/>
      <c r="GY379" s="177"/>
      <c r="GZ379" s="177"/>
      <c r="HA379" s="177"/>
      <c r="HB379" s="177"/>
      <c r="HC379" s="177"/>
      <c r="HD379" s="177"/>
      <c r="HE379" s="177"/>
      <c r="HF379" s="177"/>
      <c r="HG379" s="177"/>
      <c r="HH379" s="177"/>
      <c r="HI379" s="177"/>
      <c r="HJ379" s="177"/>
      <c r="HK379" s="177"/>
      <c r="HL379" s="177"/>
      <c r="HM379" s="177"/>
      <c r="HN379" s="177"/>
      <c r="HO379" s="177"/>
      <c r="HP379" s="177"/>
      <c r="HQ379" s="177"/>
      <c r="HR379" s="177"/>
      <c r="HS379" s="177"/>
      <c r="HT379" s="177"/>
      <c r="HU379" s="177"/>
      <c r="HV379" s="177"/>
      <c r="HW379" s="177"/>
      <c r="HX379" s="177"/>
      <c r="HY379" s="177"/>
      <c r="HZ379" s="177"/>
      <c r="IA379" s="177"/>
      <c r="IB379" s="177"/>
      <c r="IC379" s="177"/>
      <c r="ID379" s="177"/>
      <c r="IE379" s="177"/>
      <c r="IF379" s="177"/>
      <c r="IG379" s="177"/>
      <c r="IH379" s="177"/>
      <c r="II379" s="177"/>
      <c r="IJ379" s="177"/>
      <c r="IK379" s="177"/>
      <c r="IL379" s="177"/>
      <c r="IM379" s="177"/>
      <c r="IN379" s="177"/>
      <c r="IO379" s="177"/>
      <c r="IP379" s="177"/>
      <c r="IQ379" s="177"/>
      <c r="IR379" s="177"/>
      <c r="IS379" s="177"/>
      <c r="IT379" s="177"/>
      <c r="IU379" s="177"/>
      <c r="IV379" s="177"/>
    </row>
    <row r="380" spans="1:256" s="362" customFormat="1" ht="18.75" x14ac:dyDescent="0.45">
      <c r="A380" s="357"/>
      <c r="B380" s="177"/>
      <c r="C380" s="60"/>
      <c r="D380" s="81"/>
      <c r="E380" s="181"/>
      <c r="F380" s="181"/>
      <c r="G380" s="182"/>
      <c r="H380" s="158"/>
      <c r="I380" s="158"/>
      <c r="J380" s="365">
        <v>48</v>
      </c>
      <c r="K380" s="637" t="s">
        <v>668</v>
      </c>
      <c r="L380" s="618"/>
      <c r="M380" s="103"/>
      <c r="N380" s="103"/>
      <c r="O380" s="103"/>
      <c r="P380" s="103"/>
      <c r="Q380" s="481">
        <v>30000</v>
      </c>
      <c r="R380" s="130"/>
      <c r="S380" s="568">
        <f t="shared" si="12"/>
        <v>30000</v>
      </c>
      <c r="T380" s="180" t="s">
        <v>669</v>
      </c>
      <c r="U380" s="180" t="s">
        <v>261</v>
      </c>
      <c r="V380" s="361"/>
      <c r="W380" s="215"/>
      <c r="X380" s="215"/>
      <c r="Y380" s="43"/>
      <c r="Z380" s="215"/>
      <c r="AA380" s="216"/>
      <c r="AB380" s="177"/>
      <c r="AC380" s="177"/>
      <c r="AD380" s="177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7"/>
      <c r="AO380" s="177"/>
      <c r="AP380" s="177"/>
      <c r="AQ380" s="177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77"/>
      <c r="BB380" s="177"/>
      <c r="BC380" s="177"/>
      <c r="BD380" s="177"/>
      <c r="BE380" s="177"/>
      <c r="BF380" s="177"/>
      <c r="BG380" s="177"/>
      <c r="BH380" s="177"/>
      <c r="BI380" s="177"/>
      <c r="BJ380" s="177"/>
      <c r="BK380" s="177"/>
      <c r="BL380" s="177"/>
      <c r="BM380" s="177"/>
      <c r="BN380" s="177"/>
      <c r="BO380" s="177"/>
      <c r="BP380" s="177"/>
      <c r="BQ380" s="177"/>
      <c r="BR380" s="177"/>
      <c r="BS380" s="177"/>
      <c r="BT380" s="177"/>
      <c r="BU380" s="177"/>
      <c r="BV380" s="177"/>
      <c r="BW380" s="177"/>
      <c r="BX380" s="177"/>
      <c r="BY380" s="177"/>
      <c r="BZ380" s="177"/>
      <c r="CA380" s="177"/>
      <c r="CB380" s="177"/>
      <c r="CC380" s="177"/>
      <c r="CD380" s="177"/>
      <c r="CE380" s="177"/>
      <c r="CF380" s="177"/>
      <c r="CG380" s="177"/>
      <c r="CH380" s="177"/>
      <c r="CI380" s="177"/>
      <c r="CJ380" s="177"/>
      <c r="CK380" s="177"/>
      <c r="CL380" s="177"/>
      <c r="CM380" s="177"/>
      <c r="CN380" s="177"/>
      <c r="CO380" s="177"/>
      <c r="CP380" s="177"/>
      <c r="CQ380" s="177"/>
      <c r="CR380" s="177"/>
      <c r="CS380" s="177"/>
      <c r="CT380" s="177"/>
      <c r="CU380" s="177"/>
      <c r="CV380" s="177"/>
      <c r="CW380" s="177"/>
      <c r="CX380" s="177"/>
      <c r="CY380" s="177"/>
      <c r="CZ380" s="177"/>
      <c r="DA380" s="177"/>
      <c r="DB380" s="177"/>
      <c r="DC380" s="177"/>
      <c r="DD380" s="177"/>
      <c r="DE380" s="177"/>
      <c r="DF380" s="177"/>
      <c r="DG380" s="177"/>
      <c r="DH380" s="177"/>
      <c r="DI380" s="177"/>
      <c r="DJ380" s="177"/>
      <c r="DK380" s="177"/>
      <c r="DL380" s="177"/>
      <c r="DM380" s="177"/>
      <c r="DN380" s="177"/>
      <c r="DO380" s="177"/>
      <c r="DP380" s="177"/>
      <c r="DQ380" s="177"/>
      <c r="DR380" s="177"/>
      <c r="DS380" s="177"/>
      <c r="DT380" s="177"/>
      <c r="DU380" s="177"/>
      <c r="DV380" s="177"/>
      <c r="DW380" s="177"/>
      <c r="DX380" s="177"/>
      <c r="DY380" s="177"/>
      <c r="DZ380" s="177"/>
      <c r="EA380" s="177"/>
      <c r="EB380" s="177"/>
      <c r="EC380" s="177"/>
      <c r="ED380" s="177"/>
      <c r="EE380" s="177"/>
      <c r="EF380" s="177"/>
      <c r="EG380" s="177"/>
      <c r="EH380" s="177"/>
      <c r="EI380" s="177"/>
      <c r="EJ380" s="177"/>
      <c r="EK380" s="177"/>
      <c r="EL380" s="177"/>
      <c r="EM380" s="177"/>
      <c r="EN380" s="177"/>
      <c r="EO380" s="177"/>
      <c r="EP380" s="177"/>
      <c r="EQ380" s="177"/>
      <c r="ER380" s="177"/>
      <c r="ES380" s="177"/>
      <c r="ET380" s="177"/>
      <c r="EU380" s="177"/>
      <c r="EV380" s="177"/>
      <c r="EW380" s="177"/>
      <c r="EX380" s="177"/>
      <c r="EY380" s="177"/>
      <c r="EZ380" s="177"/>
      <c r="FA380" s="177"/>
      <c r="FB380" s="177"/>
      <c r="FC380" s="177"/>
      <c r="FD380" s="177"/>
      <c r="FE380" s="177"/>
      <c r="FF380" s="177"/>
      <c r="FG380" s="177"/>
      <c r="FH380" s="177"/>
      <c r="FI380" s="177"/>
      <c r="FJ380" s="177"/>
      <c r="FK380" s="177"/>
      <c r="FL380" s="177"/>
      <c r="FM380" s="177"/>
      <c r="FN380" s="177"/>
      <c r="FO380" s="177"/>
      <c r="FP380" s="177"/>
      <c r="FQ380" s="177"/>
      <c r="FR380" s="177"/>
      <c r="FS380" s="177"/>
      <c r="FT380" s="177"/>
      <c r="FU380" s="177"/>
      <c r="FV380" s="177"/>
      <c r="FW380" s="177"/>
      <c r="FX380" s="177"/>
      <c r="FY380" s="177"/>
      <c r="FZ380" s="177"/>
      <c r="GA380" s="177"/>
      <c r="GB380" s="177"/>
      <c r="GC380" s="177"/>
      <c r="GD380" s="177"/>
      <c r="GE380" s="177"/>
      <c r="GF380" s="177"/>
      <c r="GG380" s="177"/>
      <c r="GH380" s="177"/>
      <c r="GI380" s="177"/>
      <c r="GJ380" s="177"/>
      <c r="GK380" s="177"/>
      <c r="GL380" s="177"/>
      <c r="GM380" s="177"/>
      <c r="GN380" s="177"/>
      <c r="GO380" s="177"/>
      <c r="GP380" s="177"/>
      <c r="GQ380" s="177"/>
      <c r="GR380" s="177"/>
      <c r="GS380" s="177"/>
      <c r="GT380" s="177"/>
      <c r="GU380" s="177"/>
      <c r="GV380" s="177"/>
      <c r="GW380" s="177"/>
      <c r="GX380" s="177"/>
      <c r="GY380" s="177"/>
      <c r="GZ380" s="177"/>
      <c r="HA380" s="177"/>
      <c r="HB380" s="177"/>
      <c r="HC380" s="177"/>
      <c r="HD380" s="177"/>
      <c r="HE380" s="177"/>
      <c r="HF380" s="177"/>
      <c r="HG380" s="177"/>
      <c r="HH380" s="177"/>
      <c r="HI380" s="177"/>
      <c r="HJ380" s="177"/>
      <c r="HK380" s="177"/>
      <c r="HL380" s="177"/>
      <c r="HM380" s="177"/>
      <c r="HN380" s="177"/>
      <c r="HO380" s="177"/>
      <c r="HP380" s="177"/>
      <c r="HQ380" s="177"/>
      <c r="HR380" s="177"/>
      <c r="HS380" s="177"/>
      <c r="HT380" s="177"/>
      <c r="HU380" s="177"/>
      <c r="HV380" s="177"/>
      <c r="HW380" s="177"/>
      <c r="HX380" s="177"/>
      <c r="HY380" s="177"/>
      <c r="HZ380" s="177"/>
      <c r="IA380" s="177"/>
      <c r="IB380" s="177"/>
      <c r="IC380" s="177"/>
      <c r="ID380" s="177"/>
      <c r="IE380" s="177"/>
      <c r="IF380" s="177"/>
      <c r="IG380" s="177"/>
      <c r="IH380" s="177"/>
      <c r="II380" s="177"/>
      <c r="IJ380" s="177"/>
      <c r="IK380" s="177"/>
      <c r="IL380" s="177"/>
      <c r="IM380" s="177"/>
      <c r="IN380" s="177"/>
      <c r="IO380" s="177"/>
      <c r="IP380" s="177"/>
      <c r="IQ380" s="177"/>
      <c r="IR380" s="177"/>
      <c r="IS380" s="177"/>
      <c r="IT380" s="177"/>
      <c r="IU380" s="177"/>
      <c r="IV380" s="177"/>
    </row>
    <row r="381" spans="1:256" s="362" customFormat="1" ht="18.75" x14ac:dyDescent="0.45">
      <c r="A381" s="357"/>
      <c r="B381" s="177"/>
      <c r="C381" s="60"/>
      <c r="D381" s="81"/>
      <c r="E381" s="181"/>
      <c r="F381" s="181"/>
      <c r="G381" s="182"/>
      <c r="H381" s="158"/>
      <c r="I381" s="158"/>
      <c r="J381" s="83">
        <v>49</v>
      </c>
      <c r="K381" s="636" t="s">
        <v>670</v>
      </c>
      <c r="L381" s="618"/>
      <c r="M381" s="103"/>
      <c r="N381" s="103"/>
      <c r="O381" s="103"/>
      <c r="P381" s="103"/>
      <c r="Q381" s="481">
        <v>10000</v>
      </c>
      <c r="R381" s="130"/>
      <c r="S381" s="568">
        <f t="shared" ref="S381:S389" si="13">SUM(Q381:R381)</f>
        <v>10000</v>
      </c>
      <c r="T381" s="180" t="s">
        <v>671</v>
      </c>
      <c r="U381" s="180" t="s">
        <v>261</v>
      </c>
      <c r="V381" s="361"/>
      <c r="W381" s="215"/>
      <c r="X381" s="215"/>
      <c r="Y381" s="43"/>
      <c r="Z381" s="215"/>
      <c r="AA381" s="216"/>
      <c r="AB381" s="177"/>
      <c r="AC381" s="177"/>
      <c r="AD381" s="177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7"/>
      <c r="AO381" s="177"/>
      <c r="AP381" s="177"/>
      <c r="AQ381" s="177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77"/>
      <c r="BB381" s="177"/>
      <c r="BC381" s="177"/>
      <c r="BD381" s="177"/>
      <c r="BE381" s="177"/>
      <c r="BF381" s="177"/>
      <c r="BG381" s="177"/>
      <c r="BH381" s="177"/>
      <c r="BI381" s="177"/>
      <c r="BJ381" s="177"/>
      <c r="BK381" s="177"/>
      <c r="BL381" s="177"/>
      <c r="BM381" s="177"/>
      <c r="BN381" s="177"/>
      <c r="BO381" s="177"/>
      <c r="BP381" s="177"/>
      <c r="BQ381" s="177"/>
      <c r="BR381" s="177"/>
      <c r="BS381" s="177"/>
      <c r="BT381" s="177"/>
      <c r="BU381" s="177"/>
      <c r="BV381" s="177"/>
      <c r="BW381" s="177"/>
      <c r="BX381" s="177"/>
      <c r="BY381" s="177"/>
      <c r="BZ381" s="177"/>
      <c r="CA381" s="177"/>
      <c r="CB381" s="177"/>
      <c r="CC381" s="177"/>
      <c r="CD381" s="177"/>
      <c r="CE381" s="177"/>
      <c r="CF381" s="177"/>
      <c r="CG381" s="177"/>
      <c r="CH381" s="177"/>
      <c r="CI381" s="177"/>
      <c r="CJ381" s="177"/>
      <c r="CK381" s="177"/>
      <c r="CL381" s="177"/>
      <c r="CM381" s="177"/>
      <c r="CN381" s="177"/>
      <c r="CO381" s="177"/>
      <c r="CP381" s="177"/>
      <c r="CQ381" s="177"/>
      <c r="CR381" s="177"/>
      <c r="CS381" s="177"/>
      <c r="CT381" s="177"/>
      <c r="CU381" s="177"/>
      <c r="CV381" s="177"/>
      <c r="CW381" s="177"/>
      <c r="CX381" s="177"/>
      <c r="CY381" s="177"/>
      <c r="CZ381" s="177"/>
      <c r="DA381" s="177"/>
      <c r="DB381" s="177"/>
      <c r="DC381" s="177"/>
      <c r="DD381" s="177"/>
      <c r="DE381" s="177"/>
      <c r="DF381" s="177"/>
      <c r="DG381" s="177"/>
      <c r="DH381" s="177"/>
      <c r="DI381" s="177"/>
      <c r="DJ381" s="177"/>
      <c r="DK381" s="177"/>
      <c r="DL381" s="177"/>
      <c r="DM381" s="177"/>
      <c r="DN381" s="177"/>
      <c r="DO381" s="177"/>
      <c r="DP381" s="177"/>
      <c r="DQ381" s="177"/>
      <c r="DR381" s="177"/>
      <c r="DS381" s="177"/>
      <c r="DT381" s="177"/>
      <c r="DU381" s="177"/>
      <c r="DV381" s="177"/>
      <c r="DW381" s="177"/>
      <c r="DX381" s="177"/>
      <c r="DY381" s="177"/>
      <c r="DZ381" s="177"/>
      <c r="EA381" s="177"/>
      <c r="EB381" s="177"/>
      <c r="EC381" s="177"/>
      <c r="ED381" s="177"/>
      <c r="EE381" s="177"/>
      <c r="EF381" s="177"/>
      <c r="EG381" s="177"/>
      <c r="EH381" s="177"/>
      <c r="EI381" s="177"/>
      <c r="EJ381" s="177"/>
      <c r="EK381" s="177"/>
      <c r="EL381" s="177"/>
      <c r="EM381" s="177"/>
      <c r="EN381" s="177"/>
      <c r="EO381" s="177"/>
      <c r="EP381" s="177"/>
      <c r="EQ381" s="177"/>
      <c r="ER381" s="177"/>
      <c r="ES381" s="177"/>
      <c r="ET381" s="177"/>
      <c r="EU381" s="177"/>
      <c r="EV381" s="177"/>
      <c r="EW381" s="177"/>
      <c r="EX381" s="177"/>
      <c r="EY381" s="177"/>
      <c r="EZ381" s="177"/>
      <c r="FA381" s="177"/>
      <c r="FB381" s="177"/>
      <c r="FC381" s="177"/>
      <c r="FD381" s="177"/>
      <c r="FE381" s="177"/>
      <c r="FF381" s="177"/>
      <c r="FG381" s="177"/>
      <c r="FH381" s="177"/>
      <c r="FI381" s="177"/>
      <c r="FJ381" s="177"/>
      <c r="FK381" s="177"/>
      <c r="FL381" s="177"/>
      <c r="FM381" s="177"/>
      <c r="FN381" s="177"/>
      <c r="FO381" s="177"/>
      <c r="FP381" s="177"/>
      <c r="FQ381" s="177"/>
      <c r="FR381" s="177"/>
      <c r="FS381" s="177"/>
      <c r="FT381" s="177"/>
      <c r="FU381" s="177"/>
      <c r="FV381" s="177"/>
      <c r="FW381" s="177"/>
      <c r="FX381" s="177"/>
      <c r="FY381" s="177"/>
      <c r="FZ381" s="177"/>
      <c r="GA381" s="177"/>
      <c r="GB381" s="177"/>
      <c r="GC381" s="177"/>
      <c r="GD381" s="177"/>
      <c r="GE381" s="177"/>
      <c r="GF381" s="177"/>
      <c r="GG381" s="177"/>
      <c r="GH381" s="177"/>
      <c r="GI381" s="177"/>
      <c r="GJ381" s="177"/>
      <c r="GK381" s="177"/>
      <c r="GL381" s="177"/>
      <c r="GM381" s="177"/>
      <c r="GN381" s="177"/>
      <c r="GO381" s="177"/>
      <c r="GP381" s="177"/>
      <c r="GQ381" s="177"/>
      <c r="GR381" s="177"/>
      <c r="GS381" s="177"/>
      <c r="GT381" s="177"/>
      <c r="GU381" s="177"/>
      <c r="GV381" s="177"/>
      <c r="GW381" s="177"/>
      <c r="GX381" s="177"/>
      <c r="GY381" s="177"/>
      <c r="GZ381" s="177"/>
      <c r="HA381" s="177"/>
      <c r="HB381" s="177"/>
      <c r="HC381" s="177"/>
      <c r="HD381" s="177"/>
      <c r="HE381" s="177"/>
      <c r="HF381" s="177"/>
      <c r="HG381" s="177"/>
      <c r="HH381" s="177"/>
      <c r="HI381" s="177"/>
      <c r="HJ381" s="177"/>
      <c r="HK381" s="177"/>
      <c r="HL381" s="177"/>
      <c r="HM381" s="177"/>
      <c r="HN381" s="177"/>
      <c r="HO381" s="177"/>
      <c r="HP381" s="177"/>
      <c r="HQ381" s="177"/>
      <c r="HR381" s="177"/>
      <c r="HS381" s="177"/>
      <c r="HT381" s="177"/>
      <c r="HU381" s="177"/>
      <c r="HV381" s="177"/>
      <c r="HW381" s="177"/>
      <c r="HX381" s="177"/>
      <c r="HY381" s="177"/>
      <c r="HZ381" s="177"/>
      <c r="IA381" s="177"/>
      <c r="IB381" s="177"/>
      <c r="IC381" s="177"/>
      <c r="ID381" s="177"/>
      <c r="IE381" s="177"/>
      <c r="IF381" s="177"/>
      <c r="IG381" s="177"/>
      <c r="IH381" s="177"/>
      <c r="II381" s="177"/>
      <c r="IJ381" s="177"/>
      <c r="IK381" s="177"/>
      <c r="IL381" s="177"/>
      <c r="IM381" s="177"/>
      <c r="IN381" s="177"/>
      <c r="IO381" s="177"/>
      <c r="IP381" s="177"/>
      <c r="IQ381" s="177"/>
      <c r="IR381" s="177"/>
      <c r="IS381" s="177"/>
      <c r="IT381" s="177"/>
      <c r="IU381" s="177"/>
      <c r="IV381" s="177"/>
    </row>
    <row r="382" spans="1:256" s="362" customFormat="1" ht="18.75" x14ac:dyDescent="0.45">
      <c r="A382" s="357"/>
      <c r="B382" s="177"/>
      <c r="C382" s="60"/>
      <c r="D382" s="81"/>
      <c r="E382" s="181"/>
      <c r="F382" s="181"/>
      <c r="G382" s="182"/>
      <c r="H382" s="158"/>
      <c r="I382" s="158"/>
      <c r="J382" s="365">
        <v>50</v>
      </c>
      <c r="K382" s="636" t="s">
        <v>672</v>
      </c>
      <c r="L382" s="618"/>
      <c r="M382" s="103"/>
      <c r="N382" s="103"/>
      <c r="O382" s="103"/>
      <c r="P382" s="103"/>
      <c r="Q382" s="481">
        <v>20000</v>
      </c>
      <c r="R382" s="130"/>
      <c r="S382" s="568">
        <f t="shared" si="13"/>
        <v>20000</v>
      </c>
      <c r="T382" s="180" t="s">
        <v>673</v>
      </c>
      <c r="U382" s="180" t="s">
        <v>261</v>
      </c>
      <c r="V382" s="361"/>
      <c r="W382" s="215"/>
      <c r="X382" s="215"/>
      <c r="Y382" s="43"/>
      <c r="Z382" s="215"/>
      <c r="AA382" s="216"/>
      <c r="AB382" s="177"/>
      <c r="AC382" s="177"/>
      <c r="AD382" s="177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177"/>
      <c r="BR382" s="177"/>
      <c r="BS382" s="177"/>
      <c r="BT382" s="177"/>
      <c r="BU382" s="177"/>
      <c r="BV382" s="177"/>
      <c r="BW382" s="177"/>
      <c r="BX382" s="177"/>
      <c r="BY382" s="177"/>
      <c r="BZ382" s="177"/>
      <c r="CA382" s="177"/>
      <c r="CB382" s="177"/>
      <c r="CC382" s="177"/>
      <c r="CD382" s="177"/>
      <c r="CE382" s="177"/>
      <c r="CF382" s="177"/>
      <c r="CG382" s="177"/>
      <c r="CH382" s="177"/>
      <c r="CI382" s="177"/>
      <c r="CJ382" s="177"/>
      <c r="CK382" s="177"/>
      <c r="CL382" s="177"/>
      <c r="CM382" s="177"/>
      <c r="CN382" s="177"/>
      <c r="CO382" s="177"/>
      <c r="CP382" s="177"/>
      <c r="CQ382" s="177"/>
      <c r="CR382" s="177"/>
      <c r="CS382" s="177"/>
      <c r="CT382" s="177"/>
      <c r="CU382" s="177"/>
      <c r="CV382" s="177"/>
      <c r="CW382" s="177"/>
      <c r="CX382" s="177"/>
      <c r="CY382" s="177"/>
      <c r="CZ382" s="177"/>
      <c r="DA382" s="177"/>
      <c r="DB382" s="177"/>
      <c r="DC382" s="177"/>
      <c r="DD382" s="177"/>
      <c r="DE382" s="177"/>
      <c r="DF382" s="177"/>
      <c r="DG382" s="177"/>
      <c r="DH382" s="177"/>
      <c r="DI382" s="177"/>
      <c r="DJ382" s="177"/>
      <c r="DK382" s="177"/>
      <c r="DL382" s="177"/>
      <c r="DM382" s="177"/>
      <c r="DN382" s="177"/>
      <c r="DO382" s="177"/>
      <c r="DP382" s="177"/>
      <c r="DQ382" s="177"/>
      <c r="DR382" s="177"/>
      <c r="DS382" s="177"/>
      <c r="DT382" s="177"/>
      <c r="DU382" s="177"/>
      <c r="DV382" s="177"/>
      <c r="DW382" s="177"/>
      <c r="DX382" s="177"/>
      <c r="DY382" s="177"/>
      <c r="DZ382" s="177"/>
      <c r="EA382" s="177"/>
      <c r="EB382" s="177"/>
      <c r="EC382" s="177"/>
      <c r="ED382" s="177"/>
      <c r="EE382" s="177"/>
      <c r="EF382" s="177"/>
      <c r="EG382" s="177"/>
      <c r="EH382" s="177"/>
      <c r="EI382" s="177"/>
      <c r="EJ382" s="177"/>
      <c r="EK382" s="177"/>
      <c r="EL382" s="177"/>
      <c r="EM382" s="177"/>
      <c r="EN382" s="177"/>
      <c r="EO382" s="177"/>
      <c r="EP382" s="177"/>
      <c r="EQ382" s="177"/>
      <c r="ER382" s="177"/>
      <c r="ES382" s="177"/>
      <c r="ET382" s="177"/>
      <c r="EU382" s="177"/>
      <c r="EV382" s="177"/>
      <c r="EW382" s="177"/>
      <c r="EX382" s="177"/>
      <c r="EY382" s="177"/>
      <c r="EZ382" s="177"/>
      <c r="FA382" s="177"/>
      <c r="FB382" s="177"/>
      <c r="FC382" s="177"/>
      <c r="FD382" s="177"/>
      <c r="FE382" s="177"/>
      <c r="FF382" s="177"/>
      <c r="FG382" s="177"/>
      <c r="FH382" s="177"/>
      <c r="FI382" s="177"/>
      <c r="FJ382" s="177"/>
      <c r="FK382" s="177"/>
      <c r="FL382" s="177"/>
      <c r="FM382" s="177"/>
      <c r="FN382" s="177"/>
      <c r="FO382" s="177"/>
      <c r="FP382" s="177"/>
      <c r="FQ382" s="177"/>
      <c r="FR382" s="177"/>
      <c r="FS382" s="177"/>
      <c r="FT382" s="177"/>
      <c r="FU382" s="177"/>
      <c r="FV382" s="177"/>
      <c r="FW382" s="177"/>
      <c r="FX382" s="177"/>
      <c r="FY382" s="177"/>
      <c r="FZ382" s="177"/>
      <c r="GA382" s="177"/>
      <c r="GB382" s="177"/>
      <c r="GC382" s="177"/>
      <c r="GD382" s="177"/>
      <c r="GE382" s="177"/>
      <c r="GF382" s="177"/>
      <c r="GG382" s="177"/>
      <c r="GH382" s="177"/>
      <c r="GI382" s="177"/>
      <c r="GJ382" s="177"/>
      <c r="GK382" s="177"/>
      <c r="GL382" s="177"/>
      <c r="GM382" s="177"/>
      <c r="GN382" s="177"/>
      <c r="GO382" s="177"/>
      <c r="GP382" s="177"/>
      <c r="GQ382" s="177"/>
      <c r="GR382" s="177"/>
      <c r="GS382" s="177"/>
      <c r="GT382" s="177"/>
      <c r="GU382" s="177"/>
      <c r="GV382" s="177"/>
      <c r="GW382" s="177"/>
      <c r="GX382" s="177"/>
      <c r="GY382" s="177"/>
      <c r="GZ382" s="177"/>
      <c r="HA382" s="177"/>
      <c r="HB382" s="177"/>
      <c r="HC382" s="177"/>
      <c r="HD382" s="177"/>
      <c r="HE382" s="177"/>
      <c r="HF382" s="177"/>
      <c r="HG382" s="177"/>
      <c r="HH382" s="177"/>
      <c r="HI382" s="177"/>
      <c r="HJ382" s="177"/>
      <c r="HK382" s="177"/>
      <c r="HL382" s="177"/>
      <c r="HM382" s="177"/>
      <c r="HN382" s="177"/>
      <c r="HO382" s="177"/>
      <c r="HP382" s="177"/>
      <c r="HQ382" s="177"/>
      <c r="HR382" s="177"/>
      <c r="HS382" s="177"/>
      <c r="HT382" s="177"/>
      <c r="HU382" s="177"/>
      <c r="HV382" s="177"/>
      <c r="HW382" s="177"/>
      <c r="HX382" s="177"/>
      <c r="HY382" s="177"/>
      <c r="HZ382" s="177"/>
      <c r="IA382" s="177"/>
      <c r="IB382" s="177"/>
      <c r="IC382" s="177"/>
      <c r="ID382" s="177"/>
      <c r="IE382" s="177"/>
      <c r="IF382" s="177"/>
      <c r="IG382" s="177"/>
      <c r="IH382" s="177"/>
      <c r="II382" s="177"/>
      <c r="IJ382" s="177"/>
      <c r="IK382" s="177"/>
      <c r="IL382" s="177"/>
      <c r="IM382" s="177"/>
      <c r="IN382" s="177"/>
      <c r="IO382" s="177"/>
      <c r="IP382" s="177"/>
      <c r="IQ382" s="177"/>
      <c r="IR382" s="177"/>
      <c r="IS382" s="177"/>
      <c r="IT382" s="177"/>
      <c r="IU382" s="177"/>
      <c r="IV382" s="177"/>
    </row>
    <row r="383" spans="1:256" s="362" customFormat="1" ht="18.75" x14ac:dyDescent="0.45">
      <c r="A383" s="357"/>
      <c r="B383" s="177"/>
      <c r="C383" s="60"/>
      <c r="D383" s="81"/>
      <c r="E383" s="181"/>
      <c r="F383" s="181"/>
      <c r="G383" s="182"/>
      <c r="H383" s="158"/>
      <c r="I383" s="158"/>
      <c r="J383" s="83">
        <v>51</v>
      </c>
      <c r="K383" s="162" t="s">
        <v>674</v>
      </c>
      <c r="L383" s="615"/>
      <c r="M383" s="185"/>
      <c r="N383" s="185"/>
      <c r="O383" s="185"/>
      <c r="P383" s="185"/>
      <c r="Q383" s="370"/>
      <c r="R383" s="592">
        <v>1830000</v>
      </c>
      <c r="S383" s="592">
        <f t="shared" si="13"/>
        <v>1830000</v>
      </c>
      <c r="T383" s="194" t="s">
        <v>267</v>
      </c>
      <c r="U383" s="194" t="s">
        <v>33</v>
      </c>
      <c r="V383" s="361"/>
      <c r="W383" s="215"/>
      <c r="X383" s="215"/>
      <c r="Y383" s="43"/>
      <c r="Z383" s="215"/>
      <c r="AA383" s="216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177"/>
      <c r="BR383" s="177"/>
      <c r="BS383" s="177"/>
      <c r="BT383" s="177"/>
      <c r="BU383" s="177"/>
      <c r="BV383" s="177"/>
      <c r="BW383" s="177"/>
      <c r="BX383" s="177"/>
      <c r="BY383" s="177"/>
      <c r="BZ383" s="177"/>
      <c r="CA383" s="177"/>
      <c r="CB383" s="177"/>
      <c r="CC383" s="177"/>
      <c r="CD383" s="177"/>
      <c r="CE383" s="177"/>
      <c r="CF383" s="177"/>
      <c r="CG383" s="177"/>
      <c r="CH383" s="177"/>
      <c r="CI383" s="177"/>
      <c r="CJ383" s="177"/>
      <c r="CK383" s="177"/>
      <c r="CL383" s="177"/>
      <c r="CM383" s="177"/>
      <c r="CN383" s="177"/>
      <c r="CO383" s="177"/>
      <c r="CP383" s="177"/>
      <c r="CQ383" s="177"/>
      <c r="CR383" s="177"/>
      <c r="CS383" s="177"/>
      <c r="CT383" s="177"/>
      <c r="CU383" s="177"/>
      <c r="CV383" s="177"/>
      <c r="CW383" s="177"/>
      <c r="CX383" s="177"/>
      <c r="CY383" s="177"/>
      <c r="CZ383" s="177"/>
      <c r="DA383" s="177"/>
      <c r="DB383" s="177"/>
      <c r="DC383" s="177"/>
      <c r="DD383" s="177"/>
      <c r="DE383" s="177"/>
      <c r="DF383" s="177"/>
      <c r="DG383" s="177"/>
      <c r="DH383" s="177"/>
      <c r="DI383" s="177"/>
      <c r="DJ383" s="177"/>
      <c r="DK383" s="177"/>
      <c r="DL383" s="177"/>
      <c r="DM383" s="177"/>
      <c r="DN383" s="177"/>
      <c r="DO383" s="177"/>
      <c r="DP383" s="177"/>
      <c r="DQ383" s="177"/>
      <c r="DR383" s="177"/>
      <c r="DS383" s="177"/>
      <c r="DT383" s="177"/>
      <c r="DU383" s="177"/>
      <c r="DV383" s="177"/>
      <c r="DW383" s="177"/>
      <c r="DX383" s="177"/>
      <c r="DY383" s="177"/>
      <c r="DZ383" s="177"/>
      <c r="EA383" s="177"/>
      <c r="EB383" s="177"/>
      <c r="EC383" s="177"/>
      <c r="ED383" s="177"/>
      <c r="EE383" s="177"/>
      <c r="EF383" s="177"/>
      <c r="EG383" s="177"/>
      <c r="EH383" s="177"/>
      <c r="EI383" s="177"/>
      <c r="EJ383" s="177"/>
      <c r="EK383" s="177"/>
      <c r="EL383" s="177"/>
      <c r="EM383" s="177"/>
      <c r="EN383" s="177"/>
      <c r="EO383" s="177"/>
      <c r="EP383" s="177"/>
      <c r="EQ383" s="177"/>
      <c r="ER383" s="177"/>
      <c r="ES383" s="177"/>
      <c r="ET383" s="177"/>
      <c r="EU383" s="177"/>
      <c r="EV383" s="177"/>
      <c r="EW383" s="177"/>
      <c r="EX383" s="177"/>
      <c r="EY383" s="177"/>
      <c r="EZ383" s="177"/>
      <c r="FA383" s="177"/>
      <c r="FB383" s="177"/>
      <c r="FC383" s="177"/>
      <c r="FD383" s="177"/>
      <c r="FE383" s="177"/>
      <c r="FF383" s="177"/>
      <c r="FG383" s="177"/>
      <c r="FH383" s="177"/>
      <c r="FI383" s="177"/>
      <c r="FJ383" s="177"/>
      <c r="FK383" s="177"/>
      <c r="FL383" s="177"/>
      <c r="FM383" s="177"/>
      <c r="FN383" s="177"/>
      <c r="FO383" s="177"/>
      <c r="FP383" s="177"/>
      <c r="FQ383" s="177"/>
      <c r="FR383" s="177"/>
      <c r="FS383" s="177"/>
      <c r="FT383" s="177"/>
      <c r="FU383" s="177"/>
      <c r="FV383" s="177"/>
      <c r="FW383" s="177"/>
      <c r="FX383" s="177"/>
      <c r="FY383" s="177"/>
      <c r="FZ383" s="177"/>
      <c r="GA383" s="177"/>
      <c r="GB383" s="177"/>
      <c r="GC383" s="177"/>
      <c r="GD383" s="177"/>
      <c r="GE383" s="177"/>
      <c r="GF383" s="177"/>
      <c r="GG383" s="177"/>
      <c r="GH383" s="177"/>
      <c r="GI383" s="177"/>
      <c r="GJ383" s="177"/>
      <c r="GK383" s="177"/>
      <c r="GL383" s="177"/>
      <c r="GM383" s="177"/>
      <c r="GN383" s="177"/>
      <c r="GO383" s="177"/>
      <c r="GP383" s="177"/>
      <c r="GQ383" s="177"/>
      <c r="GR383" s="177"/>
      <c r="GS383" s="177"/>
      <c r="GT383" s="177"/>
      <c r="GU383" s="177"/>
      <c r="GV383" s="177"/>
      <c r="GW383" s="177"/>
      <c r="GX383" s="177"/>
      <c r="GY383" s="177"/>
      <c r="GZ383" s="177"/>
      <c r="HA383" s="177"/>
      <c r="HB383" s="177"/>
      <c r="HC383" s="177"/>
      <c r="HD383" s="177"/>
      <c r="HE383" s="177"/>
      <c r="HF383" s="177"/>
      <c r="HG383" s="177"/>
      <c r="HH383" s="177"/>
      <c r="HI383" s="177"/>
      <c r="HJ383" s="177"/>
      <c r="HK383" s="177"/>
      <c r="HL383" s="177"/>
      <c r="HM383" s="177"/>
      <c r="HN383" s="177"/>
      <c r="HO383" s="177"/>
      <c r="HP383" s="177"/>
      <c r="HQ383" s="177"/>
      <c r="HR383" s="177"/>
      <c r="HS383" s="177"/>
      <c r="HT383" s="177"/>
      <c r="HU383" s="177"/>
      <c r="HV383" s="177"/>
      <c r="HW383" s="177"/>
      <c r="HX383" s="177"/>
      <c r="HY383" s="177"/>
      <c r="HZ383" s="177"/>
      <c r="IA383" s="177"/>
      <c r="IB383" s="177"/>
      <c r="IC383" s="177"/>
      <c r="ID383" s="177"/>
      <c r="IE383" s="177"/>
      <c r="IF383" s="177"/>
      <c r="IG383" s="177"/>
      <c r="IH383" s="177"/>
      <c r="II383" s="177"/>
      <c r="IJ383" s="177"/>
      <c r="IK383" s="177"/>
      <c r="IL383" s="177"/>
      <c r="IM383" s="177"/>
      <c r="IN383" s="177"/>
      <c r="IO383" s="177"/>
      <c r="IP383" s="177"/>
      <c r="IQ383" s="177"/>
      <c r="IR383" s="177"/>
      <c r="IS383" s="177"/>
      <c r="IT383" s="177"/>
      <c r="IU383" s="177"/>
      <c r="IV383" s="177"/>
    </row>
    <row r="384" spans="1:256" s="362" customFormat="1" ht="18.75" x14ac:dyDescent="0.45">
      <c r="A384" s="357"/>
      <c r="B384" s="177"/>
      <c r="C384" s="60"/>
      <c r="D384" s="81"/>
      <c r="E384" s="181"/>
      <c r="F384" s="181"/>
      <c r="G384" s="182"/>
      <c r="H384" s="158"/>
      <c r="I384" s="158"/>
      <c r="J384" s="365">
        <v>52</v>
      </c>
      <c r="K384" s="162" t="s">
        <v>675</v>
      </c>
      <c r="L384" s="615"/>
      <c r="M384" s="185"/>
      <c r="N384" s="185"/>
      <c r="O384" s="185"/>
      <c r="P384" s="185"/>
      <c r="Q384" s="370"/>
      <c r="R384" s="269">
        <v>150000</v>
      </c>
      <c r="S384" s="592">
        <f t="shared" si="13"/>
        <v>150000</v>
      </c>
      <c r="T384" s="194" t="s">
        <v>676</v>
      </c>
      <c r="U384" s="194" t="s">
        <v>33</v>
      </c>
      <c r="V384" s="361"/>
      <c r="W384" s="215"/>
      <c r="X384" s="215"/>
      <c r="Y384" s="43"/>
      <c r="Z384" s="215"/>
      <c r="AA384" s="216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7"/>
      <c r="BN384" s="177"/>
      <c r="BO384" s="177"/>
      <c r="BP384" s="177"/>
      <c r="BQ384" s="177"/>
      <c r="BR384" s="177"/>
      <c r="BS384" s="177"/>
      <c r="BT384" s="177"/>
      <c r="BU384" s="177"/>
      <c r="BV384" s="177"/>
      <c r="BW384" s="177"/>
      <c r="BX384" s="177"/>
      <c r="BY384" s="177"/>
      <c r="BZ384" s="177"/>
      <c r="CA384" s="177"/>
      <c r="CB384" s="177"/>
      <c r="CC384" s="177"/>
      <c r="CD384" s="177"/>
      <c r="CE384" s="177"/>
      <c r="CF384" s="177"/>
      <c r="CG384" s="177"/>
      <c r="CH384" s="177"/>
      <c r="CI384" s="177"/>
      <c r="CJ384" s="177"/>
      <c r="CK384" s="177"/>
      <c r="CL384" s="177"/>
      <c r="CM384" s="177"/>
      <c r="CN384" s="177"/>
      <c r="CO384" s="177"/>
      <c r="CP384" s="177"/>
      <c r="CQ384" s="177"/>
      <c r="CR384" s="177"/>
      <c r="CS384" s="177"/>
      <c r="CT384" s="177"/>
      <c r="CU384" s="177"/>
      <c r="CV384" s="177"/>
      <c r="CW384" s="177"/>
      <c r="CX384" s="177"/>
      <c r="CY384" s="177"/>
      <c r="CZ384" s="177"/>
      <c r="DA384" s="177"/>
      <c r="DB384" s="177"/>
      <c r="DC384" s="177"/>
      <c r="DD384" s="177"/>
      <c r="DE384" s="177"/>
      <c r="DF384" s="177"/>
      <c r="DG384" s="177"/>
      <c r="DH384" s="177"/>
      <c r="DI384" s="177"/>
      <c r="DJ384" s="177"/>
      <c r="DK384" s="177"/>
      <c r="DL384" s="177"/>
      <c r="DM384" s="177"/>
      <c r="DN384" s="177"/>
      <c r="DO384" s="177"/>
      <c r="DP384" s="177"/>
      <c r="DQ384" s="177"/>
      <c r="DR384" s="177"/>
      <c r="DS384" s="177"/>
      <c r="DT384" s="177"/>
      <c r="DU384" s="177"/>
      <c r="DV384" s="177"/>
      <c r="DW384" s="177"/>
      <c r="DX384" s="177"/>
      <c r="DY384" s="177"/>
      <c r="DZ384" s="177"/>
      <c r="EA384" s="177"/>
      <c r="EB384" s="177"/>
      <c r="EC384" s="177"/>
      <c r="ED384" s="177"/>
      <c r="EE384" s="177"/>
      <c r="EF384" s="177"/>
      <c r="EG384" s="177"/>
      <c r="EH384" s="177"/>
      <c r="EI384" s="177"/>
      <c r="EJ384" s="177"/>
      <c r="EK384" s="177"/>
      <c r="EL384" s="177"/>
      <c r="EM384" s="177"/>
      <c r="EN384" s="177"/>
      <c r="EO384" s="177"/>
      <c r="EP384" s="177"/>
      <c r="EQ384" s="177"/>
      <c r="ER384" s="177"/>
      <c r="ES384" s="177"/>
      <c r="ET384" s="177"/>
      <c r="EU384" s="177"/>
      <c r="EV384" s="177"/>
      <c r="EW384" s="177"/>
      <c r="EX384" s="177"/>
      <c r="EY384" s="177"/>
      <c r="EZ384" s="177"/>
      <c r="FA384" s="177"/>
      <c r="FB384" s="177"/>
      <c r="FC384" s="177"/>
      <c r="FD384" s="177"/>
      <c r="FE384" s="177"/>
      <c r="FF384" s="177"/>
      <c r="FG384" s="177"/>
      <c r="FH384" s="177"/>
      <c r="FI384" s="177"/>
      <c r="FJ384" s="177"/>
      <c r="FK384" s="177"/>
      <c r="FL384" s="177"/>
      <c r="FM384" s="177"/>
      <c r="FN384" s="177"/>
      <c r="FO384" s="177"/>
      <c r="FP384" s="177"/>
      <c r="FQ384" s="177"/>
      <c r="FR384" s="177"/>
      <c r="FS384" s="177"/>
      <c r="FT384" s="177"/>
      <c r="FU384" s="177"/>
      <c r="FV384" s="177"/>
      <c r="FW384" s="177"/>
      <c r="FX384" s="177"/>
      <c r="FY384" s="177"/>
      <c r="FZ384" s="177"/>
      <c r="GA384" s="177"/>
      <c r="GB384" s="177"/>
      <c r="GC384" s="177"/>
      <c r="GD384" s="177"/>
      <c r="GE384" s="177"/>
      <c r="GF384" s="177"/>
      <c r="GG384" s="177"/>
      <c r="GH384" s="177"/>
      <c r="GI384" s="177"/>
      <c r="GJ384" s="177"/>
      <c r="GK384" s="177"/>
      <c r="GL384" s="177"/>
      <c r="GM384" s="177"/>
      <c r="GN384" s="177"/>
      <c r="GO384" s="177"/>
      <c r="GP384" s="177"/>
      <c r="GQ384" s="177"/>
      <c r="GR384" s="177"/>
      <c r="GS384" s="177"/>
      <c r="GT384" s="177"/>
      <c r="GU384" s="177"/>
      <c r="GV384" s="177"/>
      <c r="GW384" s="177"/>
      <c r="GX384" s="177"/>
      <c r="GY384" s="177"/>
      <c r="GZ384" s="177"/>
      <c r="HA384" s="177"/>
      <c r="HB384" s="177"/>
      <c r="HC384" s="177"/>
      <c r="HD384" s="177"/>
      <c r="HE384" s="177"/>
      <c r="HF384" s="177"/>
      <c r="HG384" s="177"/>
      <c r="HH384" s="177"/>
      <c r="HI384" s="177"/>
      <c r="HJ384" s="177"/>
      <c r="HK384" s="177"/>
      <c r="HL384" s="177"/>
      <c r="HM384" s="177"/>
      <c r="HN384" s="177"/>
      <c r="HO384" s="177"/>
      <c r="HP384" s="177"/>
      <c r="HQ384" s="177"/>
      <c r="HR384" s="177"/>
      <c r="HS384" s="177"/>
      <c r="HT384" s="177"/>
      <c r="HU384" s="177"/>
      <c r="HV384" s="177"/>
      <c r="HW384" s="177"/>
      <c r="HX384" s="177"/>
      <c r="HY384" s="177"/>
      <c r="HZ384" s="177"/>
      <c r="IA384" s="177"/>
      <c r="IB384" s="177"/>
      <c r="IC384" s="177"/>
      <c r="ID384" s="177"/>
      <c r="IE384" s="177"/>
      <c r="IF384" s="177"/>
      <c r="IG384" s="177"/>
      <c r="IH384" s="177"/>
      <c r="II384" s="177"/>
      <c r="IJ384" s="177"/>
      <c r="IK384" s="177"/>
      <c r="IL384" s="177"/>
      <c r="IM384" s="177"/>
      <c r="IN384" s="177"/>
      <c r="IO384" s="177"/>
      <c r="IP384" s="177"/>
      <c r="IQ384" s="177"/>
      <c r="IR384" s="177"/>
      <c r="IS384" s="177"/>
      <c r="IT384" s="177"/>
      <c r="IU384" s="177"/>
      <c r="IV384" s="177"/>
    </row>
    <row r="385" spans="1:256" s="362" customFormat="1" ht="18.75" x14ac:dyDescent="0.45">
      <c r="A385" s="357"/>
      <c r="B385" s="177"/>
      <c r="C385" s="60"/>
      <c r="D385" s="81"/>
      <c r="E385" s="181"/>
      <c r="F385" s="181"/>
      <c r="G385" s="182"/>
      <c r="H385" s="158"/>
      <c r="I385" s="158"/>
      <c r="J385" s="83">
        <v>53</v>
      </c>
      <c r="K385" s="162" t="s">
        <v>677</v>
      </c>
      <c r="L385" s="615"/>
      <c r="M385" s="185"/>
      <c r="N385" s="185"/>
      <c r="O385" s="185"/>
      <c r="P385" s="185"/>
      <c r="Q385" s="370"/>
      <c r="R385" s="269">
        <v>60000</v>
      </c>
      <c r="S385" s="592">
        <f t="shared" si="13"/>
        <v>60000</v>
      </c>
      <c r="T385" s="194" t="s">
        <v>422</v>
      </c>
      <c r="U385" s="194" t="s">
        <v>33</v>
      </c>
      <c r="V385" s="361"/>
      <c r="W385" s="215"/>
      <c r="X385" s="215"/>
      <c r="Y385" s="43"/>
      <c r="Z385" s="215"/>
      <c r="AA385" s="216"/>
      <c r="AB385" s="177"/>
      <c r="AC385" s="177"/>
      <c r="AD385" s="177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7"/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7"/>
      <c r="BN385" s="177"/>
      <c r="BO385" s="177"/>
      <c r="BP385" s="177"/>
      <c r="BQ385" s="177"/>
      <c r="BR385" s="177"/>
      <c r="BS385" s="177"/>
      <c r="BT385" s="177"/>
      <c r="BU385" s="177"/>
      <c r="BV385" s="177"/>
      <c r="BW385" s="177"/>
      <c r="BX385" s="177"/>
      <c r="BY385" s="177"/>
      <c r="BZ385" s="177"/>
      <c r="CA385" s="177"/>
      <c r="CB385" s="177"/>
      <c r="CC385" s="177"/>
      <c r="CD385" s="177"/>
      <c r="CE385" s="177"/>
      <c r="CF385" s="177"/>
      <c r="CG385" s="177"/>
      <c r="CH385" s="177"/>
      <c r="CI385" s="177"/>
      <c r="CJ385" s="177"/>
      <c r="CK385" s="177"/>
      <c r="CL385" s="177"/>
      <c r="CM385" s="177"/>
      <c r="CN385" s="177"/>
      <c r="CO385" s="177"/>
      <c r="CP385" s="177"/>
      <c r="CQ385" s="177"/>
      <c r="CR385" s="177"/>
      <c r="CS385" s="177"/>
      <c r="CT385" s="177"/>
      <c r="CU385" s="177"/>
      <c r="CV385" s="177"/>
      <c r="CW385" s="177"/>
      <c r="CX385" s="177"/>
      <c r="CY385" s="177"/>
      <c r="CZ385" s="177"/>
      <c r="DA385" s="177"/>
      <c r="DB385" s="177"/>
      <c r="DC385" s="177"/>
      <c r="DD385" s="177"/>
      <c r="DE385" s="177"/>
      <c r="DF385" s="177"/>
      <c r="DG385" s="177"/>
      <c r="DH385" s="177"/>
      <c r="DI385" s="177"/>
      <c r="DJ385" s="177"/>
      <c r="DK385" s="177"/>
      <c r="DL385" s="177"/>
      <c r="DM385" s="177"/>
      <c r="DN385" s="177"/>
      <c r="DO385" s="177"/>
      <c r="DP385" s="177"/>
      <c r="DQ385" s="177"/>
      <c r="DR385" s="177"/>
      <c r="DS385" s="177"/>
      <c r="DT385" s="177"/>
      <c r="DU385" s="177"/>
      <c r="DV385" s="177"/>
      <c r="DW385" s="177"/>
      <c r="DX385" s="177"/>
      <c r="DY385" s="177"/>
      <c r="DZ385" s="177"/>
      <c r="EA385" s="177"/>
      <c r="EB385" s="177"/>
      <c r="EC385" s="177"/>
      <c r="ED385" s="177"/>
      <c r="EE385" s="177"/>
      <c r="EF385" s="177"/>
      <c r="EG385" s="177"/>
      <c r="EH385" s="177"/>
      <c r="EI385" s="177"/>
      <c r="EJ385" s="177"/>
      <c r="EK385" s="177"/>
      <c r="EL385" s="177"/>
      <c r="EM385" s="177"/>
      <c r="EN385" s="177"/>
      <c r="EO385" s="177"/>
      <c r="EP385" s="177"/>
      <c r="EQ385" s="177"/>
      <c r="ER385" s="177"/>
      <c r="ES385" s="177"/>
      <c r="ET385" s="177"/>
      <c r="EU385" s="177"/>
      <c r="EV385" s="177"/>
      <c r="EW385" s="177"/>
      <c r="EX385" s="177"/>
      <c r="EY385" s="177"/>
      <c r="EZ385" s="177"/>
      <c r="FA385" s="177"/>
      <c r="FB385" s="177"/>
      <c r="FC385" s="177"/>
      <c r="FD385" s="177"/>
      <c r="FE385" s="177"/>
      <c r="FF385" s="177"/>
      <c r="FG385" s="177"/>
      <c r="FH385" s="177"/>
      <c r="FI385" s="177"/>
      <c r="FJ385" s="177"/>
      <c r="FK385" s="177"/>
      <c r="FL385" s="177"/>
      <c r="FM385" s="177"/>
      <c r="FN385" s="177"/>
      <c r="FO385" s="177"/>
      <c r="FP385" s="177"/>
      <c r="FQ385" s="177"/>
      <c r="FR385" s="177"/>
      <c r="FS385" s="177"/>
      <c r="FT385" s="177"/>
      <c r="FU385" s="177"/>
      <c r="FV385" s="177"/>
      <c r="FW385" s="177"/>
      <c r="FX385" s="177"/>
      <c r="FY385" s="177"/>
      <c r="FZ385" s="177"/>
      <c r="GA385" s="177"/>
      <c r="GB385" s="177"/>
      <c r="GC385" s="177"/>
      <c r="GD385" s="177"/>
      <c r="GE385" s="177"/>
      <c r="GF385" s="177"/>
      <c r="GG385" s="177"/>
      <c r="GH385" s="177"/>
      <c r="GI385" s="177"/>
      <c r="GJ385" s="177"/>
      <c r="GK385" s="177"/>
      <c r="GL385" s="177"/>
      <c r="GM385" s="177"/>
      <c r="GN385" s="177"/>
      <c r="GO385" s="177"/>
      <c r="GP385" s="177"/>
      <c r="GQ385" s="177"/>
      <c r="GR385" s="177"/>
      <c r="GS385" s="177"/>
      <c r="GT385" s="177"/>
      <c r="GU385" s="177"/>
      <c r="GV385" s="177"/>
      <c r="GW385" s="177"/>
      <c r="GX385" s="177"/>
      <c r="GY385" s="177"/>
      <c r="GZ385" s="177"/>
      <c r="HA385" s="177"/>
      <c r="HB385" s="177"/>
      <c r="HC385" s="177"/>
      <c r="HD385" s="177"/>
      <c r="HE385" s="177"/>
      <c r="HF385" s="177"/>
      <c r="HG385" s="177"/>
      <c r="HH385" s="177"/>
      <c r="HI385" s="177"/>
      <c r="HJ385" s="177"/>
      <c r="HK385" s="177"/>
      <c r="HL385" s="177"/>
      <c r="HM385" s="177"/>
      <c r="HN385" s="177"/>
      <c r="HO385" s="177"/>
      <c r="HP385" s="177"/>
      <c r="HQ385" s="177"/>
      <c r="HR385" s="177"/>
      <c r="HS385" s="177"/>
      <c r="HT385" s="177"/>
      <c r="HU385" s="177"/>
      <c r="HV385" s="177"/>
      <c r="HW385" s="177"/>
      <c r="HX385" s="177"/>
      <c r="HY385" s="177"/>
      <c r="HZ385" s="177"/>
      <c r="IA385" s="177"/>
      <c r="IB385" s="177"/>
      <c r="IC385" s="177"/>
      <c r="ID385" s="177"/>
      <c r="IE385" s="177"/>
      <c r="IF385" s="177"/>
      <c r="IG385" s="177"/>
      <c r="IH385" s="177"/>
      <c r="II385" s="177"/>
      <c r="IJ385" s="177"/>
      <c r="IK385" s="177"/>
      <c r="IL385" s="177"/>
      <c r="IM385" s="177"/>
      <c r="IN385" s="177"/>
      <c r="IO385" s="177"/>
      <c r="IP385" s="177"/>
      <c r="IQ385" s="177"/>
      <c r="IR385" s="177"/>
      <c r="IS385" s="177"/>
      <c r="IT385" s="177"/>
      <c r="IU385" s="177"/>
      <c r="IV385" s="177"/>
    </row>
    <row r="386" spans="1:256" s="362" customFormat="1" ht="18.75" x14ac:dyDescent="0.45">
      <c r="A386" s="357"/>
      <c r="B386" s="177"/>
      <c r="C386" s="60"/>
      <c r="D386" s="81"/>
      <c r="E386" s="181"/>
      <c r="F386" s="181"/>
      <c r="G386" s="182"/>
      <c r="H386" s="158"/>
      <c r="I386" s="158"/>
      <c r="J386" s="365">
        <v>54</v>
      </c>
      <c r="K386" s="447" t="s">
        <v>678</v>
      </c>
      <c r="L386" s="615"/>
      <c r="M386" s="448"/>
      <c r="N386" s="185"/>
      <c r="O386" s="185"/>
      <c r="P386" s="86"/>
      <c r="Q386" s="448"/>
      <c r="R386" s="269">
        <v>20000</v>
      </c>
      <c r="S386" s="592">
        <f t="shared" si="13"/>
        <v>20000</v>
      </c>
      <c r="T386" s="194" t="s">
        <v>679</v>
      </c>
      <c r="U386" s="194" t="s">
        <v>33</v>
      </c>
      <c r="V386" s="361"/>
      <c r="W386" s="215"/>
      <c r="X386" s="215"/>
      <c r="Y386" s="43"/>
      <c r="Z386" s="215"/>
      <c r="AA386" s="216"/>
      <c r="AB386" s="177"/>
      <c r="AC386" s="177"/>
      <c r="AD386" s="177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7"/>
      <c r="BN386" s="177"/>
      <c r="BO386" s="177"/>
      <c r="BP386" s="177"/>
      <c r="BQ386" s="177"/>
      <c r="BR386" s="177"/>
      <c r="BS386" s="177"/>
      <c r="BT386" s="177"/>
      <c r="BU386" s="177"/>
      <c r="BV386" s="177"/>
      <c r="BW386" s="177"/>
      <c r="BX386" s="177"/>
      <c r="BY386" s="177"/>
      <c r="BZ386" s="177"/>
      <c r="CA386" s="177"/>
      <c r="CB386" s="177"/>
      <c r="CC386" s="177"/>
      <c r="CD386" s="177"/>
      <c r="CE386" s="177"/>
      <c r="CF386" s="177"/>
      <c r="CG386" s="177"/>
      <c r="CH386" s="177"/>
      <c r="CI386" s="177"/>
      <c r="CJ386" s="177"/>
      <c r="CK386" s="177"/>
      <c r="CL386" s="177"/>
      <c r="CM386" s="177"/>
      <c r="CN386" s="177"/>
      <c r="CO386" s="177"/>
      <c r="CP386" s="177"/>
      <c r="CQ386" s="177"/>
      <c r="CR386" s="177"/>
      <c r="CS386" s="177"/>
      <c r="CT386" s="177"/>
      <c r="CU386" s="177"/>
      <c r="CV386" s="177"/>
      <c r="CW386" s="177"/>
      <c r="CX386" s="177"/>
      <c r="CY386" s="177"/>
      <c r="CZ386" s="177"/>
      <c r="DA386" s="177"/>
      <c r="DB386" s="177"/>
      <c r="DC386" s="177"/>
      <c r="DD386" s="177"/>
      <c r="DE386" s="177"/>
      <c r="DF386" s="177"/>
      <c r="DG386" s="177"/>
      <c r="DH386" s="177"/>
      <c r="DI386" s="177"/>
      <c r="DJ386" s="177"/>
      <c r="DK386" s="177"/>
      <c r="DL386" s="177"/>
      <c r="DM386" s="177"/>
      <c r="DN386" s="177"/>
      <c r="DO386" s="177"/>
      <c r="DP386" s="177"/>
      <c r="DQ386" s="177"/>
      <c r="DR386" s="177"/>
      <c r="DS386" s="177"/>
      <c r="DT386" s="177"/>
      <c r="DU386" s="177"/>
      <c r="DV386" s="177"/>
      <c r="DW386" s="177"/>
      <c r="DX386" s="177"/>
      <c r="DY386" s="177"/>
      <c r="DZ386" s="177"/>
      <c r="EA386" s="177"/>
      <c r="EB386" s="177"/>
      <c r="EC386" s="177"/>
      <c r="ED386" s="177"/>
      <c r="EE386" s="177"/>
      <c r="EF386" s="177"/>
      <c r="EG386" s="177"/>
      <c r="EH386" s="177"/>
      <c r="EI386" s="177"/>
      <c r="EJ386" s="177"/>
      <c r="EK386" s="177"/>
      <c r="EL386" s="177"/>
      <c r="EM386" s="177"/>
      <c r="EN386" s="177"/>
      <c r="EO386" s="177"/>
      <c r="EP386" s="177"/>
      <c r="EQ386" s="177"/>
      <c r="ER386" s="177"/>
      <c r="ES386" s="177"/>
      <c r="ET386" s="177"/>
      <c r="EU386" s="177"/>
      <c r="EV386" s="177"/>
      <c r="EW386" s="177"/>
      <c r="EX386" s="177"/>
      <c r="EY386" s="177"/>
      <c r="EZ386" s="177"/>
      <c r="FA386" s="177"/>
      <c r="FB386" s="177"/>
      <c r="FC386" s="177"/>
      <c r="FD386" s="177"/>
      <c r="FE386" s="177"/>
      <c r="FF386" s="177"/>
      <c r="FG386" s="177"/>
      <c r="FH386" s="177"/>
      <c r="FI386" s="177"/>
      <c r="FJ386" s="177"/>
      <c r="FK386" s="177"/>
      <c r="FL386" s="177"/>
      <c r="FM386" s="177"/>
      <c r="FN386" s="177"/>
      <c r="FO386" s="177"/>
      <c r="FP386" s="177"/>
      <c r="FQ386" s="177"/>
      <c r="FR386" s="177"/>
      <c r="FS386" s="177"/>
      <c r="FT386" s="177"/>
      <c r="FU386" s="177"/>
      <c r="FV386" s="177"/>
      <c r="FW386" s="177"/>
      <c r="FX386" s="177"/>
      <c r="FY386" s="177"/>
      <c r="FZ386" s="177"/>
      <c r="GA386" s="177"/>
      <c r="GB386" s="177"/>
      <c r="GC386" s="177"/>
      <c r="GD386" s="177"/>
      <c r="GE386" s="177"/>
      <c r="GF386" s="177"/>
      <c r="GG386" s="177"/>
      <c r="GH386" s="177"/>
      <c r="GI386" s="177"/>
      <c r="GJ386" s="177"/>
      <c r="GK386" s="177"/>
      <c r="GL386" s="177"/>
      <c r="GM386" s="177"/>
      <c r="GN386" s="177"/>
      <c r="GO386" s="177"/>
      <c r="GP386" s="177"/>
      <c r="GQ386" s="177"/>
      <c r="GR386" s="177"/>
      <c r="GS386" s="177"/>
      <c r="GT386" s="177"/>
      <c r="GU386" s="177"/>
      <c r="GV386" s="177"/>
      <c r="GW386" s="177"/>
      <c r="GX386" s="177"/>
      <c r="GY386" s="177"/>
      <c r="GZ386" s="177"/>
      <c r="HA386" s="177"/>
      <c r="HB386" s="177"/>
      <c r="HC386" s="177"/>
      <c r="HD386" s="177"/>
      <c r="HE386" s="177"/>
      <c r="HF386" s="177"/>
      <c r="HG386" s="177"/>
      <c r="HH386" s="177"/>
      <c r="HI386" s="177"/>
      <c r="HJ386" s="177"/>
      <c r="HK386" s="177"/>
      <c r="HL386" s="177"/>
      <c r="HM386" s="177"/>
      <c r="HN386" s="177"/>
      <c r="HO386" s="177"/>
      <c r="HP386" s="177"/>
      <c r="HQ386" s="177"/>
      <c r="HR386" s="177"/>
      <c r="HS386" s="177"/>
      <c r="HT386" s="177"/>
      <c r="HU386" s="177"/>
      <c r="HV386" s="177"/>
      <c r="HW386" s="177"/>
      <c r="HX386" s="177"/>
      <c r="HY386" s="177"/>
      <c r="HZ386" s="177"/>
      <c r="IA386" s="177"/>
      <c r="IB386" s="177"/>
      <c r="IC386" s="177"/>
      <c r="ID386" s="177"/>
      <c r="IE386" s="177"/>
      <c r="IF386" s="177"/>
      <c r="IG386" s="177"/>
      <c r="IH386" s="177"/>
      <c r="II386" s="177"/>
      <c r="IJ386" s="177"/>
      <c r="IK386" s="177"/>
      <c r="IL386" s="177"/>
      <c r="IM386" s="177"/>
      <c r="IN386" s="177"/>
      <c r="IO386" s="177"/>
      <c r="IP386" s="177"/>
      <c r="IQ386" s="177"/>
      <c r="IR386" s="177"/>
      <c r="IS386" s="177"/>
      <c r="IT386" s="177"/>
      <c r="IU386" s="177"/>
      <c r="IV386" s="177"/>
    </row>
    <row r="387" spans="1:256" s="362" customFormat="1" ht="18.75" x14ac:dyDescent="0.45">
      <c r="A387" s="357"/>
      <c r="B387" s="177"/>
      <c r="C387" s="60"/>
      <c r="D387" s="81"/>
      <c r="E387" s="181"/>
      <c r="F387" s="181"/>
      <c r="G387" s="182"/>
      <c r="H387" s="158"/>
      <c r="I387" s="158"/>
      <c r="J387" s="83">
        <v>55</v>
      </c>
      <c r="K387" s="447" t="s">
        <v>680</v>
      </c>
      <c r="L387" s="615"/>
      <c r="M387" s="448"/>
      <c r="N387" s="185"/>
      <c r="O387" s="185"/>
      <c r="P387" s="86"/>
      <c r="Q387" s="448"/>
      <c r="R387" s="269">
        <v>20000</v>
      </c>
      <c r="S387" s="592">
        <f t="shared" si="13"/>
        <v>20000</v>
      </c>
      <c r="T387" s="194" t="s">
        <v>681</v>
      </c>
      <c r="U387" s="194" t="s">
        <v>33</v>
      </c>
      <c r="V387" s="361"/>
      <c r="W387" s="215"/>
      <c r="X387" s="215"/>
      <c r="Y387" s="43"/>
      <c r="Z387" s="215"/>
      <c r="AA387" s="216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177"/>
      <c r="BR387" s="177"/>
      <c r="BS387" s="177"/>
      <c r="BT387" s="177"/>
      <c r="BU387" s="177"/>
      <c r="BV387" s="177"/>
      <c r="BW387" s="177"/>
      <c r="BX387" s="177"/>
      <c r="BY387" s="177"/>
      <c r="BZ387" s="177"/>
      <c r="CA387" s="177"/>
      <c r="CB387" s="177"/>
      <c r="CC387" s="177"/>
      <c r="CD387" s="177"/>
      <c r="CE387" s="177"/>
      <c r="CF387" s="177"/>
      <c r="CG387" s="177"/>
      <c r="CH387" s="177"/>
      <c r="CI387" s="177"/>
      <c r="CJ387" s="177"/>
      <c r="CK387" s="177"/>
      <c r="CL387" s="177"/>
      <c r="CM387" s="177"/>
      <c r="CN387" s="177"/>
      <c r="CO387" s="177"/>
      <c r="CP387" s="177"/>
      <c r="CQ387" s="177"/>
      <c r="CR387" s="177"/>
      <c r="CS387" s="177"/>
      <c r="CT387" s="177"/>
      <c r="CU387" s="177"/>
      <c r="CV387" s="177"/>
      <c r="CW387" s="177"/>
      <c r="CX387" s="177"/>
      <c r="CY387" s="177"/>
      <c r="CZ387" s="177"/>
      <c r="DA387" s="177"/>
      <c r="DB387" s="177"/>
      <c r="DC387" s="177"/>
      <c r="DD387" s="177"/>
      <c r="DE387" s="177"/>
      <c r="DF387" s="177"/>
      <c r="DG387" s="177"/>
      <c r="DH387" s="177"/>
      <c r="DI387" s="177"/>
      <c r="DJ387" s="177"/>
      <c r="DK387" s="177"/>
      <c r="DL387" s="177"/>
      <c r="DM387" s="177"/>
      <c r="DN387" s="177"/>
      <c r="DO387" s="177"/>
      <c r="DP387" s="177"/>
      <c r="DQ387" s="177"/>
      <c r="DR387" s="177"/>
      <c r="DS387" s="177"/>
      <c r="DT387" s="177"/>
      <c r="DU387" s="177"/>
      <c r="DV387" s="177"/>
      <c r="DW387" s="177"/>
      <c r="DX387" s="177"/>
      <c r="DY387" s="177"/>
      <c r="DZ387" s="177"/>
      <c r="EA387" s="177"/>
      <c r="EB387" s="177"/>
      <c r="EC387" s="177"/>
      <c r="ED387" s="177"/>
      <c r="EE387" s="177"/>
      <c r="EF387" s="177"/>
      <c r="EG387" s="177"/>
      <c r="EH387" s="177"/>
      <c r="EI387" s="177"/>
      <c r="EJ387" s="177"/>
      <c r="EK387" s="177"/>
      <c r="EL387" s="177"/>
      <c r="EM387" s="177"/>
      <c r="EN387" s="177"/>
      <c r="EO387" s="177"/>
      <c r="EP387" s="177"/>
      <c r="EQ387" s="177"/>
      <c r="ER387" s="177"/>
      <c r="ES387" s="177"/>
      <c r="ET387" s="177"/>
      <c r="EU387" s="177"/>
      <c r="EV387" s="177"/>
      <c r="EW387" s="177"/>
      <c r="EX387" s="177"/>
      <c r="EY387" s="177"/>
      <c r="EZ387" s="177"/>
      <c r="FA387" s="177"/>
      <c r="FB387" s="177"/>
      <c r="FC387" s="177"/>
      <c r="FD387" s="177"/>
      <c r="FE387" s="177"/>
      <c r="FF387" s="177"/>
      <c r="FG387" s="177"/>
      <c r="FH387" s="177"/>
      <c r="FI387" s="177"/>
      <c r="FJ387" s="177"/>
      <c r="FK387" s="177"/>
      <c r="FL387" s="177"/>
      <c r="FM387" s="177"/>
      <c r="FN387" s="177"/>
      <c r="FO387" s="177"/>
      <c r="FP387" s="177"/>
      <c r="FQ387" s="177"/>
      <c r="FR387" s="177"/>
      <c r="FS387" s="177"/>
      <c r="FT387" s="177"/>
      <c r="FU387" s="177"/>
      <c r="FV387" s="177"/>
      <c r="FW387" s="177"/>
      <c r="FX387" s="177"/>
      <c r="FY387" s="177"/>
      <c r="FZ387" s="177"/>
      <c r="GA387" s="177"/>
      <c r="GB387" s="177"/>
      <c r="GC387" s="177"/>
      <c r="GD387" s="177"/>
      <c r="GE387" s="177"/>
      <c r="GF387" s="177"/>
      <c r="GG387" s="177"/>
      <c r="GH387" s="177"/>
      <c r="GI387" s="177"/>
      <c r="GJ387" s="177"/>
      <c r="GK387" s="177"/>
      <c r="GL387" s="177"/>
      <c r="GM387" s="177"/>
      <c r="GN387" s="177"/>
      <c r="GO387" s="177"/>
      <c r="GP387" s="177"/>
      <c r="GQ387" s="177"/>
      <c r="GR387" s="177"/>
      <c r="GS387" s="177"/>
      <c r="GT387" s="177"/>
      <c r="GU387" s="177"/>
      <c r="GV387" s="177"/>
      <c r="GW387" s="177"/>
      <c r="GX387" s="177"/>
      <c r="GY387" s="177"/>
      <c r="GZ387" s="177"/>
      <c r="HA387" s="177"/>
      <c r="HB387" s="177"/>
      <c r="HC387" s="177"/>
      <c r="HD387" s="177"/>
      <c r="HE387" s="177"/>
      <c r="HF387" s="177"/>
      <c r="HG387" s="177"/>
      <c r="HH387" s="177"/>
      <c r="HI387" s="177"/>
      <c r="HJ387" s="177"/>
      <c r="HK387" s="177"/>
      <c r="HL387" s="177"/>
      <c r="HM387" s="177"/>
      <c r="HN387" s="177"/>
      <c r="HO387" s="177"/>
      <c r="HP387" s="177"/>
      <c r="HQ387" s="177"/>
      <c r="HR387" s="177"/>
      <c r="HS387" s="177"/>
      <c r="HT387" s="177"/>
      <c r="HU387" s="177"/>
      <c r="HV387" s="177"/>
      <c r="HW387" s="177"/>
      <c r="HX387" s="177"/>
      <c r="HY387" s="177"/>
      <c r="HZ387" s="177"/>
      <c r="IA387" s="177"/>
      <c r="IB387" s="177"/>
      <c r="IC387" s="177"/>
      <c r="ID387" s="177"/>
      <c r="IE387" s="177"/>
      <c r="IF387" s="177"/>
      <c r="IG387" s="177"/>
      <c r="IH387" s="177"/>
      <c r="II387" s="177"/>
      <c r="IJ387" s="177"/>
      <c r="IK387" s="177"/>
      <c r="IL387" s="177"/>
      <c r="IM387" s="177"/>
      <c r="IN387" s="177"/>
      <c r="IO387" s="177"/>
      <c r="IP387" s="177"/>
      <c r="IQ387" s="177"/>
      <c r="IR387" s="177"/>
      <c r="IS387" s="177"/>
      <c r="IT387" s="177"/>
      <c r="IU387" s="177"/>
      <c r="IV387" s="177"/>
    </row>
    <row r="388" spans="1:256" s="362" customFormat="1" ht="18.75" x14ac:dyDescent="0.45">
      <c r="A388" s="357"/>
      <c r="B388" s="177"/>
      <c r="C388" s="60"/>
      <c r="D388" s="81"/>
      <c r="E388" s="181"/>
      <c r="F388" s="181"/>
      <c r="G388" s="182"/>
      <c r="H388" s="158"/>
      <c r="I388" s="158"/>
      <c r="J388" s="365">
        <v>56</v>
      </c>
      <c r="K388" s="638" t="s">
        <v>682</v>
      </c>
      <c r="L388" s="639"/>
      <c r="M388" s="505"/>
      <c r="N388" s="505"/>
      <c r="O388" s="505"/>
      <c r="P388" s="505"/>
      <c r="Q388" s="640"/>
      <c r="R388" s="641">
        <v>260000</v>
      </c>
      <c r="S388" s="592">
        <f t="shared" si="13"/>
        <v>260000</v>
      </c>
      <c r="T388" s="403" t="s">
        <v>683</v>
      </c>
      <c r="U388" s="194" t="s">
        <v>33</v>
      </c>
      <c r="V388" s="361"/>
      <c r="W388" s="215"/>
      <c r="X388" s="215"/>
      <c r="Y388" s="43"/>
      <c r="Z388" s="215"/>
      <c r="AA388" s="216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177"/>
      <c r="BR388" s="177"/>
      <c r="BS388" s="177"/>
      <c r="BT388" s="177"/>
      <c r="BU388" s="177"/>
      <c r="BV388" s="177"/>
      <c r="BW388" s="177"/>
      <c r="BX388" s="177"/>
      <c r="BY388" s="177"/>
      <c r="BZ388" s="177"/>
      <c r="CA388" s="177"/>
      <c r="CB388" s="177"/>
      <c r="CC388" s="177"/>
      <c r="CD388" s="177"/>
      <c r="CE388" s="177"/>
      <c r="CF388" s="177"/>
      <c r="CG388" s="177"/>
      <c r="CH388" s="177"/>
      <c r="CI388" s="177"/>
      <c r="CJ388" s="177"/>
      <c r="CK388" s="177"/>
      <c r="CL388" s="177"/>
      <c r="CM388" s="177"/>
      <c r="CN388" s="177"/>
      <c r="CO388" s="177"/>
      <c r="CP388" s="177"/>
      <c r="CQ388" s="177"/>
      <c r="CR388" s="177"/>
      <c r="CS388" s="177"/>
      <c r="CT388" s="177"/>
      <c r="CU388" s="177"/>
      <c r="CV388" s="177"/>
      <c r="CW388" s="177"/>
      <c r="CX388" s="177"/>
      <c r="CY388" s="177"/>
      <c r="CZ388" s="177"/>
      <c r="DA388" s="177"/>
      <c r="DB388" s="177"/>
      <c r="DC388" s="177"/>
      <c r="DD388" s="177"/>
      <c r="DE388" s="177"/>
      <c r="DF388" s="177"/>
      <c r="DG388" s="177"/>
      <c r="DH388" s="177"/>
      <c r="DI388" s="177"/>
      <c r="DJ388" s="177"/>
      <c r="DK388" s="177"/>
      <c r="DL388" s="177"/>
      <c r="DM388" s="177"/>
      <c r="DN388" s="177"/>
      <c r="DO388" s="177"/>
      <c r="DP388" s="177"/>
      <c r="DQ388" s="177"/>
      <c r="DR388" s="177"/>
      <c r="DS388" s="177"/>
      <c r="DT388" s="177"/>
      <c r="DU388" s="177"/>
      <c r="DV388" s="177"/>
      <c r="DW388" s="177"/>
      <c r="DX388" s="177"/>
      <c r="DY388" s="177"/>
      <c r="DZ388" s="177"/>
      <c r="EA388" s="177"/>
      <c r="EB388" s="177"/>
      <c r="EC388" s="177"/>
      <c r="ED388" s="177"/>
      <c r="EE388" s="177"/>
      <c r="EF388" s="177"/>
      <c r="EG388" s="177"/>
      <c r="EH388" s="177"/>
      <c r="EI388" s="177"/>
      <c r="EJ388" s="177"/>
      <c r="EK388" s="177"/>
      <c r="EL388" s="177"/>
      <c r="EM388" s="177"/>
      <c r="EN388" s="177"/>
      <c r="EO388" s="177"/>
      <c r="EP388" s="177"/>
      <c r="EQ388" s="177"/>
      <c r="ER388" s="177"/>
      <c r="ES388" s="177"/>
      <c r="ET388" s="177"/>
      <c r="EU388" s="177"/>
      <c r="EV388" s="177"/>
      <c r="EW388" s="177"/>
      <c r="EX388" s="177"/>
      <c r="EY388" s="177"/>
      <c r="EZ388" s="177"/>
      <c r="FA388" s="177"/>
      <c r="FB388" s="177"/>
      <c r="FC388" s="177"/>
      <c r="FD388" s="177"/>
      <c r="FE388" s="177"/>
      <c r="FF388" s="177"/>
      <c r="FG388" s="177"/>
      <c r="FH388" s="177"/>
      <c r="FI388" s="177"/>
      <c r="FJ388" s="177"/>
      <c r="FK388" s="177"/>
      <c r="FL388" s="177"/>
      <c r="FM388" s="177"/>
      <c r="FN388" s="177"/>
      <c r="FO388" s="177"/>
      <c r="FP388" s="177"/>
      <c r="FQ388" s="177"/>
      <c r="FR388" s="177"/>
      <c r="FS388" s="177"/>
      <c r="FT388" s="177"/>
      <c r="FU388" s="177"/>
      <c r="FV388" s="177"/>
      <c r="FW388" s="177"/>
      <c r="FX388" s="177"/>
      <c r="FY388" s="177"/>
      <c r="FZ388" s="177"/>
      <c r="GA388" s="177"/>
      <c r="GB388" s="177"/>
      <c r="GC388" s="177"/>
      <c r="GD388" s="177"/>
      <c r="GE388" s="177"/>
      <c r="GF388" s="177"/>
      <c r="GG388" s="177"/>
      <c r="GH388" s="177"/>
      <c r="GI388" s="177"/>
      <c r="GJ388" s="177"/>
      <c r="GK388" s="177"/>
      <c r="GL388" s="177"/>
      <c r="GM388" s="177"/>
      <c r="GN388" s="177"/>
      <c r="GO388" s="177"/>
      <c r="GP388" s="177"/>
      <c r="GQ388" s="177"/>
      <c r="GR388" s="177"/>
      <c r="GS388" s="177"/>
      <c r="GT388" s="177"/>
      <c r="GU388" s="177"/>
      <c r="GV388" s="177"/>
      <c r="GW388" s="177"/>
      <c r="GX388" s="177"/>
      <c r="GY388" s="177"/>
      <c r="GZ388" s="177"/>
      <c r="HA388" s="177"/>
      <c r="HB388" s="177"/>
      <c r="HC388" s="177"/>
      <c r="HD388" s="177"/>
      <c r="HE388" s="177"/>
      <c r="HF388" s="177"/>
      <c r="HG388" s="177"/>
      <c r="HH388" s="177"/>
      <c r="HI388" s="177"/>
      <c r="HJ388" s="177"/>
      <c r="HK388" s="177"/>
      <c r="HL388" s="177"/>
      <c r="HM388" s="177"/>
      <c r="HN388" s="177"/>
      <c r="HO388" s="177"/>
      <c r="HP388" s="177"/>
      <c r="HQ388" s="177"/>
      <c r="HR388" s="177"/>
      <c r="HS388" s="177"/>
      <c r="HT388" s="177"/>
      <c r="HU388" s="177"/>
      <c r="HV388" s="177"/>
      <c r="HW388" s="177"/>
      <c r="HX388" s="177"/>
      <c r="HY388" s="177"/>
      <c r="HZ388" s="177"/>
      <c r="IA388" s="177"/>
      <c r="IB388" s="177"/>
      <c r="IC388" s="177"/>
      <c r="ID388" s="177"/>
      <c r="IE388" s="177"/>
      <c r="IF388" s="177"/>
      <c r="IG388" s="177"/>
      <c r="IH388" s="177"/>
      <c r="II388" s="177"/>
      <c r="IJ388" s="177"/>
      <c r="IK388" s="177"/>
      <c r="IL388" s="177"/>
      <c r="IM388" s="177"/>
      <c r="IN388" s="177"/>
      <c r="IO388" s="177"/>
      <c r="IP388" s="177"/>
      <c r="IQ388" s="177"/>
      <c r="IR388" s="177"/>
      <c r="IS388" s="177"/>
      <c r="IT388" s="177"/>
      <c r="IU388" s="177"/>
      <c r="IV388" s="177"/>
    </row>
    <row r="389" spans="1:256" s="362" customFormat="1" ht="18.75" x14ac:dyDescent="0.45">
      <c r="A389" s="357"/>
      <c r="B389" s="177"/>
      <c r="C389" s="60"/>
      <c r="D389" s="81"/>
      <c r="E389" s="181"/>
      <c r="F389" s="181"/>
      <c r="G389" s="182"/>
      <c r="H389" s="158"/>
      <c r="I389" s="158"/>
      <c r="J389" s="83">
        <v>57</v>
      </c>
      <c r="K389" s="294" t="s">
        <v>684</v>
      </c>
      <c r="L389" s="618"/>
      <c r="M389" s="185"/>
      <c r="N389" s="185"/>
      <c r="O389" s="185"/>
      <c r="P389" s="185"/>
      <c r="Q389" s="570"/>
      <c r="R389" s="570">
        <v>240000</v>
      </c>
      <c r="S389" s="269">
        <f t="shared" si="13"/>
        <v>240000</v>
      </c>
      <c r="T389" s="180" t="s">
        <v>272</v>
      </c>
      <c r="U389" s="180" t="s">
        <v>273</v>
      </c>
      <c r="V389" s="361"/>
      <c r="W389" s="215"/>
      <c r="X389" s="215"/>
      <c r="Y389" s="43"/>
      <c r="Z389" s="215"/>
      <c r="AA389" s="216"/>
      <c r="AB389" s="177"/>
      <c r="AC389" s="177"/>
      <c r="AD389" s="177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77"/>
      <c r="BN389" s="177"/>
      <c r="BO389" s="177"/>
      <c r="BP389" s="177"/>
      <c r="BQ389" s="177"/>
      <c r="BR389" s="177"/>
      <c r="BS389" s="177"/>
      <c r="BT389" s="177"/>
      <c r="BU389" s="177"/>
      <c r="BV389" s="177"/>
      <c r="BW389" s="177"/>
      <c r="BX389" s="177"/>
      <c r="BY389" s="177"/>
      <c r="BZ389" s="177"/>
      <c r="CA389" s="177"/>
      <c r="CB389" s="177"/>
      <c r="CC389" s="177"/>
      <c r="CD389" s="177"/>
      <c r="CE389" s="177"/>
      <c r="CF389" s="177"/>
      <c r="CG389" s="177"/>
      <c r="CH389" s="177"/>
      <c r="CI389" s="177"/>
      <c r="CJ389" s="177"/>
      <c r="CK389" s="177"/>
      <c r="CL389" s="177"/>
      <c r="CM389" s="177"/>
      <c r="CN389" s="177"/>
      <c r="CO389" s="177"/>
      <c r="CP389" s="177"/>
      <c r="CQ389" s="177"/>
      <c r="CR389" s="177"/>
      <c r="CS389" s="177"/>
      <c r="CT389" s="177"/>
      <c r="CU389" s="177"/>
      <c r="CV389" s="177"/>
      <c r="CW389" s="177"/>
      <c r="CX389" s="177"/>
      <c r="CY389" s="177"/>
      <c r="CZ389" s="177"/>
      <c r="DA389" s="177"/>
      <c r="DB389" s="177"/>
      <c r="DC389" s="177"/>
      <c r="DD389" s="177"/>
      <c r="DE389" s="177"/>
      <c r="DF389" s="177"/>
      <c r="DG389" s="177"/>
      <c r="DH389" s="177"/>
      <c r="DI389" s="177"/>
      <c r="DJ389" s="177"/>
      <c r="DK389" s="177"/>
      <c r="DL389" s="177"/>
      <c r="DM389" s="177"/>
      <c r="DN389" s="177"/>
      <c r="DO389" s="177"/>
      <c r="DP389" s="177"/>
      <c r="DQ389" s="177"/>
      <c r="DR389" s="177"/>
      <c r="DS389" s="177"/>
      <c r="DT389" s="177"/>
      <c r="DU389" s="177"/>
      <c r="DV389" s="177"/>
      <c r="DW389" s="177"/>
      <c r="DX389" s="177"/>
      <c r="DY389" s="177"/>
      <c r="DZ389" s="177"/>
      <c r="EA389" s="177"/>
      <c r="EB389" s="177"/>
      <c r="EC389" s="177"/>
      <c r="ED389" s="177"/>
      <c r="EE389" s="177"/>
      <c r="EF389" s="177"/>
      <c r="EG389" s="177"/>
      <c r="EH389" s="177"/>
      <c r="EI389" s="177"/>
      <c r="EJ389" s="177"/>
      <c r="EK389" s="177"/>
      <c r="EL389" s="177"/>
      <c r="EM389" s="177"/>
      <c r="EN389" s="177"/>
      <c r="EO389" s="177"/>
      <c r="EP389" s="177"/>
      <c r="EQ389" s="177"/>
      <c r="ER389" s="177"/>
      <c r="ES389" s="177"/>
      <c r="ET389" s="177"/>
      <c r="EU389" s="177"/>
      <c r="EV389" s="177"/>
      <c r="EW389" s="177"/>
      <c r="EX389" s="177"/>
      <c r="EY389" s="177"/>
      <c r="EZ389" s="177"/>
      <c r="FA389" s="177"/>
      <c r="FB389" s="177"/>
      <c r="FC389" s="177"/>
      <c r="FD389" s="177"/>
      <c r="FE389" s="177"/>
      <c r="FF389" s="177"/>
      <c r="FG389" s="177"/>
      <c r="FH389" s="177"/>
      <c r="FI389" s="177"/>
      <c r="FJ389" s="177"/>
      <c r="FK389" s="177"/>
      <c r="FL389" s="177"/>
      <c r="FM389" s="177"/>
      <c r="FN389" s="177"/>
      <c r="FO389" s="177"/>
      <c r="FP389" s="177"/>
      <c r="FQ389" s="177"/>
      <c r="FR389" s="177"/>
      <c r="FS389" s="177"/>
      <c r="FT389" s="177"/>
      <c r="FU389" s="177"/>
      <c r="FV389" s="177"/>
      <c r="FW389" s="177"/>
      <c r="FX389" s="177"/>
      <c r="FY389" s="177"/>
      <c r="FZ389" s="177"/>
      <c r="GA389" s="177"/>
      <c r="GB389" s="177"/>
      <c r="GC389" s="177"/>
      <c r="GD389" s="177"/>
      <c r="GE389" s="177"/>
      <c r="GF389" s="177"/>
      <c r="GG389" s="177"/>
      <c r="GH389" s="177"/>
      <c r="GI389" s="177"/>
      <c r="GJ389" s="177"/>
      <c r="GK389" s="177"/>
      <c r="GL389" s="177"/>
      <c r="GM389" s="177"/>
      <c r="GN389" s="177"/>
      <c r="GO389" s="177"/>
      <c r="GP389" s="177"/>
      <c r="GQ389" s="177"/>
      <c r="GR389" s="177"/>
      <c r="GS389" s="177"/>
      <c r="GT389" s="177"/>
      <c r="GU389" s="177"/>
      <c r="GV389" s="177"/>
      <c r="GW389" s="177"/>
      <c r="GX389" s="177"/>
      <c r="GY389" s="177"/>
      <c r="GZ389" s="177"/>
      <c r="HA389" s="177"/>
      <c r="HB389" s="177"/>
      <c r="HC389" s="177"/>
      <c r="HD389" s="177"/>
      <c r="HE389" s="177"/>
      <c r="HF389" s="177"/>
      <c r="HG389" s="177"/>
      <c r="HH389" s="177"/>
      <c r="HI389" s="177"/>
      <c r="HJ389" s="177"/>
      <c r="HK389" s="177"/>
      <c r="HL389" s="177"/>
      <c r="HM389" s="177"/>
      <c r="HN389" s="177"/>
      <c r="HO389" s="177"/>
      <c r="HP389" s="177"/>
      <c r="HQ389" s="177"/>
      <c r="HR389" s="177"/>
      <c r="HS389" s="177"/>
      <c r="HT389" s="177"/>
      <c r="HU389" s="177"/>
      <c r="HV389" s="177"/>
      <c r="HW389" s="177"/>
      <c r="HX389" s="177"/>
      <c r="HY389" s="177"/>
      <c r="HZ389" s="177"/>
      <c r="IA389" s="177"/>
      <c r="IB389" s="177"/>
      <c r="IC389" s="177"/>
      <c r="ID389" s="177"/>
      <c r="IE389" s="177"/>
      <c r="IF389" s="177"/>
      <c r="IG389" s="177"/>
      <c r="IH389" s="177"/>
      <c r="II389" s="177"/>
      <c r="IJ389" s="177"/>
      <c r="IK389" s="177"/>
      <c r="IL389" s="177"/>
      <c r="IM389" s="177"/>
      <c r="IN389" s="177"/>
      <c r="IO389" s="177"/>
      <c r="IP389" s="177"/>
      <c r="IQ389" s="177"/>
      <c r="IR389" s="177"/>
      <c r="IS389" s="177"/>
      <c r="IT389" s="177"/>
      <c r="IU389" s="177"/>
      <c r="IV389" s="177"/>
    </row>
    <row r="390" spans="1:256" s="362" customFormat="1" ht="18.75" x14ac:dyDescent="0.45">
      <c r="A390" s="489"/>
      <c r="B390" s="460"/>
      <c r="C390" s="459"/>
      <c r="D390" s="220"/>
      <c r="E390" s="221"/>
      <c r="F390" s="221"/>
      <c r="G390" s="222"/>
      <c r="H390" s="223"/>
      <c r="I390" s="223"/>
      <c r="J390" s="408"/>
      <c r="K390" s="642"/>
      <c r="L390" s="606"/>
      <c r="M390" s="392"/>
      <c r="N390" s="392"/>
      <c r="O390" s="392"/>
      <c r="P390" s="392"/>
      <c r="Q390" s="308"/>
      <c r="R390" s="308"/>
      <c r="S390" s="575"/>
      <c r="T390" s="309"/>
      <c r="U390" s="309"/>
      <c r="V390" s="361"/>
      <c r="W390" s="215"/>
      <c r="X390" s="215"/>
      <c r="Y390" s="43"/>
      <c r="Z390" s="215"/>
      <c r="AA390" s="216"/>
      <c r="AB390" s="177"/>
      <c r="AC390" s="177"/>
      <c r="AD390" s="177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77"/>
      <c r="BN390" s="177"/>
      <c r="BO390" s="177"/>
      <c r="BP390" s="177"/>
      <c r="BQ390" s="177"/>
      <c r="BR390" s="177"/>
      <c r="BS390" s="177"/>
      <c r="BT390" s="177"/>
      <c r="BU390" s="177"/>
      <c r="BV390" s="177"/>
      <c r="BW390" s="177"/>
      <c r="BX390" s="177"/>
      <c r="BY390" s="177"/>
      <c r="BZ390" s="177"/>
      <c r="CA390" s="177"/>
      <c r="CB390" s="177"/>
      <c r="CC390" s="177"/>
      <c r="CD390" s="177"/>
      <c r="CE390" s="177"/>
      <c r="CF390" s="177"/>
      <c r="CG390" s="177"/>
      <c r="CH390" s="177"/>
      <c r="CI390" s="177"/>
      <c r="CJ390" s="177"/>
      <c r="CK390" s="177"/>
      <c r="CL390" s="177"/>
      <c r="CM390" s="177"/>
      <c r="CN390" s="177"/>
      <c r="CO390" s="177"/>
      <c r="CP390" s="177"/>
      <c r="CQ390" s="177"/>
      <c r="CR390" s="177"/>
      <c r="CS390" s="177"/>
      <c r="CT390" s="177"/>
      <c r="CU390" s="177"/>
      <c r="CV390" s="177"/>
      <c r="CW390" s="177"/>
      <c r="CX390" s="177"/>
      <c r="CY390" s="177"/>
      <c r="CZ390" s="177"/>
      <c r="DA390" s="177"/>
      <c r="DB390" s="177"/>
      <c r="DC390" s="177"/>
      <c r="DD390" s="177"/>
      <c r="DE390" s="177"/>
      <c r="DF390" s="177"/>
      <c r="DG390" s="177"/>
      <c r="DH390" s="177"/>
      <c r="DI390" s="177"/>
      <c r="DJ390" s="177"/>
      <c r="DK390" s="177"/>
      <c r="DL390" s="177"/>
      <c r="DM390" s="177"/>
      <c r="DN390" s="177"/>
      <c r="DO390" s="177"/>
      <c r="DP390" s="177"/>
      <c r="DQ390" s="177"/>
      <c r="DR390" s="177"/>
      <c r="DS390" s="177"/>
      <c r="DT390" s="177"/>
      <c r="DU390" s="177"/>
      <c r="DV390" s="177"/>
      <c r="DW390" s="177"/>
      <c r="DX390" s="177"/>
      <c r="DY390" s="177"/>
      <c r="DZ390" s="177"/>
      <c r="EA390" s="177"/>
      <c r="EB390" s="177"/>
      <c r="EC390" s="177"/>
      <c r="ED390" s="177"/>
      <c r="EE390" s="177"/>
      <c r="EF390" s="177"/>
      <c r="EG390" s="177"/>
      <c r="EH390" s="177"/>
      <c r="EI390" s="177"/>
      <c r="EJ390" s="177"/>
      <c r="EK390" s="177"/>
      <c r="EL390" s="177"/>
      <c r="EM390" s="177"/>
      <c r="EN390" s="177"/>
      <c r="EO390" s="177"/>
      <c r="EP390" s="177"/>
      <c r="EQ390" s="177"/>
      <c r="ER390" s="177"/>
      <c r="ES390" s="177"/>
      <c r="ET390" s="177"/>
      <c r="EU390" s="177"/>
      <c r="EV390" s="177"/>
      <c r="EW390" s="177"/>
      <c r="EX390" s="177"/>
      <c r="EY390" s="177"/>
      <c r="EZ390" s="177"/>
      <c r="FA390" s="177"/>
      <c r="FB390" s="177"/>
      <c r="FC390" s="177"/>
      <c r="FD390" s="177"/>
      <c r="FE390" s="177"/>
      <c r="FF390" s="177"/>
      <c r="FG390" s="177"/>
      <c r="FH390" s="177"/>
      <c r="FI390" s="177"/>
      <c r="FJ390" s="177"/>
      <c r="FK390" s="177"/>
      <c r="FL390" s="177"/>
      <c r="FM390" s="177"/>
      <c r="FN390" s="177"/>
      <c r="FO390" s="177"/>
      <c r="FP390" s="177"/>
      <c r="FQ390" s="177"/>
      <c r="FR390" s="177"/>
      <c r="FS390" s="177"/>
      <c r="FT390" s="177"/>
      <c r="FU390" s="177"/>
      <c r="FV390" s="177"/>
      <c r="FW390" s="177"/>
      <c r="FX390" s="177"/>
      <c r="FY390" s="177"/>
      <c r="FZ390" s="177"/>
      <c r="GA390" s="177"/>
      <c r="GB390" s="177"/>
      <c r="GC390" s="177"/>
      <c r="GD390" s="177"/>
      <c r="GE390" s="177"/>
      <c r="GF390" s="177"/>
      <c r="GG390" s="177"/>
      <c r="GH390" s="177"/>
      <c r="GI390" s="177"/>
      <c r="GJ390" s="177"/>
      <c r="GK390" s="177"/>
      <c r="GL390" s="177"/>
      <c r="GM390" s="177"/>
      <c r="GN390" s="177"/>
      <c r="GO390" s="177"/>
      <c r="GP390" s="177"/>
      <c r="GQ390" s="177"/>
      <c r="GR390" s="177"/>
      <c r="GS390" s="177"/>
      <c r="GT390" s="177"/>
      <c r="GU390" s="177"/>
      <c r="GV390" s="177"/>
      <c r="GW390" s="177"/>
      <c r="GX390" s="177"/>
      <c r="GY390" s="177"/>
      <c r="GZ390" s="177"/>
      <c r="HA390" s="177"/>
      <c r="HB390" s="177"/>
      <c r="HC390" s="177"/>
      <c r="HD390" s="177"/>
      <c r="HE390" s="177"/>
      <c r="HF390" s="177"/>
      <c r="HG390" s="177"/>
      <c r="HH390" s="177"/>
      <c r="HI390" s="177"/>
      <c r="HJ390" s="177"/>
      <c r="HK390" s="177"/>
      <c r="HL390" s="177"/>
      <c r="HM390" s="177"/>
      <c r="HN390" s="177"/>
      <c r="HO390" s="177"/>
      <c r="HP390" s="177"/>
      <c r="HQ390" s="177"/>
      <c r="HR390" s="177"/>
      <c r="HS390" s="177"/>
      <c r="HT390" s="177"/>
      <c r="HU390" s="177"/>
      <c r="HV390" s="177"/>
      <c r="HW390" s="177"/>
      <c r="HX390" s="177"/>
      <c r="HY390" s="177"/>
      <c r="HZ390" s="177"/>
      <c r="IA390" s="177"/>
      <c r="IB390" s="177"/>
      <c r="IC390" s="177"/>
      <c r="ID390" s="177"/>
      <c r="IE390" s="177"/>
      <c r="IF390" s="177"/>
      <c r="IG390" s="177"/>
      <c r="IH390" s="177"/>
      <c r="II390" s="177"/>
      <c r="IJ390" s="177"/>
      <c r="IK390" s="177"/>
      <c r="IL390" s="177"/>
      <c r="IM390" s="177"/>
      <c r="IN390" s="177"/>
      <c r="IO390" s="177"/>
      <c r="IP390" s="177"/>
      <c r="IQ390" s="177"/>
      <c r="IR390" s="177"/>
      <c r="IS390" s="177"/>
      <c r="IT390" s="177"/>
      <c r="IU390" s="177"/>
      <c r="IV390" s="177"/>
    </row>
    <row r="391" spans="1:256" s="362" customFormat="1" ht="18.75" x14ac:dyDescent="0.45">
      <c r="A391" s="357"/>
      <c r="B391" s="177"/>
      <c r="C391" s="60">
        <v>17</v>
      </c>
      <c r="D391" s="614" t="s">
        <v>685</v>
      </c>
      <c r="E391" s="177"/>
      <c r="F391" s="177"/>
      <c r="G391" s="178"/>
      <c r="H391" s="68"/>
      <c r="I391" s="68"/>
      <c r="J391" s="429"/>
      <c r="K391" s="430"/>
      <c r="L391" s="431">
        <f>SUM(L392:L412)</f>
        <v>0</v>
      </c>
      <c r="M391" s="68"/>
      <c r="N391" s="68"/>
      <c r="O391" s="68"/>
      <c r="P391" s="68"/>
      <c r="Q391" s="230">
        <f>[4]แผน_งบยุทธศาสตร์60!L39*1000000</f>
        <v>1273600</v>
      </c>
      <c r="R391" s="230">
        <f>[4]แผน_งบยุทธศาสตร์60!M39*1000000</f>
        <v>0</v>
      </c>
      <c r="S391" s="549">
        <f t="shared" ref="S391:S402" si="14">SUM(Q391:R391)</f>
        <v>1273600</v>
      </c>
      <c r="T391" s="72"/>
      <c r="U391" s="72" t="s">
        <v>61</v>
      </c>
      <c r="V391" s="361"/>
      <c r="W391" s="215"/>
      <c r="X391" s="215"/>
      <c r="Y391" s="43"/>
      <c r="Z391" s="215"/>
      <c r="AA391" s="216"/>
      <c r="AB391" s="177"/>
      <c r="AC391" s="177"/>
      <c r="AD391" s="177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7"/>
      <c r="AO391" s="177"/>
      <c r="AP391" s="177"/>
      <c r="AQ391" s="177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77"/>
      <c r="BB391" s="177"/>
      <c r="BC391" s="177"/>
      <c r="BD391" s="177"/>
      <c r="BE391" s="177"/>
      <c r="BF391" s="177"/>
      <c r="BG391" s="177"/>
      <c r="BH391" s="177"/>
      <c r="BI391" s="177"/>
      <c r="BJ391" s="177"/>
      <c r="BK391" s="177"/>
      <c r="BL391" s="177"/>
      <c r="BM391" s="177"/>
      <c r="BN391" s="177"/>
      <c r="BO391" s="177"/>
      <c r="BP391" s="177"/>
      <c r="BQ391" s="177"/>
      <c r="BR391" s="177"/>
      <c r="BS391" s="177"/>
      <c r="BT391" s="177"/>
      <c r="BU391" s="177"/>
      <c r="BV391" s="177"/>
      <c r="BW391" s="177"/>
      <c r="BX391" s="177"/>
      <c r="BY391" s="177"/>
      <c r="BZ391" s="177"/>
      <c r="CA391" s="177"/>
      <c r="CB391" s="177"/>
      <c r="CC391" s="177"/>
      <c r="CD391" s="177"/>
      <c r="CE391" s="177"/>
      <c r="CF391" s="177"/>
      <c r="CG391" s="177"/>
      <c r="CH391" s="177"/>
      <c r="CI391" s="177"/>
      <c r="CJ391" s="177"/>
      <c r="CK391" s="177"/>
      <c r="CL391" s="177"/>
      <c r="CM391" s="177"/>
      <c r="CN391" s="177"/>
      <c r="CO391" s="177"/>
      <c r="CP391" s="177"/>
      <c r="CQ391" s="177"/>
      <c r="CR391" s="177"/>
      <c r="CS391" s="177"/>
      <c r="CT391" s="177"/>
      <c r="CU391" s="177"/>
      <c r="CV391" s="177"/>
      <c r="CW391" s="177"/>
      <c r="CX391" s="177"/>
      <c r="CY391" s="177"/>
      <c r="CZ391" s="177"/>
      <c r="DA391" s="177"/>
      <c r="DB391" s="177"/>
      <c r="DC391" s="177"/>
      <c r="DD391" s="177"/>
      <c r="DE391" s="177"/>
      <c r="DF391" s="177"/>
      <c r="DG391" s="177"/>
      <c r="DH391" s="177"/>
      <c r="DI391" s="177"/>
      <c r="DJ391" s="177"/>
      <c r="DK391" s="177"/>
      <c r="DL391" s="177"/>
      <c r="DM391" s="177"/>
      <c r="DN391" s="177"/>
      <c r="DO391" s="177"/>
      <c r="DP391" s="177"/>
      <c r="DQ391" s="177"/>
      <c r="DR391" s="177"/>
      <c r="DS391" s="177"/>
      <c r="DT391" s="177"/>
      <c r="DU391" s="177"/>
      <c r="DV391" s="177"/>
      <c r="DW391" s="177"/>
      <c r="DX391" s="177"/>
      <c r="DY391" s="177"/>
      <c r="DZ391" s="177"/>
      <c r="EA391" s="177"/>
      <c r="EB391" s="177"/>
      <c r="EC391" s="177"/>
      <c r="ED391" s="177"/>
      <c r="EE391" s="177"/>
      <c r="EF391" s="177"/>
      <c r="EG391" s="177"/>
      <c r="EH391" s="177"/>
      <c r="EI391" s="177"/>
      <c r="EJ391" s="177"/>
      <c r="EK391" s="177"/>
      <c r="EL391" s="177"/>
      <c r="EM391" s="177"/>
      <c r="EN391" s="177"/>
      <c r="EO391" s="177"/>
      <c r="EP391" s="177"/>
      <c r="EQ391" s="177"/>
      <c r="ER391" s="177"/>
      <c r="ES391" s="177"/>
      <c r="ET391" s="177"/>
      <c r="EU391" s="177"/>
      <c r="EV391" s="177"/>
      <c r="EW391" s="177"/>
      <c r="EX391" s="177"/>
      <c r="EY391" s="177"/>
      <c r="EZ391" s="177"/>
      <c r="FA391" s="177"/>
      <c r="FB391" s="177"/>
      <c r="FC391" s="177"/>
      <c r="FD391" s="177"/>
      <c r="FE391" s="177"/>
      <c r="FF391" s="177"/>
      <c r="FG391" s="177"/>
      <c r="FH391" s="177"/>
      <c r="FI391" s="177"/>
      <c r="FJ391" s="177"/>
      <c r="FK391" s="177"/>
      <c r="FL391" s="177"/>
      <c r="FM391" s="177"/>
      <c r="FN391" s="177"/>
      <c r="FO391" s="177"/>
      <c r="FP391" s="177"/>
      <c r="FQ391" s="177"/>
      <c r="FR391" s="177"/>
      <c r="FS391" s="177"/>
      <c r="FT391" s="177"/>
      <c r="FU391" s="177"/>
      <c r="FV391" s="177"/>
      <c r="FW391" s="177"/>
      <c r="FX391" s="177"/>
      <c r="FY391" s="177"/>
      <c r="FZ391" s="177"/>
      <c r="GA391" s="177"/>
      <c r="GB391" s="177"/>
      <c r="GC391" s="177"/>
      <c r="GD391" s="177"/>
      <c r="GE391" s="177"/>
      <c r="GF391" s="177"/>
      <c r="GG391" s="177"/>
      <c r="GH391" s="177"/>
      <c r="GI391" s="177"/>
      <c r="GJ391" s="177"/>
      <c r="GK391" s="177"/>
      <c r="GL391" s="177"/>
      <c r="GM391" s="177"/>
      <c r="GN391" s="177"/>
      <c r="GO391" s="177"/>
      <c r="GP391" s="177"/>
      <c r="GQ391" s="177"/>
      <c r="GR391" s="177"/>
      <c r="GS391" s="177"/>
      <c r="GT391" s="177"/>
      <c r="GU391" s="177"/>
      <c r="GV391" s="177"/>
      <c r="GW391" s="177"/>
      <c r="GX391" s="177"/>
      <c r="GY391" s="177"/>
      <c r="GZ391" s="177"/>
      <c r="HA391" s="177"/>
      <c r="HB391" s="177"/>
      <c r="HC391" s="177"/>
      <c r="HD391" s="177"/>
      <c r="HE391" s="177"/>
      <c r="HF391" s="177"/>
      <c r="HG391" s="177"/>
      <c r="HH391" s="177"/>
      <c r="HI391" s="177"/>
      <c r="HJ391" s="177"/>
      <c r="HK391" s="177"/>
      <c r="HL391" s="177"/>
      <c r="HM391" s="177"/>
      <c r="HN391" s="177"/>
      <c r="HO391" s="177"/>
      <c r="HP391" s="177"/>
      <c r="HQ391" s="177"/>
      <c r="HR391" s="177"/>
      <c r="HS391" s="177"/>
      <c r="HT391" s="177"/>
      <c r="HU391" s="177"/>
      <c r="HV391" s="177"/>
      <c r="HW391" s="177"/>
      <c r="HX391" s="177"/>
      <c r="HY391" s="177"/>
      <c r="HZ391" s="177"/>
      <c r="IA391" s="177"/>
      <c r="IB391" s="177"/>
      <c r="IC391" s="177"/>
      <c r="ID391" s="177"/>
      <c r="IE391" s="177"/>
      <c r="IF391" s="177"/>
      <c r="IG391" s="177"/>
      <c r="IH391" s="177"/>
      <c r="II391" s="177"/>
      <c r="IJ391" s="177"/>
      <c r="IK391" s="177"/>
      <c r="IL391" s="177"/>
      <c r="IM391" s="177"/>
      <c r="IN391" s="177"/>
      <c r="IO391" s="177"/>
      <c r="IP391" s="177"/>
      <c r="IQ391" s="177"/>
      <c r="IR391" s="177"/>
      <c r="IS391" s="177"/>
      <c r="IT391" s="177"/>
      <c r="IU391" s="177"/>
      <c r="IV391" s="177"/>
    </row>
    <row r="392" spans="1:256" s="644" customFormat="1" ht="18.75" x14ac:dyDescent="0.45">
      <c r="A392" s="326"/>
      <c r="B392" s="327"/>
      <c r="C392" s="60"/>
      <c r="D392" s="324" t="s">
        <v>19</v>
      </c>
      <c r="E392" s="327"/>
      <c r="F392" s="327"/>
      <c r="G392" s="328"/>
      <c r="H392" s="329"/>
      <c r="I392" s="69"/>
      <c r="J392" s="83"/>
      <c r="K392" s="162"/>
      <c r="L392" s="370"/>
      <c r="M392" s="86"/>
      <c r="N392" s="86"/>
      <c r="O392" s="86"/>
      <c r="P392" s="87"/>
      <c r="Q392" s="432">
        <f>SUM(Q393:Q412)</f>
        <v>1273600</v>
      </c>
      <c r="R392" s="432">
        <f>SUM(R393:R412)</f>
        <v>0</v>
      </c>
      <c r="S392" s="433">
        <f t="shared" si="14"/>
        <v>1273600</v>
      </c>
      <c r="T392" s="396"/>
      <c r="U392" s="396"/>
      <c r="V392" s="643"/>
      <c r="W392" s="215"/>
      <c r="X392" s="215"/>
      <c r="Y392" s="43"/>
      <c r="Z392" s="215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  <c r="ED392" s="214"/>
      <c r="EE392" s="214"/>
      <c r="EF392" s="214"/>
      <c r="EG392" s="214"/>
      <c r="EH392" s="214"/>
      <c r="EI392" s="214"/>
      <c r="EJ392" s="214"/>
      <c r="EK392" s="214"/>
      <c r="EL392" s="214"/>
      <c r="EM392" s="214"/>
      <c r="EN392" s="214"/>
      <c r="EO392" s="214"/>
      <c r="EP392" s="214"/>
      <c r="EQ392" s="214"/>
      <c r="ER392" s="214"/>
      <c r="ES392" s="214"/>
      <c r="ET392" s="214"/>
      <c r="EU392" s="214"/>
      <c r="EV392" s="214"/>
      <c r="EW392" s="214"/>
      <c r="EX392" s="214"/>
      <c r="EY392" s="214"/>
      <c r="EZ392" s="214"/>
      <c r="FA392" s="214"/>
      <c r="FB392" s="214"/>
      <c r="FC392" s="214"/>
      <c r="FD392" s="214"/>
      <c r="FE392" s="214"/>
      <c r="FF392" s="214"/>
      <c r="FG392" s="214"/>
      <c r="FH392" s="214"/>
      <c r="FI392" s="214"/>
      <c r="FJ392" s="214"/>
      <c r="FK392" s="214"/>
      <c r="FL392" s="214"/>
      <c r="FM392" s="214"/>
      <c r="FN392" s="214"/>
      <c r="FO392" s="214"/>
      <c r="FP392" s="214"/>
      <c r="FQ392" s="214"/>
      <c r="FR392" s="214"/>
      <c r="FS392" s="214"/>
      <c r="FT392" s="214"/>
      <c r="FU392" s="214"/>
      <c r="FV392" s="214"/>
      <c r="FW392" s="214"/>
      <c r="FX392" s="214"/>
      <c r="FY392" s="214"/>
      <c r="FZ392" s="214"/>
      <c r="GA392" s="214"/>
      <c r="GB392" s="214"/>
      <c r="GC392" s="214"/>
      <c r="GD392" s="214"/>
      <c r="GE392" s="214"/>
      <c r="GF392" s="214"/>
      <c r="GG392" s="214"/>
      <c r="GH392" s="214"/>
      <c r="GI392" s="214"/>
      <c r="GJ392" s="214"/>
      <c r="GK392" s="214"/>
      <c r="GL392" s="214"/>
      <c r="GM392" s="214"/>
      <c r="GN392" s="214"/>
      <c r="GO392" s="214"/>
      <c r="GP392" s="214"/>
      <c r="GQ392" s="214"/>
      <c r="GR392" s="214"/>
      <c r="GS392" s="214"/>
      <c r="GT392" s="214"/>
      <c r="GU392" s="214"/>
      <c r="GV392" s="214"/>
      <c r="GW392" s="214"/>
      <c r="GX392" s="214"/>
      <c r="GY392" s="214"/>
      <c r="GZ392" s="214"/>
      <c r="HA392" s="214"/>
      <c r="HB392" s="214"/>
      <c r="HC392" s="214"/>
      <c r="HD392" s="214"/>
      <c r="HE392" s="214"/>
      <c r="HF392" s="214"/>
      <c r="HG392" s="214"/>
      <c r="HH392" s="214"/>
      <c r="HI392" s="214"/>
      <c r="HJ392" s="214"/>
      <c r="HK392" s="214"/>
      <c r="HL392" s="214"/>
      <c r="HM392" s="214"/>
      <c r="HN392" s="214"/>
      <c r="HO392" s="214"/>
      <c r="HP392" s="214"/>
      <c r="HQ392" s="214"/>
      <c r="HR392" s="214"/>
      <c r="HS392" s="214"/>
      <c r="HT392" s="214"/>
      <c r="HU392" s="214"/>
      <c r="HV392" s="214"/>
      <c r="HW392" s="214"/>
      <c r="HX392" s="214"/>
      <c r="HY392" s="214"/>
      <c r="HZ392" s="214"/>
      <c r="IA392" s="214"/>
      <c r="IB392" s="214"/>
      <c r="IC392" s="214"/>
      <c r="ID392" s="214"/>
      <c r="IE392" s="214"/>
      <c r="IF392" s="214"/>
      <c r="IG392" s="214"/>
      <c r="IH392" s="214"/>
      <c r="II392" s="214"/>
      <c r="IJ392" s="214"/>
      <c r="IK392" s="214"/>
      <c r="IL392" s="214"/>
      <c r="IM392" s="214"/>
      <c r="IN392" s="214"/>
      <c r="IO392" s="214"/>
      <c r="IP392" s="214"/>
      <c r="IQ392" s="214"/>
      <c r="IR392" s="214"/>
      <c r="IS392" s="214"/>
      <c r="IT392" s="214"/>
      <c r="IU392" s="214"/>
      <c r="IV392" s="214"/>
    </row>
    <row r="393" spans="1:256" s="644" customFormat="1" ht="18.75" x14ac:dyDescent="0.45">
      <c r="A393" s="326"/>
      <c r="B393" s="327"/>
      <c r="C393" s="60"/>
      <c r="D393" s="81"/>
      <c r="E393" s="333" t="s">
        <v>686</v>
      </c>
      <c r="F393" s="327"/>
      <c r="G393" s="328"/>
      <c r="H393" s="329"/>
      <c r="I393" s="69"/>
      <c r="J393" s="83">
        <v>1</v>
      </c>
      <c r="K393" s="616" t="s">
        <v>687</v>
      </c>
      <c r="L393" s="645" t="s">
        <v>315</v>
      </c>
      <c r="M393" s="86"/>
      <c r="N393" s="86"/>
      <c r="O393" s="86"/>
      <c r="P393" s="87"/>
      <c r="Q393" s="617">
        <v>31500</v>
      </c>
      <c r="R393" s="291"/>
      <c r="S393" s="269">
        <f t="shared" si="14"/>
        <v>31500</v>
      </c>
      <c r="T393" s="194" t="s">
        <v>688</v>
      </c>
      <c r="U393" s="194" t="s">
        <v>216</v>
      </c>
      <c r="V393" s="643"/>
      <c r="W393" s="215"/>
      <c r="X393" s="215"/>
      <c r="Y393" s="43"/>
      <c r="Z393" s="215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  <c r="ED393" s="214"/>
      <c r="EE393" s="214"/>
      <c r="EF393" s="214"/>
      <c r="EG393" s="214"/>
      <c r="EH393" s="214"/>
      <c r="EI393" s="214"/>
      <c r="EJ393" s="214"/>
      <c r="EK393" s="214"/>
      <c r="EL393" s="214"/>
      <c r="EM393" s="214"/>
      <c r="EN393" s="214"/>
      <c r="EO393" s="214"/>
      <c r="EP393" s="214"/>
      <c r="EQ393" s="214"/>
      <c r="ER393" s="214"/>
      <c r="ES393" s="214"/>
      <c r="ET393" s="214"/>
      <c r="EU393" s="214"/>
      <c r="EV393" s="214"/>
      <c r="EW393" s="214"/>
      <c r="EX393" s="214"/>
      <c r="EY393" s="214"/>
      <c r="EZ393" s="214"/>
      <c r="FA393" s="214"/>
      <c r="FB393" s="214"/>
      <c r="FC393" s="214"/>
      <c r="FD393" s="214"/>
      <c r="FE393" s="214"/>
      <c r="FF393" s="214"/>
      <c r="FG393" s="214"/>
      <c r="FH393" s="214"/>
      <c r="FI393" s="214"/>
      <c r="FJ393" s="214"/>
      <c r="FK393" s="214"/>
      <c r="FL393" s="214"/>
      <c r="FM393" s="214"/>
      <c r="FN393" s="214"/>
      <c r="FO393" s="214"/>
      <c r="FP393" s="214"/>
      <c r="FQ393" s="214"/>
      <c r="FR393" s="214"/>
      <c r="FS393" s="214"/>
      <c r="FT393" s="214"/>
      <c r="FU393" s="214"/>
      <c r="FV393" s="214"/>
      <c r="FW393" s="214"/>
      <c r="FX393" s="214"/>
      <c r="FY393" s="214"/>
      <c r="FZ393" s="214"/>
      <c r="GA393" s="214"/>
      <c r="GB393" s="214"/>
      <c r="GC393" s="214"/>
      <c r="GD393" s="214"/>
      <c r="GE393" s="214"/>
      <c r="GF393" s="214"/>
      <c r="GG393" s="214"/>
      <c r="GH393" s="214"/>
      <c r="GI393" s="214"/>
      <c r="GJ393" s="214"/>
      <c r="GK393" s="214"/>
      <c r="GL393" s="214"/>
      <c r="GM393" s="214"/>
      <c r="GN393" s="214"/>
      <c r="GO393" s="214"/>
      <c r="GP393" s="214"/>
      <c r="GQ393" s="214"/>
      <c r="GR393" s="214"/>
      <c r="GS393" s="214"/>
      <c r="GT393" s="214"/>
      <c r="GU393" s="214"/>
      <c r="GV393" s="214"/>
      <c r="GW393" s="214"/>
      <c r="GX393" s="214"/>
      <c r="GY393" s="214"/>
      <c r="GZ393" s="214"/>
      <c r="HA393" s="214"/>
      <c r="HB393" s="214"/>
      <c r="HC393" s="214"/>
      <c r="HD393" s="214"/>
      <c r="HE393" s="214"/>
      <c r="HF393" s="214"/>
      <c r="HG393" s="214"/>
      <c r="HH393" s="214"/>
      <c r="HI393" s="214"/>
      <c r="HJ393" s="214"/>
      <c r="HK393" s="214"/>
      <c r="HL393" s="214"/>
      <c r="HM393" s="214"/>
      <c r="HN393" s="214"/>
      <c r="HO393" s="214"/>
      <c r="HP393" s="214"/>
      <c r="HQ393" s="214"/>
      <c r="HR393" s="214"/>
      <c r="HS393" s="214"/>
      <c r="HT393" s="214"/>
      <c r="HU393" s="214"/>
      <c r="HV393" s="214"/>
      <c r="HW393" s="214"/>
      <c r="HX393" s="214"/>
      <c r="HY393" s="214"/>
      <c r="HZ393" s="214"/>
      <c r="IA393" s="214"/>
      <c r="IB393" s="214"/>
      <c r="IC393" s="214"/>
      <c r="ID393" s="214"/>
      <c r="IE393" s="214"/>
      <c r="IF393" s="214"/>
      <c r="IG393" s="214"/>
      <c r="IH393" s="214"/>
      <c r="II393" s="214"/>
      <c r="IJ393" s="214"/>
      <c r="IK393" s="214"/>
      <c r="IL393" s="214"/>
      <c r="IM393" s="214"/>
      <c r="IN393" s="214"/>
      <c r="IO393" s="214"/>
      <c r="IP393" s="214"/>
      <c r="IQ393" s="214"/>
      <c r="IR393" s="214"/>
      <c r="IS393" s="214"/>
      <c r="IT393" s="214"/>
      <c r="IU393" s="214"/>
      <c r="IV393" s="214"/>
    </row>
    <row r="394" spans="1:256" s="362" customFormat="1" ht="18.75" x14ac:dyDescent="0.45">
      <c r="A394" s="357"/>
      <c r="B394" s="177"/>
      <c r="C394" s="60"/>
      <c r="D394" s="177" t="s">
        <v>30</v>
      </c>
      <c r="E394" s="177"/>
      <c r="F394" s="177"/>
      <c r="G394" s="178"/>
      <c r="H394" s="68"/>
      <c r="I394" s="68"/>
      <c r="J394" s="365">
        <v>2</v>
      </c>
      <c r="K394" s="616" t="s">
        <v>689</v>
      </c>
      <c r="L394" s="646" t="s">
        <v>309</v>
      </c>
      <c r="M394" s="185"/>
      <c r="N394" s="185"/>
      <c r="O394" s="185"/>
      <c r="P394" s="185"/>
      <c r="Q394" s="617">
        <v>31500</v>
      </c>
      <c r="R394" s="179"/>
      <c r="S394" s="269">
        <f t="shared" si="14"/>
        <v>31500</v>
      </c>
      <c r="T394" s="194" t="s">
        <v>688</v>
      </c>
      <c r="U394" s="194" t="s">
        <v>216</v>
      </c>
      <c r="V394" s="361"/>
      <c r="W394" s="177"/>
      <c r="X394" s="177"/>
      <c r="Y394" s="43"/>
      <c r="Z394" s="215"/>
      <c r="AA394" s="216"/>
      <c r="AB394" s="177"/>
      <c r="AC394" s="177"/>
      <c r="AD394" s="177"/>
      <c r="AE394" s="177"/>
      <c r="AF394" s="177"/>
      <c r="AG394" s="177"/>
      <c r="AH394" s="177"/>
      <c r="AI394" s="177"/>
      <c r="AJ394" s="177"/>
      <c r="AK394" s="177"/>
      <c r="AL394" s="177"/>
      <c r="AM394" s="177"/>
      <c r="AN394" s="177"/>
      <c r="AO394" s="177"/>
      <c r="AP394" s="177"/>
      <c r="AQ394" s="177"/>
      <c r="AR394" s="177"/>
      <c r="AS394" s="177"/>
      <c r="AT394" s="177"/>
      <c r="AU394" s="177"/>
      <c r="AV394" s="177"/>
      <c r="AW394" s="177"/>
      <c r="AX394" s="177"/>
      <c r="AY394" s="177"/>
      <c r="AZ394" s="177"/>
      <c r="BA394" s="177"/>
      <c r="BB394" s="177"/>
      <c r="BC394" s="177"/>
      <c r="BD394" s="177"/>
      <c r="BE394" s="177"/>
      <c r="BF394" s="177"/>
      <c r="BG394" s="177"/>
      <c r="BH394" s="177"/>
      <c r="BI394" s="177"/>
      <c r="BJ394" s="177"/>
      <c r="BK394" s="177"/>
      <c r="BL394" s="177"/>
      <c r="BM394" s="177"/>
      <c r="BN394" s="177"/>
      <c r="BO394" s="177"/>
      <c r="BP394" s="177"/>
      <c r="BQ394" s="177"/>
      <c r="BR394" s="177"/>
      <c r="BS394" s="177"/>
      <c r="BT394" s="177"/>
      <c r="BU394" s="177"/>
      <c r="BV394" s="177"/>
      <c r="BW394" s="177"/>
      <c r="BX394" s="177"/>
      <c r="BY394" s="177"/>
      <c r="BZ394" s="177"/>
      <c r="CA394" s="177"/>
      <c r="CB394" s="177"/>
      <c r="CC394" s="177"/>
      <c r="CD394" s="177"/>
      <c r="CE394" s="177"/>
      <c r="CF394" s="177"/>
      <c r="CG394" s="177"/>
      <c r="CH394" s="177"/>
      <c r="CI394" s="177"/>
      <c r="CJ394" s="177"/>
      <c r="CK394" s="177"/>
      <c r="CL394" s="177"/>
      <c r="CM394" s="177"/>
      <c r="CN394" s="177"/>
      <c r="CO394" s="177"/>
      <c r="CP394" s="177"/>
      <c r="CQ394" s="177"/>
      <c r="CR394" s="177"/>
      <c r="CS394" s="177"/>
      <c r="CT394" s="177"/>
      <c r="CU394" s="177"/>
      <c r="CV394" s="177"/>
      <c r="CW394" s="177"/>
      <c r="CX394" s="177"/>
      <c r="CY394" s="177"/>
      <c r="CZ394" s="177"/>
      <c r="DA394" s="177"/>
      <c r="DB394" s="177"/>
      <c r="DC394" s="177"/>
      <c r="DD394" s="177"/>
      <c r="DE394" s="177"/>
      <c r="DF394" s="177"/>
      <c r="DG394" s="177"/>
      <c r="DH394" s="177"/>
      <c r="DI394" s="177"/>
      <c r="DJ394" s="177"/>
      <c r="DK394" s="177"/>
      <c r="DL394" s="177"/>
      <c r="DM394" s="177"/>
      <c r="DN394" s="177"/>
      <c r="DO394" s="177"/>
      <c r="DP394" s="177"/>
      <c r="DQ394" s="177"/>
      <c r="DR394" s="177"/>
      <c r="DS394" s="177"/>
      <c r="DT394" s="177"/>
      <c r="DU394" s="177"/>
      <c r="DV394" s="177"/>
      <c r="DW394" s="177"/>
      <c r="DX394" s="177"/>
      <c r="DY394" s="177"/>
      <c r="DZ394" s="177"/>
      <c r="EA394" s="177"/>
      <c r="EB394" s="177"/>
      <c r="EC394" s="177"/>
      <c r="ED394" s="177"/>
      <c r="EE394" s="177"/>
      <c r="EF394" s="177"/>
      <c r="EG394" s="177"/>
      <c r="EH394" s="177"/>
      <c r="EI394" s="177"/>
      <c r="EJ394" s="177"/>
      <c r="EK394" s="177"/>
      <c r="EL394" s="177"/>
      <c r="EM394" s="177"/>
      <c r="EN394" s="177"/>
      <c r="EO394" s="177"/>
      <c r="EP394" s="177"/>
      <c r="EQ394" s="177"/>
      <c r="ER394" s="177"/>
      <c r="ES394" s="177"/>
      <c r="ET394" s="177"/>
      <c r="EU394" s="177"/>
      <c r="EV394" s="177"/>
      <c r="EW394" s="177"/>
      <c r="EX394" s="177"/>
      <c r="EY394" s="177"/>
      <c r="EZ394" s="177"/>
      <c r="FA394" s="177"/>
      <c r="FB394" s="177"/>
      <c r="FC394" s="177"/>
      <c r="FD394" s="177"/>
      <c r="FE394" s="177"/>
      <c r="FF394" s="177"/>
      <c r="FG394" s="177"/>
      <c r="FH394" s="177"/>
      <c r="FI394" s="177"/>
      <c r="FJ394" s="177"/>
      <c r="FK394" s="177"/>
      <c r="FL394" s="177"/>
      <c r="FM394" s="177"/>
      <c r="FN394" s="177"/>
      <c r="FO394" s="177"/>
      <c r="FP394" s="177"/>
      <c r="FQ394" s="177"/>
      <c r="FR394" s="177"/>
      <c r="FS394" s="177"/>
      <c r="FT394" s="177"/>
      <c r="FU394" s="177"/>
      <c r="FV394" s="177"/>
      <c r="FW394" s="177"/>
      <c r="FX394" s="177"/>
      <c r="FY394" s="177"/>
      <c r="FZ394" s="177"/>
      <c r="GA394" s="177"/>
      <c r="GB394" s="177"/>
      <c r="GC394" s="177"/>
      <c r="GD394" s="177"/>
      <c r="GE394" s="177"/>
      <c r="GF394" s="177"/>
      <c r="GG394" s="177"/>
      <c r="GH394" s="177"/>
      <c r="GI394" s="177"/>
      <c r="GJ394" s="177"/>
      <c r="GK394" s="177"/>
      <c r="GL394" s="177"/>
      <c r="GM394" s="177"/>
      <c r="GN394" s="177"/>
      <c r="GO394" s="177"/>
      <c r="GP394" s="177"/>
      <c r="GQ394" s="177"/>
      <c r="GR394" s="177"/>
      <c r="GS394" s="177"/>
      <c r="GT394" s="177"/>
      <c r="GU394" s="177"/>
      <c r="GV394" s="177"/>
      <c r="GW394" s="177"/>
      <c r="GX394" s="177"/>
      <c r="GY394" s="177"/>
      <c r="GZ394" s="177"/>
      <c r="HA394" s="177"/>
      <c r="HB394" s="177"/>
      <c r="HC394" s="177"/>
      <c r="HD394" s="177"/>
      <c r="HE394" s="177"/>
      <c r="HF394" s="177"/>
      <c r="HG394" s="177"/>
      <c r="HH394" s="177"/>
      <c r="HI394" s="177"/>
      <c r="HJ394" s="177"/>
      <c r="HK394" s="177"/>
      <c r="HL394" s="177"/>
      <c r="HM394" s="177"/>
      <c r="HN394" s="177"/>
      <c r="HO394" s="177"/>
      <c r="HP394" s="177"/>
      <c r="HQ394" s="177"/>
      <c r="HR394" s="177"/>
      <c r="HS394" s="177"/>
      <c r="HT394" s="177"/>
      <c r="HU394" s="177"/>
      <c r="HV394" s="177"/>
      <c r="HW394" s="177"/>
      <c r="HX394" s="177"/>
      <c r="HY394" s="177"/>
      <c r="HZ394" s="177"/>
      <c r="IA394" s="177"/>
      <c r="IB394" s="177"/>
      <c r="IC394" s="177"/>
      <c r="ID394" s="177"/>
      <c r="IE394" s="177"/>
      <c r="IF394" s="177"/>
      <c r="IG394" s="177"/>
      <c r="IH394" s="177"/>
      <c r="II394" s="177"/>
      <c r="IJ394" s="177"/>
      <c r="IK394" s="177"/>
      <c r="IL394" s="177"/>
      <c r="IM394" s="177"/>
      <c r="IN394" s="177"/>
      <c r="IO394" s="177"/>
      <c r="IP394" s="177"/>
      <c r="IQ394" s="177"/>
      <c r="IR394" s="177"/>
      <c r="IS394" s="177"/>
      <c r="IT394" s="177"/>
      <c r="IU394" s="177"/>
      <c r="IV394" s="177"/>
    </row>
    <row r="395" spans="1:256" s="362" customFormat="1" ht="18.75" x14ac:dyDescent="0.45">
      <c r="A395" s="357"/>
      <c r="B395" s="177"/>
      <c r="C395" s="60"/>
      <c r="D395" s="81">
        <v>1</v>
      </c>
      <c r="E395" s="122" t="s">
        <v>690</v>
      </c>
      <c r="F395" s="181"/>
      <c r="G395" s="182"/>
      <c r="H395" s="124" t="s">
        <v>691</v>
      </c>
      <c r="I395" s="125">
        <v>16</v>
      </c>
      <c r="J395" s="83">
        <v>3</v>
      </c>
      <c r="K395" s="455" t="s">
        <v>692</v>
      </c>
      <c r="L395" s="645" t="s">
        <v>315</v>
      </c>
      <c r="M395" s="103"/>
      <c r="N395" s="103"/>
      <c r="O395" s="103"/>
      <c r="P395" s="103"/>
      <c r="Q395" s="452">
        <v>33000</v>
      </c>
      <c r="R395" s="647"/>
      <c r="S395" s="568">
        <f t="shared" si="14"/>
        <v>33000</v>
      </c>
      <c r="T395" s="456" t="s">
        <v>693</v>
      </c>
      <c r="U395" s="131" t="s">
        <v>223</v>
      </c>
      <c r="V395" s="361"/>
      <c r="W395" s="177"/>
      <c r="X395" s="177"/>
      <c r="Y395" s="43"/>
      <c r="Z395" s="215"/>
      <c r="AA395" s="216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/>
      <c r="BK395" s="177"/>
      <c r="BL395" s="177"/>
      <c r="BM395" s="177"/>
      <c r="BN395" s="177"/>
      <c r="BO395" s="177"/>
      <c r="BP395" s="177"/>
      <c r="BQ395" s="177"/>
      <c r="BR395" s="177"/>
      <c r="BS395" s="177"/>
      <c r="BT395" s="177"/>
      <c r="BU395" s="177"/>
      <c r="BV395" s="177"/>
      <c r="BW395" s="177"/>
      <c r="BX395" s="177"/>
      <c r="BY395" s="177"/>
      <c r="BZ395" s="177"/>
      <c r="CA395" s="177"/>
      <c r="CB395" s="177"/>
      <c r="CC395" s="177"/>
      <c r="CD395" s="177"/>
      <c r="CE395" s="177"/>
      <c r="CF395" s="177"/>
      <c r="CG395" s="177"/>
      <c r="CH395" s="177"/>
      <c r="CI395" s="177"/>
      <c r="CJ395" s="177"/>
      <c r="CK395" s="177"/>
      <c r="CL395" s="177"/>
      <c r="CM395" s="177"/>
      <c r="CN395" s="177"/>
      <c r="CO395" s="177"/>
      <c r="CP395" s="177"/>
      <c r="CQ395" s="177"/>
      <c r="CR395" s="177"/>
      <c r="CS395" s="177"/>
      <c r="CT395" s="177"/>
      <c r="CU395" s="177"/>
      <c r="CV395" s="177"/>
      <c r="CW395" s="177"/>
      <c r="CX395" s="177"/>
      <c r="CY395" s="177"/>
      <c r="CZ395" s="177"/>
      <c r="DA395" s="177"/>
      <c r="DB395" s="177"/>
      <c r="DC395" s="177"/>
      <c r="DD395" s="177"/>
      <c r="DE395" s="177"/>
      <c r="DF395" s="177"/>
      <c r="DG395" s="177"/>
      <c r="DH395" s="177"/>
      <c r="DI395" s="177"/>
      <c r="DJ395" s="177"/>
      <c r="DK395" s="177"/>
      <c r="DL395" s="177"/>
      <c r="DM395" s="177"/>
      <c r="DN395" s="177"/>
      <c r="DO395" s="177"/>
      <c r="DP395" s="177"/>
      <c r="DQ395" s="177"/>
      <c r="DR395" s="177"/>
      <c r="DS395" s="177"/>
      <c r="DT395" s="177"/>
      <c r="DU395" s="177"/>
      <c r="DV395" s="177"/>
      <c r="DW395" s="177"/>
      <c r="DX395" s="177"/>
      <c r="DY395" s="177"/>
      <c r="DZ395" s="177"/>
      <c r="EA395" s="177"/>
      <c r="EB395" s="177"/>
      <c r="EC395" s="177"/>
      <c r="ED395" s="177"/>
      <c r="EE395" s="177"/>
      <c r="EF395" s="177"/>
      <c r="EG395" s="177"/>
      <c r="EH395" s="177"/>
      <c r="EI395" s="177"/>
      <c r="EJ395" s="177"/>
      <c r="EK395" s="177"/>
      <c r="EL395" s="177"/>
      <c r="EM395" s="177"/>
      <c r="EN395" s="177"/>
      <c r="EO395" s="177"/>
      <c r="EP395" s="177"/>
      <c r="EQ395" s="177"/>
      <c r="ER395" s="177"/>
      <c r="ES395" s="177"/>
      <c r="ET395" s="177"/>
      <c r="EU395" s="177"/>
      <c r="EV395" s="177"/>
      <c r="EW395" s="177"/>
      <c r="EX395" s="177"/>
      <c r="EY395" s="177"/>
      <c r="EZ395" s="177"/>
      <c r="FA395" s="177"/>
      <c r="FB395" s="177"/>
      <c r="FC395" s="177"/>
      <c r="FD395" s="177"/>
      <c r="FE395" s="177"/>
      <c r="FF395" s="177"/>
      <c r="FG395" s="177"/>
      <c r="FH395" s="177"/>
      <c r="FI395" s="177"/>
      <c r="FJ395" s="177"/>
      <c r="FK395" s="177"/>
      <c r="FL395" s="177"/>
      <c r="FM395" s="177"/>
      <c r="FN395" s="177"/>
      <c r="FO395" s="177"/>
      <c r="FP395" s="177"/>
      <c r="FQ395" s="177"/>
      <c r="FR395" s="177"/>
      <c r="FS395" s="177"/>
      <c r="FT395" s="177"/>
      <c r="FU395" s="177"/>
      <c r="FV395" s="177"/>
      <c r="FW395" s="177"/>
      <c r="FX395" s="177"/>
      <c r="FY395" s="177"/>
      <c r="FZ395" s="177"/>
      <c r="GA395" s="177"/>
      <c r="GB395" s="177"/>
      <c r="GC395" s="177"/>
      <c r="GD395" s="177"/>
      <c r="GE395" s="177"/>
      <c r="GF395" s="177"/>
      <c r="GG395" s="177"/>
      <c r="GH395" s="177"/>
      <c r="GI395" s="177"/>
      <c r="GJ395" s="177"/>
      <c r="GK395" s="177"/>
      <c r="GL395" s="177"/>
      <c r="GM395" s="177"/>
      <c r="GN395" s="177"/>
      <c r="GO395" s="177"/>
      <c r="GP395" s="177"/>
      <c r="GQ395" s="177"/>
      <c r="GR395" s="177"/>
      <c r="GS395" s="177"/>
      <c r="GT395" s="177"/>
      <c r="GU395" s="177"/>
      <c r="GV395" s="177"/>
      <c r="GW395" s="177"/>
      <c r="GX395" s="177"/>
      <c r="GY395" s="177"/>
      <c r="GZ395" s="177"/>
      <c r="HA395" s="177"/>
      <c r="HB395" s="177"/>
      <c r="HC395" s="177"/>
      <c r="HD395" s="177"/>
      <c r="HE395" s="177"/>
      <c r="HF395" s="177"/>
      <c r="HG395" s="177"/>
      <c r="HH395" s="177"/>
      <c r="HI395" s="177"/>
      <c r="HJ395" s="177"/>
      <c r="HK395" s="177"/>
      <c r="HL395" s="177"/>
      <c r="HM395" s="177"/>
      <c r="HN395" s="177"/>
      <c r="HO395" s="177"/>
      <c r="HP395" s="177"/>
      <c r="HQ395" s="177"/>
      <c r="HR395" s="177"/>
      <c r="HS395" s="177"/>
      <c r="HT395" s="177"/>
      <c r="HU395" s="177"/>
      <c r="HV395" s="177"/>
      <c r="HW395" s="177"/>
      <c r="HX395" s="177"/>
      <c r="HY395" s="177"/>
      <c r="HZ395" s="177"/>
      <c r="IA395" s="177"/>
      <c r="IB395" s="177"/>
      <c r="IC395" s="177"/>
      <c r="ID395" s="177"/>
      <c r="IE395" s="177"/>
      <c r="IF395" s="177"/>
      <c r="IG395" s="177"/>
      <c r="IH395" s="177"/>
      <c r="II395" s="177"/>
      <c r="IJ395" s="177"/>
      <c r="IK395" s="177"/>
      <c r="IL395" s="177"/>
      <c r="IM395" s="177"/>
      <c r="IN395" s="177"/>
      <c r="IO395" s="177"/>
      <c r="IP395" s="177"/>
      <c r="IQ395" s="177"/>
      <c r="IR395" s="177"/>
      <c r="IS395" s="177"/>
      <c r="IT395" s="177"/>
      <c r="IU395" s="177"/>
      <c r="IV395" s="177"/>
    </row>
    <row r="396" spans="1:256" s="362" customFormat="1" ht="18.75" x14ac:dyDescent="0.45">
      <c r="A396" s="357"/>
      <c r="B396" s="177"/>
      <c r="C396" s="60"/>
      <c r="D396" s="81">
        <v>2</v>
      </c>
      <c r="E396" s="122" t="s">
        <v>694</v>
      </c>
      <c r="F396" s="181"/>
      <c r="G396" s="182"/>
      <c r="H396" s="124" t="s">
        <v>691</v>
      </c>
      <c r="I396" s="125">
        <v>3</v>
      </c>
      <c r="J396" s="83"/>
      <c r="K396" s="455" t="s">
        <v>695</v>
      </c>
      <c r="L396" s="645"/>
      <c r="M396" s="103"/>
      <c r="N396" s="103"/>
      <c r="O396" s="103"/>
      <c r="P396" s="103"/>
      <c r="Q396" s="452"/>
      <c r="R396" s="648"/>
      <c r="S396" s="568"/>
      <c r="T396" s="456"/>
      <c r="U396" s="131"/>
      <c r="V396" s="361"/>
      <c r="W396" s="177"/>
      <c r="X396" s="177"/>
      <c r="Y396" s="43"/>
      <c r="Z396" s="215"/>
      <c r="AA396" s="216"/>
      <c r="AB396" s="177"/>
      <c r="AC396" s="177"/>
      <c r="AD396" s="177"/>
      <c r="AE396" s="177"/>
      <c r="AF396" s="177"/>
      <c r="AG396" s="177"/>
      <c r="AH396" s="177"/>
      <c r="AI396" s="177"/>
      <c r="AJ396" s="177"/>
      <c r="AK396" s="177"/>
      <c r="AL396" s="177"/>
      <c r="AM396" s="177"/>
      <c r="AN396" s="177"/>
      <c r="AO396" s="177"/>
      <c r="AP396" s="177"/>
      <c r="AQ396" s="177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7"/>
      <c r="BB396" s="177"/>
      <c r="BC396" s="177"/>
      <c r="BD396" s="177"/>
      <c r="BE396" s="177"/>
      <c r="BF396" s="177"/>
      <c r="BG396" s="177"/>
      <c r="BH396" s="177"/>
      <c r="BI396" s="177"/>
      <c r="BJ396" s="177"/>
      <c r="BK396" s="177"/>
      <c r="BL396" s="177"/>
      <c r="BM396" s="177"/>
      <c r="BN396" s="177"/>
      <c r="BO396" s="177"/>
      <c r="BP396" s="177"/>
      <c r="BQ396" s="177"/>
      <c r="BR396" s="177"/>
      <c r="BS396" s="177"/>
      <c r="BT396" s="177"/>
      <c r="BU396" s="177"/>
      <c r="BV396" s="177"/>
      <c r="BW396" s="177"/>
      <c r="BX396" s="177"/>
      <c r="BY396" s="177"/>
      <c r="BZ396" s="177"/>
      <c r="CA396" s="177"/>
      <c r="CB396" s="177"/>
      <c r="CC396" s="177"/>
      <c r="CD396" s="177"/>
      <c r="CE396" s="177"/>
      <c r="CF396" s="177"/>
      <c r="CG396" s="177"/>
      <c r="CH396" s="177"/>
      <c r="CI396" s="177"/>
      <c r="CJ396" s="177"/>
      <c r="CK396" s="177"/>
      <c r="CL396" s="177"/>
      <c r="CM396" s="177"/>
      <c r="CN396" s="177"/>
      <c r="CO396" s="177"/>
      <c r="CP396" s="177"/>
      <c r="CQ396" s="177"/>
      <c r="CR396" s="177"/>
      <c r="CS396" s="177"/>
      <c r="CT396" s="177"/>
      <c r="CU396" s="177"/>
      <c r="CV396" s="177"/>
      <c r="CW396" s="177"/>
      <c r="CX396" s="177"/>
      <c r="CY396" s="177"/>
      <c r="CZ396" s="177"/>
      <c r="DA396" s="177"/>
      <c r="DB396" s="177"/>
      <c r="DC396" s="177"/>
      <c r="DD396" s="177"/>
      <c r="DE396" s="177"/>
      <c r="DF396" s="177"/>
      <c r="DG396" s="177"/>
      <c r="DH396" s="177"/>
      <c r="DI396" s="177"/>
      <c r="DJ396" s="177"/>
      <c r="DK396" s="177"/>
      <c r="DL396" s="177"/>
      <c r="DM396" s="177"/>
      <c r="DN396" s="177"/>
      <c r="DO396" s="177"/>
      <c r="DP396" s="177"/>
      <c r="DQ396" s="177"/>
      <c r="DR396" s="177"/>
      <c r="DS396" s="177"/>
      <c r="DT396" s="177"/>
      <c r="DU396" s="177"/>
      <c r="DV396" s="177"/>
      <c r="DW396" s="177"/>
      <c r="DX396" s="177"/>
      <c r="DY396" s="177"/>
      <c r="DZ396" s="177"/>
      <c r="EA396" s="177"/>
      <c r="EB396" s="177"/>
      <c r="EC396" s="177"/>
      <c r="ED396" s="177"/>
      <c r="EE396" s="177"/>
      <c r="EF396" s="177"/>
      <c r="EG396" s="177"/>
      <c r="EH396" s="177"/>
      <c r="EI396" s="177"/>
      <c r="EJ396" s="177"/>
      <c r="EK396" s="177"/>
      <c r="EL396" s="177"/>
      <c r="EM396" s="177"/>
      <c r="EN396" s="177"/>
      <c r="EO396" s="177"/>
      <c r="EP396" s="177"/>
      <c r="EQ396" s="177"/>
      <c r="ER396" s="177"/>
      <c r="ES396" s="177"/>
      <c r="ET396" s="177"/>
      <c r="EU396" s="177"/>
      <c r="EV396" s="177"/>
      <c r="EW396" s="177"/>
      <c r="EX396" s="177"/>
      <c r="EY396" s="177"/>
      <c r="EZ396" s="177"/>
      <c r="FA396" s="177"/>
      <c r="FB396" s="177"/>
      <c r="FC396" s="177"/>
      <c r="FD396" s="177"/>
      <c r="FE396" s="177"/>
      <c r="FF396" s="177"/>
      <c r="FG396" s="177"/>
      <c r="FH396" s="177"/>
      <c r="FI396" s="177"/>
      <c r="FJ396" s="177"/>
      <c r="FK396" s="177"/>
      <c r="FL396" s="177"/>
      <c r="FM396" s="177"/>
      <c r="FN396" s="177"/>
      <c r="FO396" s="177"/>
      <c r="FP396" s="177"/>
      <c r="FQ396" s="177"/>
      <c r="FR396" s="177"/>
      <c r="FS396" s="177"/>
      <c r="FT396" s="177"/>
      <c r="FU396" s="177"/>
      <c r="FV396" s="177"/>
      <c r="FW396" s="177"/>
      <c r="FX396" s="177"/>
      <c r="FY396" s="177"/>
      <c r="FZ396" s="177"/>
      <c r="GA396" s="177"/>
      <c r="GB396" s="177"/>
      <c r="GC396" s="177"/>
      <c r="GD396" s="177"/>
      <c r="GE396" s="177"/>
      <c r="GF396" s="177"/>
      <c r="GG396" s="177"/>
      <c r="GH396" s="177"/>
      <c r="GI396" s="177"/>
      <c r="GJ396" s="177"/>
      <c r="GK396" s="177"/>
      <c r="GL396" s="177"/>
      <c r="GM396" s="177"/>
      <c r="GN396" s="177"/>
      <c r="GO396" s="177"/>
      <c r="GP396" s="177"/>
      <c r="GQ396" s="177"/>
      <c r="GR396" s="177"/>
      <c r="GS396" s="177"/>
      <c r="GT396" s="177"/>
      <c r="GU396" s="177"/>
      <c r="GV396" s="177"/>
      <c r="GW396" s="177"/>
      <c r="GX396" s="177"/>
      <c r="GY396" s="177"/>
      <c r="GZ396" s="177"/>
      <c r="HA396" s="177"/>
      <c r="HB396" s="177"/>
      <c r="HC396" s="177"/>
      <c r="HD396" s="177"/>
      <c r="HE396" s="177"/>
      <c r="HF396" s="177"/>
      <c r="HG396" s="177"/>
      <c r="HH396" s="177"/>
      <c r="HI396" s="177"/>
      <c r="HJ396" s="177"/>
      <c r="HK396" s="177"/>
      <c r="HL396" s="177"/>
      <c r="HM396" s="177"/>
      <c r="HN396" s="177"/>
      <c r="HO396" s="177"/>
      <c r="HP396" s="177"/>
      <c r="HQ396" s="177"/>
      <c r="HR396" s="177"/>
      <c r="HS396" s="177"/>
      <c r="HT396" s="177"/>
      <c r="HU396" s="177"/>
      <c r="HV396" s="177"/>
      <c r="HW396" s="177"/>
      <c r="HX396" s="177"/>
      <c r="HY396" s="177"/>
      <c r="HZ396" s="177"/>
      <c r="IA396" s="177"/>
      <c r="IB396" s="177"/>
      <c r="IC396" s="177"/>
      <c r="ID396" s="177"/>
      <c r="IE396" s="177"/>
      <c r="IF396" s="177"/>
      <c r="IG396" s="177"/>
      <c r="IH396" s="177"/>
      <c r="II396" s="177"/>
      <c r="IJ396" s="177"/>
      <c r="IK396" s="177"/>
      <c r="IL396" s="177"/>
      <c r="IM396" s="177"/>
      <c r="IN396" s="177"/>
      <c r="IO396" s="177"/>
      <c r="IP396" s="177"/>
      <c r="IQ396" s="177"/>
      <c r="IR396" s="177"/>
      <c r="IS396" s="177"/>
      <c r="IT396" s="177"/>
      <c r="IU396" s="177"/>
      <c r="IV396" s="177"/>
    </row>
    <row r="397" spans="1:256" s="362" customFormat="1" ht="18.75" x14ac:dyDescent="0.45">
      <c r="A397" s="357"/>
      <c r="B397" s="177"/>
      <c r="C397" s="60"/>
      <c r="D397" s="81"/>
      <c r="E397" s="122" t="s">
        <v>696</v>
      </c>
      <c r="F397" s="181"/>
      <c r="G397" s="182"/>
      <c r="H397" s="158"/>
      <c r="I397" s="158"/>
      <c r="J397" s="365">
        <v>4</v>
      </c>
      <c r="K397" s="119" t="s">
        <v>697</v>
      </c>
      <c r="L397" s="646" t="s">
        <v>309</v>
      </c>
      <c r="M397" s="103"/>
      <c r="N397" s="103"/>
      <c r="O397" s="103"/>
      <c r="P397" s="103"/>
      <c r="Q397" s="452">
        <v>30000</v>
      </c>
      <c r="R397" s="649"/>
      <c r="S397" s="568">
        <f t="shared" si="14"/>
        <v>30000</v>
      </c>
      <c r="T397" s="456" t="s">
        <v>693</v>
      </c>
      <c r="U397" s="131" t="s">
        <v>223</v>
      </c>
      <c r="V397" s="361"/>
      <c r="W397" s="177"/>
      <c r="X397" s="177"/>
      <c r="Y397" s="43"/>
      <c r="Z397" s="215"/>
      <c r="AA397" s="216"/>
      <c r="AB397" s="177"/>
      <c r="AC397" s="177"/>
      <c r="AD397" s="177"/>
      <c r="AE397" s="177"/>
      <c r="AF397" s="177"/>
      <c r="AG397" s="177"/>
      <c r="AH397" s="177"/>
      <c r="AI397" s="177"/>
      <c r="AJ397" s="177"/>
      <c r="AK397" s="177"/>
      <c r="AL397" s="177"/>
      <c r="AM397" s="177"/>
      <c r="AN397" s="177"/>
      <c r="AO397" s="177"/>
      <c r="AP397" s="177"/>
      <c r="AQ397" s="177"/>
      <c r="AR397" s="177"/>
      <c r="AS397" s="177"/>
      <c r="AT397" s="177"/>
      <c r="AU397" s="177"/>
      <c r="AV397" s="177"/>
      <c r="AW397" s="177"/>
      <c r="AX397" s="177"/>
      <c r="AY397" s="177"/>
      <c r="AZ397" s="177"/>
      <c r="BA397" s="177"/>
      <c r="BB397" s="177"/>
      <c r="BC397" s="177"/>
      <c r="BD397" s="177"/>
      <c r="BE397" s="177"/>
      <c r="BF397" s="177"/>
      <c r="BG397" s="177"/>
      <c r="BH397" s="177"/>
      <c r="BI397" s="177"/>
      <c r="BJ397" s="177"/>
      <c r="BK397" s="177"/>
      <c r="BL397" s="177"/>
      <c r="BM397" s="177"/>
      <c r="BN397" s="177"/>
      <c r="BO397" s="177"/>
      <c r="BP397" s="177"/>
      <c r="BQ397" s="177"/>
      <c r="BR397" s="177"/>
      <c r="BS397" s="177"/>
      <c r="BT397" s="177"/>
      <c r="BU397" s="177"/>
      <c r="BV397" s="177"/>
      <c r="BW397" s="177"/>
      <c r="BX397" s="177"/>
      <c r="BY397" s="177"/>
      <c r="BZ397" s="177"/>
      <c r="CA397" s="177"/>
      <c r="CB397" s="177"/>
      <c r="CC397" s="177"/>
      <c r="CD397" s="177"/>
      <c r="CE397" s="177"/>
      <c r="CF397" s="177"/>
      <c r="CG397" s="177"/>
      <c r="CH397" s="177"/>
      <c r="CI397" s="177"/>
      <c r="CJ397" s="177"/>
      <c r="CK397" s="177"/>
      <c r="CL397" s="177"/>
      <c r="CM397" s="177"/>
      <c r="CN397" s="177"/>
      <c r="CO397" s="177"/>
      <c r="CP397" s="177"/>
      <c r="CQ397" s="177"/>
      <c r="CR397" s="177"/>
      <c r="CS397" s="177"/>
      <c r="CT397" s="177"/>
      <c r="CU397" s="177"/>
      <c r="CV397" s="177"/>
      <c r="CW397" s="177"/>
      <c r="CX397" s="177"/>
      <c r="CY397" s="177"/>
      <c r="CZ397" s="177"/>
      <c r="DA397" s="177"/>
      <c r="DB397" s="177"/>
      <c r="DC397" s="177"/>
      <c r="DD397" s="177"/>
      <c r="DE397" s="177"/>
      <c r="DF397" s="177"/>
      <c r="DG397" s="177"/>
      <c r="DH397" s="177"/>
      <c r="DI397" s="177"/>
      <c r="DJ397" s="177"/>
      <c r="DK397" s="177"/>
      <c r="DL397" s="177"/>
      <c r="DM397" s="177"/>
      <c r="DN397" s="177"/>
      <c r="DO397" s="177"/>
      <c r="DP397" s="177"/>
      <c r="DQ397" s="177"/>
      <c r="DR397" s="177"/>
      <c r="DS397" s="177"/>
      <c r="DT397" s="177"/>
      <c r="DU397" s="177"/>
      <c r="DV397" s="177"/>
      <c r="DW397" s="177"/>
      <c r="DX397" s="177"/>
      <c r="DY397" s="177"/>
      <c r="DZ397" s="177"/>
      <c r="EA397" s="177"/>
      <c r="EB397" s="177"/>
      <c r="EC397" s="177"/>
      <c r="ED397" s="177"/>
      <c r="EE397" s="177"/>
      <c r="EF397" s="177"/>
      <c r="EG397" s="177"/>
      <c r="EH397" s="177"/>
      <c r="EI397" s="177"/>
      <c r="EJ397" s="177"/>
      <c r="EK397" s="177"/>
      <c r="EL397" s="177"/>
      <c r="EM397" s="177"/>
      <c r="EN397" s="177"/>
      <c r="EO397" s="177"/>
      <c r="EP397" s="177"/>
      <c r="EQ397" s="177"/>
      <c r="ER397" s="177"/>
      <c r="ES397" s="177"/>
      <c r="ET397" s="177"/>
      <c r="EU397" s="177"/>
      <c r="EV397" s="177"/>
      <c r="EW397" s="177"/>
      <c r="EX397" s="177"/>
      <c r="EY397" s="177"/>
      <c r="EZ397" s="177"/>
      <c r="FA397" s="177"/>
      <c r="FB397" s="177"/>
      <c r="FC397" s="177"/>
      <c r="FD397" s="177"/>
      <c r="FE397" s="177"/>
      <c r="FF397" s="177"/>
      <c r="FG397" s="177"/>
      <c r="FH397" s="177"/>
      <c r="FI397" s="177"/>
      <c r="FJ397" s="177"/>
      <c r="FK397" s="177"/>
      <c r="FL397" s="177"/>
      <c r="FM397" s="177"/>
      <c r="FN397" s="177"/>
      <c r="FO397" s="177"/>
      <c r="FP397" s="177"/>
      <c r="FQ397" s="177"/>
      <c r="FR397" s="177"/>
      <c r="FS397" s="177"/>
      <c r="FT397" s="177"/>
      <c r="FU397" s="177"/>
      <c r="FV397" s="177"/>
      <c r="FW397" s="177"/>
      <c r="FX397" s="177"/>
      <c r="FY397" s="177"/>
      <c r="FZ397" s="177"/>
      <c r="GA397" s="177"/>
      <c r="GB397" s="177"/>
      <c r="GC397" s="177"/>
      <c r="GD397" s="177"/>
      <c r="GE397" s="177"/>
      <c r="GF397" s="177"/>
      <c r="GG397" s="177"/>
      <c r="GH397" s="177"/>
      <c r="GI397" s="177"/>
      <c r="GJ397" s="177"/>
      <c r="GK397" s="177"/>
      <c r="GL397" s="177"/>
      <c r="GM397" s="177"/>
      <c r="GN397" s="177"/>
      <c r="GO397" s="177"/>
      <c r="GP397" s="177"/>
      <c r="GQ397" s="177"/>
      <c r="GR397" s="177"/>
      <c r="GS397" s="177"/>
      <c r="GT397" s="177"/>
      <c r="GU397" s="177"/>
      <c r="GV397" s="177"/>
      <c r="GW397" s="177"/>
      <c r="GX397" s="177"/>
      <c r="GY397" s="177"/>
      <c r="GZ397" s="177"/>
      <c r="HA397" s="177"/>
      <c r="HB397" s="177"/>
      <c r="HC397" s="177"/>
      <c r="HD397" s="177"/>
      <c r="HE397" s="177"/>
      <c r="HF397" s="177"/>
      <c r="HG397" s="177"/>
      <c r="HH397" s="177"/>
      <c r="HI397" s="177"/>
      <c r="HJ397" s="177"/>
      <c r="HK397" s="177"/>
      <c r="HL397" s="177"/>
      <c r="HM397" s="177"/>
      <c r="HN397" s="177"/>
      <c r="HO397" s="177"/>
      <c r="HP397" s="177"/>
      <c r="HQ397" s="177"/>
      <c r="HR397" s="177"/>
      <c r="HS397" s="177"/>
      <c r="HT397" s="177"/>
      <c r="HU397" s="177"/>
      <c r="HV397" s="177"/>
      <c r="HW397" s="177"/>
      <c r="HX397" s="177"/>
      <c r="HY397" s="177"/>
      <c r="HZ397" s="177"/>
      <c r="IA397" s="177"/>
      <c r="IB397" s="177"/>
      <c r="IC397" s="177"/>
      <c r="ID397" s="177"/>
      <c r="IE397" s="177"/>
      <c r="IF397" s="177"/>
      <c r="IG397" s="177"/>
      <c r="IH397" s="177"/>
      <c r="II397" s="177"/>
      <c r="IJ397" s="177"/>
      <c r="IK397" s="177"/>
      <c r="IL397" s="177"/>
      <c r="IM397" s="177"/>
      <c r="IN397" s="177"/>
      <c r="IO397" s="177"/>
      <c r="IP397" s="177"/>
      <c r="IQ397" s="177"/>
      <c r="IR397" s="177"/>
      <c r="IS397" s="177"/>
      <c r="IT397" s="177"/>
      <c r="IU397" s="177"/>
      <c r="IV397" s="177"/>
    </row>
    <row r="398" spans="1:256" s="362" customFormat="1" ht="18.75" x14ac:dyDescent="0.45">
      <c r="A398" s="357"/>
      <c r="B398" s="177"/>
      <c r="C398" s="60"/>
      <c r="D398" s="81">
        <v>3</v>
      </c>
      <c r="E398" s="181" t="s">
        <v>698</v>
      </c>
      <c r="F398" s="181"/>
      <c r="G398" s="182"/>
      <c r="H398" s="158" t="s">
        <v>691</v>
      </c>
      <c r="I398" s="158">
        <v>8</v>
      </c>
      <c r="J398" s="83">
        <v>5</v>
      </c>
      <c r="K398" s="162" t="s">
        <v>699</v>
      </c>
      <c r="L398" s="645" t="s">
        <v>315</v>
      </c>
      <c r="M398" s="86"/>
      <c r="N398" s="86"/>
      <c r="O398" s="86"/>
      <c r="P398" s="87"/>
      <c r="Q398" s="370">
        <v>40000</v>
      </c>
      <c r="R398" s="291"/>
      <c r="S398" s="568">
        <f t="shared" si="14"/>
        <v>40000</v>
      </c>
      <c r="T398" s="194" t="s">
        <v>700</v>
      </c>
      <c r="U398" s="180" t="s">
        <v>25</v>
      </c>
      <c r="V398" s="361"/>
      <c r="W398" s="177"/>
      <c r="X398" s="177"/>
      <c r="Y398" s="43"/>
      <c r="Z398" s="215"/>
      <c r="AA398" s="216"/>
      <c r="AB398" s="177"/>
      <c r="AC398" s="177"/>
      <c r="AD398" s="177"/>
      <c r="AE398" s="177"/>
      <c r="AF398" s="177"/>
      <c r="AG398" s="177"/>
      <c r="AH398" s="177"/>
      <c r="AI398" s="177"/>
      <c r="AJ398" s="177"/>
      <c r="AK398" s="177"/>
      <c r="AL398" s="177"/>
      <c r="AM398" s="177"/>
      <c r="AN398" s="177"/>
      <c r="AO398" s="177"/>
      <c r="AP398" s="177"/>
      <c r="AQ398" s="177"/>
      <c r="AR398" s="177"/>
      <c r="AS398" s="177"/>
      <c r="AT398" s="177"/>
      <c r="AU398" s="177"/>
      <c r="AV398" s="177"/>
      <c r="AW398" s="177"/>
      <c r="AX398" s="177"/>
      <c r="AY398" s="177"/>
      <c r="AZ398" s="177"/>
      <c r="BA398" s="177"/>
      <c r="BB398" s="177"/>
      <c r="BC398" s="177"/>
      <c r="BD398" s="177"/>
      <c r="BE398" s="177"/>
      <c r="BF398" s="177"/>
      <c r="BG398" s="177"/>
      <c r="BH398" s="177"/>
      <c r="BI398" s="177"/>
      <c r="BJ398" s="177"/>
      <c r="BK398" s="177"/>
      <c r="BL398" s="177"/>
      <c r="BM398" s="177"/>
      <c r="BN398" s="177"/>
      <c r="BO398" s="177"/>
      <c r="BP398" s="177"/>
      <c r="BQ398" s="177"/>
      <c r="BR398" s="177"/>
      <c r="BS398" s="177"/>
      <c r="BT398" s="177"/>
      <c r="BU398" s="177"/>
      <c r="BV398" s="177"/>
      <c r="BW398" s="177"/>
      <c r="BX398" s="177"/>
      <c r="BY398" s="177"/>
      <c r="BZ398" s="177"/>
      <c r="CA398" s="177"/>
      <c r="CB398" s="177"/>
      <c r="CC398" s="177"/>
      <c r="CD398" s="177"/>
      <c r="CE398" s="177"/>
      <c r="CF398" s="177"/>
      <c r="CG398" s="177"/>
      <c r="CH398" s="177"/>
      <c r="CI398" s="177"/>
      <c r="CJ398" s="177"/>
      <c r="CK398" s="177"/>
      <c r="CL398" s="177"/>
      <c r="CM398" s="177"/>
      <c r="CN398" s="177"/>
      <c r="CO398" s="177"/>
      <c r="CP398" s="177"/>
      <c r="CQ398" s="177"/>
      <c r="CR398" s="177"/>
      <c r="CS398" s="177"/>
      <c r="CT398" s="177"/>
      <c r="CU398" s="177"/>
      <c r="CV398" s="177"/>
      <c r="CW398" s="177"/>
      <c r="CX398" s="177"/>
      <c r="CY398" s="177"/>
      <c r="CZ398" s="177"/>
      <c r="DA398" s="177"/>
      <c r="DB398" s="177"/>
      <c r="DC398" s="177"/>
      <c r="DD398" s="177"/>
      <c r="DE398" s="177"/>
      <c r="DF398" s="177"/>
      <c r="DG398" s="177"/>
      <c r="DH398" s="177"/>
      <c r="DI398" s="177"/>
      <c r="DJ398" s="177"/>
      <c r="DK398" s="177"/>
      <c r="DL398" s="177"/>
      <c r="DM398" s="177"/>
      <c r="DN398" s="177"/>
      <c r="DO398" s="177"/>
      <c r="DP398" s="177"/>
      <c r="DQ398" s="177"/>
      <c r="DR398" s="177"/>
      <c r="DS398" s="177"/>
      <c r="DT398" s="177"/>
      <c r="DU398" s="177"/>
      <c r="DV398" s="177"/>
      <c r="DW398" s="177"/>
      <c r="DX398" s="177"/>
      <c r="DY398" s="177"/>
      <c r="DZ398" s="177"/>
      <c r="EA398" s="177"/>
      <c r="EB398" s="177"/>
      <c r="EC398" s="177"/>
      <c r="ED398" s="177"/>
      <c r="EE398" s="177"/>
      <c r="EF398" s="177"/>
      <c r="EG398" s="177"/>
      <c r="EH398" s="177"/>
      <c r="EI398" s="177"/>
      <c r="EJ398" s="177"/>
      <c r="EK398" s="177"/>
      <c r="EL398" s="177"/>
      <c r="EM398" s="177"/>
      <c r="EN398" s="177"/>
      <c r="EO398" s="177"/>
      <c r="EP398" s="177"/>
      <c r="EQ398" s="177"/>
      <c r="ER398" s="177"/>
      <c r="ES398" s="177"/>
      <c r="ET398" s="177"/>
      <c r="EU398" s="177"/>
      <c r="EV398" s="177"/>
      <c r="EW398" s="177"/>
      <c r="EX398" s="177"/>
      <c r="EY398" s="177"/>
      <c r="EZ398" s="177"/>
      <c r="FA398" s="177"/>
      <c r="FB398" s="177"/>
      <c r="FC398" s="177"/>
      <c r="FD398" s="177"/>
      <c r="FE398" s="177"/>
      <c r="FF398" s="177"/>
      <c r="FG398" s="177"/>
      <c r="FH398" s="177"/>
      <c r="FI398" s="177"/>
      <c r="FJ398" s="177"/>
      <c r="FK398" s="177"/>
      <c r="FL398" s="177"/>
      <c r="FM398" s="177"/>
      <c r="FN398" s="177"/>
      <c r="FO398" s="177"/>
      <c r="FP398" s="177"/>
      <c r="FQ398" s="177"/>
      <c r="FR398" s="177"/>
      <c r="FS398" s="177"/>
      <c r="FT398" s="177"/>
      <c r="FU398" s="177"/>
      <c r="FV398" s="177"/>
      <c r="FW398" s="177"/>
      <c r="FX398" s="177"/>
      <c r="FY398" s="177"/>
      <c r="FZ398" s="177"/>
      <c r="GA398" s="177"/>
      <c r="GB398" s="177"/>
      <c r="GC398" s="177"/>
      <c r="GD398" s="177"/>
      <c r="GE398" s="177"/>
      <c r="GF398" s="177"/>
      <c r="GG398" s="177"/>
      <c r="GH398" s="177"/>
      <c r="GI398" s="177"/>
      <c r="GJ398" s="177"/>
      <c r="GK398" s="177"/>
      <c r="GL398" s="177"/>
      <c r="GM398" s="177"/>
      <c r="GN398" s="177"/>
      <c r="GO398" s="177"/>
      <c r="GP398" s="177"/>
      <c r="GQ398" s="177"/>
      <c r="GR398" s="177"/>
      <c r="GS398" s="177"/>
      <c r="GT398" s="177"/>
      <c r="GU398" s="177"/>
      <c r="GV398" s="177"/>
      <c r="GW398" s="177"/>
      <c r="GX398" s="177"/>
      <c r="GY398" s="177"/>
      <c r="GZ398" s="177"/>
      <c r="HA398" s="177"/>
      <c r="HB398" s="177"/>
      <c r="HC398" s="177"/>
      <c r="HD398" s="177"/>
      <c r="HE398" s="177"/>
      <c r="HF398" s="177"/>
      <c r="HG398" s="177"/>
      <c r="HH398" s="177"/>
      <c r="HI398" s="177"/>
      <c r="HJ398" s="177"/>
      <c r="HK398" s="177"/>
      <c r="HL398" s="177"/>
      <c r="HM398" s="177"/>
      <c r="HN398" s="177"/>
      <c r="HO398" s="177"/>
      <c r="HP398" s="177"/>
      <c r="HQ398" s="177"/>
      <c r="HR398" s="177"/>
      <c r="HS398" s="177"/>
      <c r="HT398" s="177"/>
      <c r="HU398" s="177"/>
      <c r="HV398" s="177"/>
      <c r="HW398" s="177"/>
      <c r="HX398" s="177"/>
      <c r="HY398" s="177"/>
      <c r="HZ398" s="177"/>
      <c r="IA398" s="177"/>
      <c r="IB398" s="177"/>
      <c r="IC398" s="177"/>
      <c r="ID398" s="177"/>
      <c r="IE398" s="177"/>
      <c r="IF398" s="177"/>
      <c r="IG398" s="177"/>
      <c r="IH398" s="177"/>
      <c r="II398" s="177"/>
      <c r="IJ398" s="177"/>
      <c r="IK398" s="177"/>
      <c r="IL398" s="177"/>
      <c r="IM398" s="177"/>
      <c r="IN398" s="177"/>
      <c r="IO398" s="177"/>
      <c r="IP398" s="177"/>
      <c r="IQ398" s="177"/>
      <c r="IR398" s="177"/>
      <c r="IS398" s="177"/>
      <c r="IT398" s="177"/>
      <c r="IU398" s="177"/>
      <c r="IV398" s="177"/>
    </row>
    <row r="399" spans="1:256" s="181" customFormat="1" ht="18.75" x14ac:dyDescent="0.45">
      <c r="A399" s="385"/>
      <c r="D399" s="81"/>
      <c r="G399" s="182"/>
      <c r="H399" s="158"/>
      <c r="I399" s="158"/>
      <c r="J399" s="365">
        <v>6</v>
      </c>
      <c r="K399" s="616" t="s">
        <v>701</v>
      </c>
      <c r="L399" s="646" t="s">
        <v>309</v>
      </c>
      <c r="M399" s="86"/>
      <c r="N399" s="86"/>
      <c r="O399" s="86"/>
      <c r="P399" s="87"/>
      <c r="Q399" s="370">
        <v>49000</v>
      </c>
      <c r="R399" s="291"/>
      <c r="S399" s="568">
        <f t="shared" si="14"/>
        <v>49000</v>
      </c>
      <c r="T399" s="194" t="s">
        <v>700</v>
      </c>
      <c r="U399" s="180" t="s">
        <v>25</v>
      </c>
      <c r="V399" s="387"/>
      <c r="W399" s="177"/>
      <c r="X399" s="177"/>
      <c r="Y399" s="43"/>
      <c r="Z399" s="215"/>
      <c r="AA399" s="216"/>
    </row>
    <row r="400" spans="1:256" s="181" customFormat="1" ht="18.75" x14ac:dyDescent="0.45">
      <c r="A400" s="385"/>
      <c r="D400" s="81"/>
      <c r="G400" s="182"/>
      <c r="H400" s="158"/>
      <c r="I400" s="158"/>
      <c r="J400" s="83">
        <v>7</v>
      </c>
      <c r="K400" s="383" t="s">
        <v>702</v>
      </c>
      <c r="L400" s="650" t="s">
        <v>309</v>
      </c>
      <c r="M400" s="185"/>
      <c r="N400" s="185"/>
      <c r="O400" s="185"/>
      <c r="P400" s="185"/>
      <c r="Q400" s="592">
        <v>12000</v>
      </c>
      <c r="R400" s="651"/>
      <c r="S400" s="568">
        <f t="shared" si="14"/>
        <v>12000</v>
      </c>
      <c r="T400" s="435" t="s">
        <v>363</v>
      </c>
      <c r="U400" s="435" t="s">
        <v>240</v>
      </c>
      <c r="V400" s="387"/>
      <c r="W400" s="177"/>
      <c r="X400" s="177"/>
      <c r="Y400" s="43"/>
      <c r="Z400" s="215"/>
      <c r="AA400" s="216"/>
    </row>
    <row r="401" spans="1:256" s="181" customFormat="1" ht="18.75" x14ac:dyDescent="0.45">
      <c r="A401" s="385"/>
      <c r="D401" s="81"/>
      <c r="G401" s="182"/>
      <c r="H401" s="158"/>
      <c r="I401" s="158"/>
      <c r="J401" s="365">
        <v>8</v>
      </c>
      <c r="K401" s="468" t="s">
        <v>703</v>
      </c>
      <c r="L401" s="650" t="s">
        <v>309</v>
      </c>
      <c r="M401" s="185"/>
      <c r="N401" s="185"/>
      <c r="O401" s="185"/>
      <c r="P401" s="185"/>
      <c r="Q401" s="592">
        <v>12000</v>
      </c>
      <c r="R401" s="651"/>
      <c r="S401" s="568">
        <f t="shared" si="14"/>
        <v>12000</v>
      </c>
      <c r="T401" s="435" t="s">
        <v>704</v>
      </c>
      <c r="U401" s="435" t="s">
        <v>240</v>
      </c>
      <c r="V401" s="387"/>
      <c r="W401" s="177"/>
      <c r="X401" s="177"/>
      <c r="Y401" s="43"/>
      <c r="Z401" s="215"/>
      <c r="AA401" s="216"/>
    </row>
    <row r="402" spans="1:256" s="181" customFormat="1" ht="18.75" x14ac:dyDescent="0.45">
      <c r="A402" s="385"/>
      <c r="D402" s="81"/>
      <c r="G402" s="182"/>
      <c r="H402" s="158"/>
      <c r="I402" s="158"/>
      <c r="J402" s="83">
        <v>9</v>
      </c>
      <c r="K402" s="383" t="s">
        <v>705</v>
      </c>
      <c r="L402" s="650" t="s">
        <v>315</v>
      </c>
      <c r="M402" s="185"/>
      <c r="N402" s="185"/>
      <c r="O402" s="185"/>
      <c r="P402" s="185"/>
      <c r="Q402" s="592">
        <v>14000</v>
      </c>
      <c r="R402" s="651"/>
      <c r="S402" s="568">
        <f t="shared" si="14"/>
        <v>14000</v>
      </c>
      <c r="T402" s="435" t="s">
        <v>706</v>
      </c>
      <c r="U402" s="435" t="s">
        <v>240</v>
      </c>
      <c r="V402" s="387"/>
      <c r="W402" s="177"/>
      <c r="X402" s="177"/>
      <c r="Y402" s="43"/>
      <c r="Z402" s="215"/>
      <c r="AA402" s="216"/>
    </row>
    <row r="403" spans="1:256" s="181" customFormat="1" ht="18.75" x14ac:dyDescent="0.45">
      <c r="A403" s="385"/>
      <c r="D403" s="81"/>
      <c r="G403" s="182"/>
      <c r="H403" s="158"/>
      <c r="I403" s="158"/>
      <c r="J403" s="365">
        <v>10</v>
      </c>
      <c r="K403" s="447" t="s">
        <v>707</v>
      </c>
      <c r="L403" s="652" t="s">
        <v>315</v>
      </c>
      <c r="M403" s="185"/>
      <c r="N403" s="185"/>
      <c r="O403" s="185"/>
      <c r="P403" s="185"/>
      <c r="Q403" s="653">
        <v>129000</v>
      </c>
      <c r="R403" s="651"/>
      <c r="S403" s="269">
        <f t="shared" ref="S403:S412" si="15">SUM(Q403:R403)</f>
        <v>129000</v>
      </c>
      <c r="T403" s="180" t="s">
        <v>564</v>
      </c>
      <c r="U403" s="180" t="s">
        <v>249</v>
      </c>
      <c r="V403" s="387"/>
      <c r="W403" s="177"/>
      <c r="X403" s="177"/>
      <c r="Y403" s="43"/>
      <c r="Z403" s="215"/>
      <c r="AA403" s="216"/>
    </row>
    <row r="404" spans="1:256" s="181" customFormat="1" ht="18.75" x14ac:dyDescent="0.45">
      <c r="A404" s="385"/>
      <c r="D404" s="81"/>
      <c r="G404" s="182"/>
      <c r="H404" s="158"/>
      <c r="I404" s="158"/>
      <c r="J404" s="83">
        <v>11</v>
      </c>
      <c r="K404" s="447" t="s">
        <v>708</v>
      </c>
      <c r="L404" s="652" t="s">
        <v>309</v>
      </c>
      <c r="M404" s="185"/>
      <c r="N404" s="185"/>
      <c r="O404" s="185"/>
      <c r="P404" s="185"/>
      <c r="Q404" s="653">
        <v>100000</v>
      </c>
      <c r="R404" s="651"/>
      <c r="S404" s="269">
        <f t="shared" si="15"/>
        <v>100000</v>
      </c>
      <c r="T404" s="180" t="s">
        <v>709</v>
      </c>
      <c r="U404" s="180" t="s">
        <v>249</v>
      </c>
      <c r="V404" s="387"/>
      <c r="W404" s="177"/>
      <c r="X404" s="177"/>
      <c r="Y404" s="43"/>
      <c r="Z404" s="215"/>
      <c r="AA404" s="216"/>
    </row>
    <row r="405" spans="1:256" s="181" customFormat="1" ht="18.75" x14ac:dyDescent="0.45">
      <c r="A405" s="385"/>
      <c r="D405" s="81"/>
      <c r="G405" s="182"/>
      <c r="H405" s="158"/>
      <c r="I405" s="158"/>
      <c r="J405" s="365">
        <v>12</v>
      </c>
      <c r="K405" s="608" t="s">
        <v>710</v>
      </c>
      <c r="L405" s="646" t="s">
        <v>711</v>
      </c>
      <c r="M405" s="185"/>
      <c r="N405" s="185"/>
      <c r="O405" s="185"/>
      <c r="P405" s="185"/>
      <c r="Q405" s="653">
        <v>15000</v>
      </c>
      <c r="R405" s="651"/>
      <c r="S405" s="269">
        <f t="shared" si="15"/>
        <v>15000</v>
      </c>
      <c r="T405" s="194" t="s">
        <v>255</v>
      </c>
      <c r="U405" s="194" t="s">
        <v>97</v>
      </c>
      <c r="V405" s="387"/>
      <c r="W405" s="177"/>
      <c r="X405" s="177"/>
      <c r="Y405" s="43"/>
      <c r="Z405" s="215"/>
      <c r="AA405" s="216"/>
    </row>
    <row r="406" spans="1:256" s="181" customFormat="1" ht="18.75" x14ac:dyDescent="0.45">
      <c r="A406" s="385"/>
      <c r="D406" s="81"/>
      <c r="G406" s="182"/>
      <c r="H406" s="158"/>
      <c r="I406" s="158"/>
      <c r="J406" s="83">
        <v>13</v>
      </c>
      <c r="K406" s="608" t="s">
        <v>712</v>
      </c>
      <c r="L406" s="652" t="s">
        <v>309</v>
      </c>
      <c r="M406" s="86"/>
      <c r="N406" s="86"/>
      <c r="O406" s="86"/>
      <c r="P406" s="87"/>
      <c r="Q406" s="654">
        <v>35000</v>
      </c>
      <c r="R406" s="291"/>
      <c r="S406" s="269">
        <f t="shared" si="15"/>
        <v>35000</v>
      </c>
      <c r="T406" s="194" t="s">
        <v>255</v>
      </c>
      <c r="U406" s="194" t="s">
        <v>97</v>
      </c>
      <c r="V406" s="387"/>
      <c r="W406" s="177"/>
      <c r="X406" s="177"/>
      <c r="Y406" s="43"/>
      <c r="Z406" s="215"/>
      <c r="AA406" s="216"/>
    </row>
    <row r="407" spans="1:256" s="181" customFormat="1" ht="18.75" x14ac:dyDescent="0.45">
      <c r="A407" s="385"/>
      <c r="D407" s="81"/>
      <c r="G407" s="182"/>
      <c r="H407" s="158"/>
      <c r="I407" s="158"/>
      <c r="J407" s="365">
        <v>14</v>
      </c>
      <c r="K407" s="368" t="s">
        <v>713</v>
      </c>
      <c r="L407" s="655" t="s">
        <v>315</v>
      </c>
      <c r="M407" s="103"/>
      <c r="N407" s="103"/>
      <c r="O407" s="103"/>
      <c r="P407" s="103"/>
      <c r="Q407" s="656">
        <v>18000</v>
      </c>
      <c r="R407" s="651"/>
      <c r="S407" s="269">
        <f t="shared" si="15"/>
        <v>18000</v>
      </c>
      <c r="T407" s="131" t="s">
        <v>714</v>
      </c>
      <c r="U407" s="194" t="s">
        <v>261</v>
      </c>
      <c r="V407" s="387"/>
      <c r="W407" s="177"/>
      <c r="X407" s="177"/>
      <c r="Y407" s="43"/>
      <c r="Z407" s="215"/>
      <c r="AA407" s="216"/>
    </row>
    <row r="408" spans="1:256" s="181" customFormat="1" ht="18.75" x14ac:dyDescent="0.45">
      <c r="A408" s="385"/>
      <c r="D408" s="81"/>
      <c r="G408" s="182"/>
      <c r="H408" s="158"/>
      <c r="I408" s="158"/>
      <c r="J408" s="83">
        <v>15</v>
      </c>
      <c r="K408" s="447" t="s">
        <v>715</v>
      </c>
      <c r="L408" s="646" t="s">
        <v>309</v>
      </c>
      <c r="M408" s="103"/>
      <c r="N408" s="103"/>
      <c r="O408" s="103"/>
      <c r="P408" s="103"/>
      <c r="Q408" s="657">
        <v>20000</v>
      </c>
      <c r="R408" s="651"/>
      <c r="S408" s="269">
        <f t="shared" si="15"/>
        <v>20000</v>
      </c>
      <c r="T408" s="131" t="s">
        <v>714</v>
      </c>
      <c r="U408" s="194" t="s">
        <v>261</v>
      </c>
      <c r="V408" s="387"/>
      <c r="W408" s="177"/>
      <c r="X408" s="177"/>
      <c r="Y408" s="43"/>
      <c r="Z408" s="215"/>
      <c r="AA408" s="216"/>
    </row>
    <row r="409" spans="1:256" s="181" customFormat="1" ht="18.75" x14ac:dyDescent="0.45">
      <c r="A409" s="385"/>
      <c r="D409" s="81"/>
      <c r="G409" s="182"/>
      <c r="H409" s="158"/>
      <c r="I409" s="158"/>
      <c r="J409" s="365">
        <v>16</v>
      </c>
      <c r="K409" s="298" t="s">
        <v>716</v>
      </c>
      <c r="L409" s="658" t="s">
        <v>315</v>
      </c>
      <c r="M409" s="472"/>
      <c r="N409" s="472"/>
      <c r="O409" s="472"/>
      <c r="P409" s="659"/>
      <c r="Q409" s="269">
        <v>245000</v>
      </c>
      <c r="R409" s="291"/>
      <c r="S409" s="269">
        <f t="shared" si="15"/>
        <v>245000</v>
      </c>
      <c r="T409" s="194" t="s">
        <v>402</v>
      </c>
      <c r="U409" s="194" t="s">
        <v>33</v>
      </c>
      <c r="V409" s="387"/>
      <c r="W409" s="177"/>
      <c r="X409" s="177"/>
      <c r="Y409" s="43"/>
      <c r="Z409" s="215"/>
      <c r="AA409" s="216"/>
    </row>
    <row r="410" spans="1:256" s="181" customFormat="1" ht="18.75" x14ac:dyDescent="0.45">
      <c r="A410" s="385"/>
      <c r="D410" s="81"/>
      <c r="G410" s="182"/>
      <c r="H410" s="158"/>
      <c r="I410" s="158"/>
      <c r="J410" s="83">
        <v>17</v>
      </c>
      <c r="K410" s="660" t="s">
        <v>717</v>
      </c>
      <c r="L410" s="658" t="s">
        <v>309</v>
      </c>
      <c r="M410" s="472"/>
      <c r="N410" s="472"/>
      <c r="O410" s="472"/>
      <c r="P410" s="659"/>
      <c r="Q410" s="269">
        <v>200000</v>
      </c>
      <c r="R410" s="291"/>
      <c r="S410" s="269">
        <f t="shared" si="15"/>
        <v>200000</v>
      </c>
      <c r="T410" s="194" t="s">
        <v>424</v>
      </c>
      <c r="U410" s="194" t="s">
        <v>33</v>
      </c>
      <c r="V410" s="387"/>
      <c r="W410" s="177"/>
      <c r="X410" s="177"/>
      <c r="Y410" s="43"/>
      <c r="Z410" s="215"/>
      <c r="AA410" s="216"/>
    </row>
    <row r="411" spans="1:256" s="181" customFormat="1" ht="18.75" x14ac:dyDescent="0.45">
      <c r="A411" s="385"/>
      <c r="D411" s="81"/>
      <c r="G411" s="182"/>
      <c r="H411" s="158"/>
      <c r="I411" s="158"/>
      <c r="J411" s="365">
        <v>18</v>
      </c>
      <c r="K411" s="661" t="s">
        <v>718</v>
      </c>
      <c r="L411" s="610"/>
      <c r="M411" s="103"/>
      <c r="N411" s="103"/>
      <c r="O411" s="103"/>
      <c r="P411" s="103"/>
      <c r="Q411" s="609">
        <v>232600</v>
      </c>
      <c r="R411" s="649"/>
      <c r="S411" s="269">
        <f t="shared" si="15"/>
        <v>232600</v>
      </c>
      <c r="T411" s="180" t="s">
        <v>719</v>
      </c>
      <c r="U411" s="180" t="s">
        <v>92</v>
      </c>
      <c r="V411" s="387"/>
      <c r="W411" s="177"/>
      <c r="X411" s="177"/>
      <c r="Y411" s="43"/>
      <c r="Z411" s="215"/>
      <c r="AA411" s="216"/>
    </row>
    <row r="412" spans="1:256" s="181" customFormat="1" ht="18.75" x14ac:dyDescent="0.45">
      <c r="A412" s="385"/>
      <c r="D412" s="81"/>
      <c r="G412" s="182"/>
      <c r="H412" s="158"/>
      <c r="I412" s="158"/>
      <c r="J412" s="83">
        <v>19</v>
      </c>
      <c r="K412" s="608" t="s">
        <v>720</v>
      </c>
      <c r="L412" s="618"/>
      <c r="M412" s="103"/>
      <c r="N412" s="103"/>
      <c r="O412" s="103"/>
      <c r="P412" s="103"/>
      <c r="Q412" s="609">
        <v>26000</v>
      </c>
      <c r="R412" s="649"/>
      <c r="S412" s="269">
        <f t="shared" si="15"/>
        <v>26000</v>
      </c>
      <c r="T412" s="180" t="s">
        <v>721</v>
      </c>
      <c r="U412" s="180" t="s">
        <v>92</v>
      </c>
      <c r="V412" s="387"/>
      <c r="W412" s="177"/>
      <c r="X412" s="177"/>
      <c r="Y412" s="43"/>
      <c r="Z412" s="215"/>
      <c r="AA412" s="216"/>
    </row>
    <row r="413" spans="1:256" s="181" customFormat="1" ht="18.75" x14ac:dyDescent="0.45">
      <c r="A413" s="388"/>
      <c r="B413" s="221"/>
      <c r="C413" s="221"/>
      <c r="D413" s="220"/>
      <c r="E413" s="221"/>
      <c r="F413" s="221"/>
      <c r="G413" s="222"/>
      <c r="H413" s="223"/>
      <c r="I413" s="223"/>
      <c r="J413" s="408"/>
      <c r="K413" s="409"/>
      <c r="L413" s="490"/>
      <c r="M413" s="392"/>
      <c r="N413" s="392"/>
      <c r="O413" s="392"/>
      <c r="P413" s="392"/>
      <c r="Q413" s="574"/>
      <c r="R413" s="574"/>
      <c r="S413" s="662"/>
      <c r="T413" s="396"/>
      <c r="U413" s="396"/>
      <c r="V413" s="387"/>
      <c r="W413" s="177"/>
      <c r="X413" s="177"/>
      <c r="Y413" s="43"/>
      <c r="Z413" s="215"/>
      <c r="AA413" s="216"/>
    </row>
    <row r="414" spans="1:256" s="362" customFormat="1" ht="18.75" x14ac:dyDescent="0.45">
      <c r="A414" s="357"/>
      <c r="B414" s="177"/>
      <c r="C414" s="60">
        <v>18</v>
      </c>
      <c r="D414" s="614" t="s">
        <v>722</v>
      </c>
      <c r="E414" s="177"/>
      <c r="F414" s="177"/>
      <c r="G414" s="178"/>
      <c r="H414" s="68"/>
      <c r="I414" s="68"/>
      <c r="J414" s="429"/>
      <c r="K414" s="430"/>
      <c r="L414" s="431"/>
      <c r="M414" s="68"/>
      <c r="N414" s="68"/>
      <c r="O414" s="68"/>
      <c r="P414" s="68"/>
      <c r="Q414" s="230">
        <f>[4]แผน_งบยุทธศาสตร์60!L41*1000000</f>
        <v>1000000</v>
      </c>
      <c r="R414" s="230">
        <f>[4]แผน_งบยุทธศาสตร์60!M41*1000000</f>
        <v>2000000</v>
      </c>
      <c r="S414" s="153">
        <f t="shared" ref="S414:S442" si="16">SUM(Q414:R414)</f>
        <v>3000000</v>
      </c>
      <c r="T414" s="72"/>
      <c r="U414" s="72" t="s">
        <v>61</v>
      </c>
      <c r="V414" s="361"/>
      <c r="W414" s="215"/>
      <c r="X414" s="215"/>
      <c r="Y414" s="43"/>
      <c r="Z414" s="215"/>
      <c r="AA414" s="216"/>
      <c r="AB414" s="177"/>
      <c r="AC414" s="177"/>
      <c r="AD414" s="177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7"/>
      <c r="AZ414" s="177"/>
      <c r="BA414" s="177"/>
      <c r="BB414" s="177"/>
      <c r="BC414" s="177"/>
      <c r="BD414" s="177"/>
      <c r="BE414" s="177"/>
      <c r="BF414" s="177"/>
      <c r="BG414" s="177"/>
      <c r="BH414" s="177"/>
      <c r="BI414" s="177"/>
      <c r="BJ414" s="177"/>
      <c r="BK414" s="177"/>
      <c r="BL414" s="177"/>
      <c r="BM414" s="177"/>
      <c r="BN414" s="177"/>
      <c r="BO414" s="177"/>
      <c r="BP414" s="177"/>
      <c r="BQ414" s="177"/>
      <c r="BR414" s="177"/>
      <c r="BS414" s="177"/>
      <c r="BT414" s="177"/>
      <c r="BU414" s="177"/>
      <c r="BV414" s="177"/>
      <c r="BW414" s="177"/>
      <c r="BX414" s="177"/>
      <c r="BY414" s="177"/>
      <c r="BZ414" s="177"/>
      <c r="CA414" s="177"/>
      <c r="CB414" s="177"/>
      <c r="CC414" s="177"/>
      <c r="CD414" s="177"/>
      <c r="CE414" s="177"/>
      <c r="CF414" s="177"/>
      <c r="CG414" s="177"/>
      <c r="CH414" s="177"/>
      <c r="CI414" s="177"/>
      <c r="CJ414" s="177"/>
      <c r="CK414" s="177"/>
      <c r="CL414" s="177"/>
      <c r="CM414" s="177"/>
      <c r="CN414" s="177"/>
      <c r="CO414" s="177"/>
      <c r="CP414" s="177"/>
      <c r="CQ414" s="177"/>
      <c r="CR414" s="177"/>
      <c r="CS414" s="177"/>
      <c r="CT414" s="177"/>
      <c r="CU414" s="177"/>
      <c r="CV414" s="177"/>
      <c r="CW414" s="177"/>
      <c r="CX414" s="177"/>
      <c r="CY414" s="177"/>
      <c r="CZ414" s="177"/>
      <c r="DA414" s="177"/>
      <c r="DB414" s="177"/>
      <c r="DC414" s="177"/>
      <c r="DD414" s="177"/>
      <c r="DE414" s="177"/>
      <c r="DF414" s="177"/>
      <c r="DG414" s="177"/>
      <c r="DH414" s="177"/>
      <c r="DI414" s="177"/>
      <c r="DJ414" s="177"/>
      <c r="DK414" s="177"/>
      <c r="DL414" s="177"/>
      <c r="DM414" s="177"/>
      <c r="DN414" s="177"/>
      <c r="DO414" s="177"/>
      <c r="DP414" s="177"/>
      <c r="DQ414" s="177"/>
      <c r="DR414" s="177"/>
      <c r="DS414" s="177"/>
      <c r="DT414" s="177"/>
      <c r="DU414" s="177"/>
      <c r="DV414" s="177"/>
      <c r="DW414" s="177"/>
      <c r="DX414" s="177"/>
      <c r="DY414" s="177"/>
      <c r="DZ414" s="177"/>
      <c r="EA414" s="177"/>
      <c r="EB414" s="177"/>
      <c r="EC414" s="177"/>
      <c r="ED414" s="177"/>
      <c r="EE414" s="177"/>
      <c r="EF414" s="177"/>
      <c r="EG414" s="177"/>
      <c r="EH414" s="177"/>
      <c r="EI414" s="177"/>
      <c r="EJ414" s="177"/>
      <c r="EK414" s="177"/>
      <c r="EL414" s="177"/>
      <c r="EM414" s="177"/>
      <c r="EN414" s="177"/>
      <c r="EO414" s="177"/>
      <c r="EP414" s="177"/>
      <c r="EQ414" s="177"/>
      <c r="ER414" s="177"/>
      <c r="ES414" s="177"/>
      <c r="ET414" s="177"/>
      <c r="EU414" s="177"/>
      <c r="EV414" s="177"/>
      <c r="EW414" s="177"/>
      <c r="EX414" s="177"/>
      <c r="EY414" s="177"/>
      <c r="EZ414" s="177"/>
      <c r="FA414" s="177"/>
      <c r="FB414" s="177"/>
      <c r="FC414" s="177"/>
      <c r="FD414" s="177"/>
      <c r="FE414" s="177"/>
      <c r="FF414" s="177"/>
      <c r="FG414" s="177"/>
      <c r="FH414" s="177"/>
      <c r="FI414" s="177"/>
      <c r="FJ414" s="177"/>
      <c r="FK414" s="177"/>
      <c r="FL414" s="177"/>
      <c r="FM414" s="177"/>
      <c r="FN414" s="177"/>
      <c r="FO414" s="177"/>
      <c r="FP414" s="177"/>
      <c r="FQ414" s="177"/>
      <c r="FR414" s="177"/>
      <c r="FS414" s="177"/>
      <c r="FT414" s="177"/>
      <c r="FU414" s="177"/>
      <c r="FV414" s="177"/>
      <c r="FW414" s="177"/>
      <c r="FX414" s="177"/>
      <c r="FY414" s="177"/>
      <c r="FZ414" s="177"/>
      <c r="GA414" s="177"/>
      <c r="GB414" s="177"/>
      <c r="GC414" s="177"/>
      <c r="GD414" s="177"/>
      <c r="GE414" s="177"/>
      <c r="GF414" s="177"/>
      <c r="GG414" s="177"/>
      <c r="GH414" s="177"/>
      <c r="GI414" s="177"/>
      <c r="GJ414" s="177"/>
      <c r="GK414" s="177"/>
      <c r="GL414" s="177"/>
      <c r="GM414" s="177"/>
      <c r="GN414" s="177"/>
      <c r="GO414" s="177"/>
      <c r="GP414" s="177"/>
      <c r="GQ414" s="177"/>
      <c r="GR414" s="177"/>
      <c r="GS414" s="177"/>
      <c r="GT414" s="177"/>
      <c r="GU414" s="177"/>
      <c r="GV414" s="177"/>
      <c r="GW414" s="177"/>
      <c r="GX414" s="177"/>
      <c r="GY414" s="177"/>
      <c r="GZ414" s="177"/>
      <c r="HA414" s="177"/>
      <c r="HB414" s="177"/>
      <c r="HC414" s="177"/>
      <c r="HD414" s="177"/>
      <c r="HE414" s="177"/>
      <c r="HF414" s="177"/>
      <c r="HG414" s="177"/>
      <c r="HH414" s="177"/>
      <c r="HI414" s="177"/>
      <c r="HJ414" s="177"/>
      <c r="HK414" s="177"/>
      <c r="HL414" s="177"/>
      <c r="HM414" s="177"/>
      <c r="HN414" s="177"/>
      <c r="HO414" s="177"/>
      <c r="HP414" s="177"/>
      <c r="HQ414" s="177"/>
      <c r="HR414" s="177"/>
      <c r="HS414" s="177"/>
      <c r="HT414" s="177"/>
      <c r="HU414" s="177"/>
      <c r="HV414" s="177"/>
      <c r="HW414" s="177"/>
      <c r="HX414" s="177"/>
      <c r="HY414" s="177"/>
      <c r="HZ414" s="177"/>
      <c r="IA414" s="177"/>
      <c r="IB414" s="177"/>
      <c r="IC414" s="177"/>
      <c r="ID414" s="177"/>
      <c r="IE414" s="177"/>
      <c r="IF414" s="177"/>
      <c r="IG414" s="177"/>
      <c r="IH414" s="177"/>
      <c r="II414" s="177"/>
      <c r="IJ414" s="177"/>
      <c r="IK414" s="177"/>
      <c r="IL414" s="177"/>
      <c r="IM414" s="177"/>
      <c r="IN414" s="177"/>
      <c r="IO414" s="177"/>
      <c r="IP414" s="177"/>
      <c r="IQ414" s="177"/>
      <c r="IR414" s="177"/>
      <c r="IS414" s="177"/>
      <c r="IT414" s="177"/>
      <c r="IU414" s="177"/>
      <c r="IV414" s="177"/>
    </row>
    <row r="415" spans="1:256" s="362" customFormat="1" ht="18.75" x14ac:dyDescent="0.45">
      <c r="A415" s="357"/>
      <c r="B415" s="177"/>
      <c r="C415" s="60"/>
      <c r="D415" s="544" t="s">
        <v>723</v>
      </c>
      <c r="E415" s="177"/>
      <c r="F415" s="177"/>
      <c r="G415" s="178"/>
      <c r="H415" s="68"/>
      <c r="I415" s="68"/>
      <c r="J415" s="365"/>
      <c r="K415" s="663"/>
      <c r="L415" s="367"/>
      <c r="M415" s="185"/>
      <c r="N415" s="185"/>
      <c r="O415" s="185"/>
      <c r="P415" s="185"/>
      <c r="Q415" s="449">
        <f>SUM(Q416:Q476)</f>
        <v>1000000</v>
      </c>
      <c r="R415" s="449">
        <f>SUM(R416:R476)</f>
        <v>2000000</v>
      </c>
      <c r="S415" s="449">
        <f t="shared" si="16"/>
        <v>3000000</v>
      </c>
      <c r="T415" s="396"/>
      <c r="U415" s="396"/>
      <c r="V415" s="361"/>
      <c r="W415" s="177"/>
      <c r="X415" s="177"/>
      <c r="Y415" s="43"/>
      <c r="Z415" s="215"/>
      <c r="AA415" s="216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7"/>
      <c r="BH415" s="177"/>
      <c r="BI415" s="177"/>
      <c r="BJ415" s="177"/>
      <c r="BK415" s="177"/>
      <c r="BL415" s="177"/>
      <c r="BM415" s="177"/>
      <c r="BN415" s="177"/>
      <c r="BO415" s="177"/>
      <c r="BP415" s="177"/>
      <c r="BQ415" s="177"/>
      <c r="BR415" s="177"/>
      <c r="BS415" s="177"/>
      <c r="BT415" s="177"/>
      <c r="BU415" s="177"/>
      <c r="BV415" s="177"/>
      <c r="BW415" s="177"/>
      <c r="BX415" s="177"/>
      <c r="BY415" s="177"/>
      <c r="BZ415" s="177"/>
      <c r="CA415" s="177"/>
      <c r="CB415" s="177"/>
      <c r="CC415" s="177"/>
      <c r="CD415" s="177"/>
      <c r="CE415" s="177"/>
      <c r="CF415" s="177"/>
      <c r="CG415" s="177"/>
      <c r="CH415" s="177"/>
      <c r="CI415" s="177"/>
      <c r="CJ415" s="177"/>
      <c r="CK415" s="177"/>
      <c r="CL415" s="177"/>
      <c r="CM415" s="177"/>
      <c r="CN415" s="177"/>
      <c r="CO415" s="177"/>
      <c r="CP415" s="177"/>
      <c r="CQ415" s="177"/>
      <c r="CR415" s="177"/>
      <c r="CS415" s="177"/>
      <c r="CT415" s="177"/>
      <c r="CU415" s="177"/>
      <c r="CV415" s="177"/>
      <c r="CW415" s="177"/>
      <c r="CX415" s="177"/>
      <c r="CY415" s="177"/>
      <c r="CZ415" s="177"/>
      <c r="DA415" s="177"/>
      <c r="DB415" s="177"/>
      <c r="DC415" s="177"/>
      <c r="DD415" s="177"/>
      <c r="DE415" s="177"/>
      <c r="DF415" s="177"/>
      <c r="DG415" s="177"/>
      <c r="DH415" s="177"/>
      <c r="DI415" s="177"/>
      <c r="DJ415" s="177"/>
      <c r="DK415" s="177"/>
      <c r="DL415" s="177"/>
      <c r="DM415" s="177"/>
      <c r="DN415" s="177"/>
      <c r="DO415" s="177"/>
      <c r="DP415" s="177"/>
      <c r="DQ415" s="177"/>
      <c r="DR415" s="177"/>
      <c r="DS415" s="177"/>
      <c r="DT415" s="177"/>
      <c r="DU415" s="177"/>
      <c r="DV415" s="177"/>
      <c r="DW415" s="177"/>
      <c r="DX415" s="177"/>
      <c r="DY415" s="177"/>
      <c r="DZ415" s="177"/>
      <c r="EA415" s="177"/>
      <c r="EB415" s="177"/>
      <c r="EC415" s="177"/>
      <c r="ED415" s="177"/>
      <c r="EE415" s="177"/>
      <c r="EF415" s="177"/>
      <c r="EG415" s="177"/>
      <c r="EH415" s="177"/>
      <c r="EI415" s="177"/>
      <c r="EJ415" s="177"/>
      <c r="EK415" s="177"/>
      <c r="EL415" s="177"/>
      <c r="EM415" s="177"/>
      <c r="EN415" s="177"/>
      <c r="EO415" s="177"/>
      <c r="EP415" s="177"/>
      <c r="EQ415" s="177"/>
      <c r="ER415" s="177"/>
      <c r="ES415" s="177"/>
      <c r="ET415" s="177"/>
      <c r="EU415" s="177"/>
      <c r="EV415" s="177"/>
      <c r="EW415" s="177"/>
      <c r="EX415" s="177"/>
      <c r="EY415" s="177"/>
      <c r="EZ415" s="177"/>
      <c r="FA415" s="177"/>
      <c r="FB415" s="177"/>
      <c r="FC415" s="177"/>
      <c r="FD415" s="177"/>
      <c r="FE415" s="177"/>
      <c r="FF415" s="177"/>
      <c r="FG415" s="177"/>
      <c r="FH415" s="177"/>
      <c r="FI415" s="177"/>
      <c r="FJ415" s="177"/>
      <c r="FK415" s="177"/>
      <c r="FL415" s="177"/>
      <c r="FM415" s="177"/>
      <c r="FN415" s="177"/>
      <c r="FO415" s="177"/>
      <c r="FP415" s="177"/>
      <c r="FQ415" s="177"/>
      <c r="FR415" s="177"/>
      <c r="FS415" s="177"/>
      <c r="FT415" s="177"/>
      <c r="FU415" s="177"/>
      <c r="FV415" s="177"/>
      <c r="FW415" s="177"/>
      <c r="FX415" s="177"/>
      <c r="FY415" s="177"/>
      <c r="FZ415" s="177"/>
      <c r="GA415" s="177"/>
      <c r="GB415" s="177"/>
      <c r="GC415" s="177"/>
      <c r="GD415" s="177"/>
      <c r="GE415" s="177"/>
      <c r="GF415" s="177"/>
      <c r="GG415" s="177"/>
      <c r="GH415" s="177"/>
      <c r="GI415" s="177"/>
      <c r="GJ415" s="177"/>
      <c r="GK415" s="177"/>
      <c r="GL415" s="177"/>
      <c r="GM415" s="177"/>
      <c r="GN415" s="177"/>
      <c r="GO415" s="177"/>
      <c r="GP415" s="177"/>
      <c r="GQ415" s="177"/>
      <c r="GR415" s="177"/>
      <c r="GS415" s="177"/>
      <c r="GT415" s="177"/>
      <c r="GU415" s="177"/>
      <c r="GV415" s="177"/>
      <c r="GW415" s="177"/>
      <c r="GX415" s="177"/>
      <c r="GY415" s="177"/>
      <c r="GZ415" s="177"/>
      <c r="HA415" s="177"/>
      <c r="HB415" s="177"/>
      <c r="HC415" s="177"/>
      <c r="HD415" s="177"/>
      <c r="HE415" s="177"/>
      <c r="HF415" s="177"/>
      <c r="HG415" s="177"/>
      <c r="HH415" s="177"/>
      <c r="HI415" s="177"/>
      <c r="HJ415" s="177"/>
      <c r="HK415" s="177"/>
      <c r="HL415" s="177"/>
      <c r="HM415" s="177"/>
      <c r="HN415" s="177"/>
      <c r="HO415" s="177"/>
      <c r="HP415" s="177"/>
      <c r="HQ415" s="177"/>
      <c r="HR415" s="177"/>
      <c r="HS415" s="177"/>
      <c r="HT415" s="177"/>
      <c r="HU415" s="177"/>
      <c r="HV415" s="177"/>
      <c r="HW415" s="177"/>
      <c r="HX415" s="177"/>
      <c r="HY415" s="177"/>
      <c r="HZ415" s="177"/>
      <c r="IA415" s="177"/>
      <c r="IB415" s="177"/>
      <c r="IC415" s="177"/>
      <c r="ID415" s="177"/>
      <c r="IE415" s="177"/>
      <c r="IF415" s="177"/>
      <c r="IG415" s="177"/>
      <c r="IH415" s="177"/>
      <c r="II415" s="177"/>
      <c r="IJ415" s="177"/>
      <c r="IK415" s="177"/>
      <c r="IL415" s="177"/>
      <c r="IM415" s="177"/>
      <c r="IN415" s="177"/>
      <c r="IO415" s="177"/>
      <c r="IP415" s="177"/>
      <c r="IQ415" s="177"/>
      <c r="IR415" s="177"/>
      <c r="IS415" s="177"/>
      <c r="IT415" s="177"/>
      <c r="IU415" s="177"/>
      <c r="IV415" s="177"/>
    </row>
    <row r="416" spans="1:256" s="644" customFormat="1" ht="18.75" x14ac:dyDescent="0.45">
      <c r="A416" s="326"/>
      <c r="B416" s="327"/>
      <c r="C416" s="60"/>
      <c r="D416" s="564" t="s">
        <v>19</v>
      </c>
      <c r="E416" s="327"/>
      <c r="F416" s="327"/>
      <c r="G416" s="328"/>
      <c r="H416" s="329"/>
      <c r="I416" s="69"/>
      <c r="J416" s="83">
        <v>1</v>
      </c>
      <c r="K416" s="663" t="s">
        <v>724</v>
      </c>
      <c r="L416" s="367"/>
      <c r="M416" s="185"/>
      <c r="N416" s="185"/>
      <c r="O416" s="185"/>
      <c r="P416" s="185"/>
      <c r="Q416" s="367"/>
      <c r="R416" s="367">
        <v>36000</v>
      </c>
      <c r="S416" s="233">
        <f t="shared" si="16"/>
        <v>36000</v>
      </c>
      <c r="T416" s="194" t="s">
        <v>306</v>
      </c>
      <c r="U416" s="194" t="s">
        <v>216</v>
      </c>
      <c r="V416" s="643"/>
      <c r="W416" s="215"/>
      <c r="X416" s="215"/>
      <c r="Y416" s="43"/>
      <c r="Z416" s="215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  <c r="ED416" s="214"/>
      <c r="EE416" s="214"/>
      <c r="EF416" s="214"/>
      <c r="EG416" s="214"/>
      <c r="EH416" s="214"/>
      <c r="EI416" s="214"/>
      <c r="EJ416" s="214"/>
      <c r="EK416" s="214"/>
      <c r="EL416" s="214"/>
      <c r="EM416" s="214"/>
      <c r="EN416" s="214"/>
      <c r="EO416" s="214"/>
      <c r="EP416" s="214"/>
      <c r="EQ416" s="214"/>
      <c r="ER416" s="214"/>
      <c r="ES416" s="214"/>
      <c r="ET416" s="214"/>
      <c r="EU416" s="214"/>
      <c r="EV416" s="214"/>
      <c r="EW416" s="214"/>
      <c r="EX416" s="214"/>
      <c r="EY416" s="214"/>
      <c r="EZ416" s="214"/>
      <c r="FA416" s="214"/>
      <c r="FB416" s="214"/>
      <c r="FC416" s="214"/>
      <c r="FD416" s="214"/>
      <c r="FE416" s="214"/>
      <c r="FF416" s="214"/>
      <c r="FG416" s="214"/>
      <c r="FH416" s="214"/>
      <c r="FI416" s="214"/>
      <c r="FJ416" s="214"/>
      <c r="FK416" s="214"/>
      <c r="FL416" s="214"/>
      <c r="FM416" s="214"/>
      <c r="FN416" s="214"/>
      <c r="FO416" s="214"/>
      <c r="FP416" s="214"/>
      <c r="FQ416" s="214"/>
      <c r="FR416" s="214"/>
      <c r="FS416" s="214"/>
      <c r="FT416" s="214"/>
      <c r="FU416" s="214"/>
      <c r="FV416" s="214"/>
      <c r="FW416" s="214"/>
      <c r="FX416" s="214"/>
      <c r="FY416" s="214"/>
      <c r="FZ416" s="214"/>
      <c r="GA416" s="214"/>
      <c r="GB416" s="214"/>
      <c r="GC416" s="214"/>
      <c r="GD416" s="214"/>
      <c r="GE416" s="214"/>
      <c r="GF416" s="214"/>
      <c r="GG416" s="214"/>
      <c r="GH416" s="214"/>
      <c r="GI416" s="214"/>
      <c r="GJ416" s="214"/>
      <c r="GK416" s="214"/>
      <c r="GL416" s="214"/>
      <c r="GM416" s="214"/>
      <c r="GN416" s="214"/>
      <c r="GO416" s="214"/>
      <c r="GP416" s="214"/>
      <c r="GQ416" s="214"/>
      <c r="GR416" s="214"/>
      <c r="GS416" s="214"/>
      <c r="GT416" s="214"/>
      <c r="GU416" s="214"/>
      <c r="GV416" s="214"/>
      <c r="GW416" s="214"/>
      <c r="GX416" s="214"/>
      <c r="GY416" s="214"/>
      <c r="GZ416" s="214"/>
      <c r="HA416" s="214"/>
      <c r="HB416" s="214"/>
      <c r="HC416" s="214"/>
      <c r="HD416" s="214"/>
      <c r="HE416" s="214"/>
      <c r="HF416" s="214"/>
      <c r="HG416" s="214"/>
      <c r="HH416" s="214"/>
      <c r="HI416" s="214"/>
      <c r="HJ416" s="214"/>
      <c r="HK416" s="214"/>
      <c r="HL416" s="214"/>
      <c r="HM416" s="214"/>
      <c r="HN416" s="214"/>
      <c r="HO416" s="214"/>
      <c r="HP416" s="214"/>
      <c r="HQ416" s="214"/>
      <c r="HR416" s="214"/>
      <c r="HS416" s="214"/>
      <c r="HT416" s="214"/>
      <c r="HU416" s="214"/>
      <c r="HV416" s="214"/>
      <c r="HW416" s="214"/>
      <c r="HX416" s="214"/>
      <c r="HY416" s="214"/>
      <c r="HZ416" s="214"/>
      <c r="IA416" s="214"/>
      <c r="IB416" s="214"/>
      <c r="IC416" s="214"/>
      <c r="ID416" s="214"/>
      <c r="IE416" s="214"/>
      <c r="IF416" s="214"/>
      <c r="IG416" s="214"/>
      <c r="IH416" s="214"/>
      <c r="II416" s="214"/>
      <c r="IJ416" s="214"/>
      <c r="IK416" s="214"/>
      <c r="IL416" s="214"/>
      <c r="IM416" s="214"/>
      <c r="IN416" s="214"/>
      <c r="IO416" s="214"/>
      <c r="IP416" s="214"/>
      <c r="IQ416" s="214"/>
      <c r="IR416" s="214"/>
      <c r="IS416" s="214"/>
      <c r="IT416" s="214"/>
      <c r="IU416" s="214"/>
      <c r="IV416" s="214"/>
    </row>
    <row r="417" spans="1:256" s="644" customFormat="1" ht="18.75" x14ac:dyDescent="0.45">
      <c r="A417" s="326"/>
      <c r="B417" s="327"/>
      <c r="C417" s="60"/>
      <c r="D417" s="81"/>
      <c r="E417" s="333" t="s">
        <v>725</v>
      </c>
      <c r="F417" s="327"/>
      <c r="G417" s="328"/>
      <c r="H417" s="329"/>
      <c r="I417" s="69"/>
      <c r="J417" s="365">
        <v>2</v>
      </c>
      <c r="K417" s="182" t="s">
        <v>726</v>
      </c>
      <c r="L417" s="375"/>
      <c r="M417" s="185"/>
      <c r="N417" s="185"/>
      <c r="O417" s="185"/>
      <c r="P417" s="185"/>
      <c r="Q417" s="375">
        <v>10000</v>
      </c>
      <c r="R417" s="379"/>
      <c r="S417" s="233">
        <f t="shared" si="16"/>
        <v>10000</v>
      </c>
      <c r="T417" s="194" t="s">
        <v>727</v>
      </c>
      <c r="U417" s="194" t="s">
        <v>216</v>
      </c>
      <c r="V417" s="643"/>
      <c r="W417" s="215"/>
      <c r="X417" s="215"/>
      <c r="Y417" s="43"/>
      <c r="Z417" s="215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  <c r="ED417" s="214"/>
      <c r="EE417" s="214"/>
      <c r="EF417" s="214"/>
      <c r="EG417" s="214"/>
      <c r="EH417" s="214"/>
      <c r="EI417" s="214"/>
      <c r="EJ417" s="214"/>
      <c r="EK417" s="214"/>
      <c r="EL417" s="214"/>
      <c r="EM417" s="214"/>
      <c r="EN417" s="214"/>
      <c r="EO417" s="214"/>
      <c r="EP417" s="214"/>
      <c r="EQ417" s="214"/>
      <c r="ER417" s="214"/>
      <c r="ES417" s="214"/>
      <c r="ET417" s="214"/>
      <c r="EU417" s="214"/>
      <c r="EV417" s="214"/>
      <c r="EW417" s="214"/>
      <c r="EX417" s="214"/>
      <c r="EY417" s="214"/>
      <c r="EZ417" s="214"/>
      <c r="FA417" s="214"/>
      <c r="FB417" s="214"/>
      <c r="FC417" s="214"/>
      <c r="FD417" s="214"/>
      <c r="FE417" s="214"/>
      <c r="FF417" s="214"/>
      <c r="FG417" s="214"/>
      <c r="FH417" s="214"/>
      <c r="FI417" s="214"/>
      <c r="FJ417" s="214"/>
      <c r="FK417" s="214"/>
      <c r="FL417" s="214"/>
      <c r="FM417" s="214"/>
      <c r="FN417" s="214"/>
      <c r="FO417" s="214"/>
      <c r="FP417" s="214"/>
      <c r="FQ417" s="214"/>
      <c r="FR417" s="214"/>
      <c r="FS417" s="214"/>
      <c r="FT417" s="214"/>
      <c r="FU417" s="214"/>
      <c r="FV417" s="214"/>
      <c r="FW417" s="214"/>
      <c r="FX417" s="214"/>
      <c r="FY417" s="214"/>
      <c r="FZ417" s="214"/>
      <c r="GA417" s="214"/>
      <c r="GB417" s="214"/>
      <c r="GC417" s="214"/>
      <c r="GD417" s="214"/>
      <c r="GE417" s="214"/>
      <c r="GF417" s="214"/>
      <c r="GG417" s="214"/>
      <c r="GH417" s="214"/>
      <c r="GI417" s="214"/>
      <c r="GJ417" s="214"/>
      <c r="GK417" s="214"/>
      <c r="GL417" s="214"/>
      <c r="GM417" s="214"/>
      <c r="GN417" s="214"/>
      <c r="GO417" s="214"/>
      <c r="GP417" s="214"/>
      <c r="GQ417" s="214"/>
      <c r="GR417" s="214"/>
      <c r="GS417" s="214"/>
      <c r="GT417" s="214"/>
      <c r="GU417" s="214"/>
      <c r="GV417" s="214"/>
      <c r="GW417" s="214"/>
      <c r="GX417" s="214"/>
      <c r="GY417" s="214"/>
      <c r="GZ417" s="214"/>
      <c r="HA417" s="214"/>
      <c r="HB417" s="214"/>
      <c r="HC417" s="214"/>
      <c r="HD417" s="214"/>
      <c r="HE417" s="214"/>
      <c r="HF417" s="214"/>
      <c r="HG417" s="214"/>
      <c r="HH417" s="214"/>
      <c r="HI417" s="214"/>
      <c r="HJ417" s="214"/>
      <c r="HK417" s="214"/>
      <c r="HL417" s="214"/>
      <c r="HM417" s="214"/>
      <c r="HN417" s="214"/>
      <c r="HO417" s="214"/>
      <c r="HP417" s="214"/>
      <c r="HQ417" s="214"/>
      <c r="HR417" s="214"/>
      <c r="HS417" s="214"/>
      <c r="HT417" s="214"/>
      <c r="HU417" s="214"/>
      <c r="HV417" s="214"/>
      <c r="HW417" s="214"/>
      <c r="HX417" s="214"/>
      <c r="HY417" s="214"/>
      <c r="HZ417" s="214"/>
      <c r="IA417" s="214"/>
      <c r="IB417" s="214"/>
      <c r="IC417" s="214"/>
      <c r="ID417" s="214"/>
      <c r="IE417" s="214"/>
      <c r="IF417" s="214"/>
      <c r="IG417" s="214"/>
      <c r="IH417" s="214"/>
      <c r="II417" s="214"/>
      <c r="IJ417" s="214"/>
      <c r="IK417" s="214"/>
      <c r="IL417" s="214"/>
      <c r="IM417" s="214"/>
      <c r="IN417" s="214"/>
      <c r="IO417" s="214"/>
      <c r="IP417" s="214"/>
      <c r="IQ417" s="214"/>
      <c r="IR417" s="214"/>
      <c r="IS417" s="214"/>
      <c r="IT417" s="214"/>
      <c r="IU417" s="214"/>
      <c r="IV417" s="214"/>
    </row>
    <row r="418" spans="1:256" s="214" customFormat="1" ht="18.75" x14ac:dyDescent="0.45">
      <c r="A418" s="326"/>
      <c r="B418" s="327"/>
      <c r="C418" s="60"/>
      <c r="D418" s="81"/>
      <c r="E418" s="296" t="s">
        <v>728</v>
      </c>
      <c r="F418" s="327"/>
      <c r="G418" s="328"/>
      <c r="H418" s="329"/>
      <c r="I418" s="69"/>
      <c r="J418" s="83">
        <v>3</v>
      </c>
      <c r="K418" s="182" t="s">
        <v>729</v>
      </c>
      <c r="L418" s="375"/>
      <c r="M418" s="185"/>
      <c r="N418" s="185"/>
      <c r="O418" s="185"/>
      <c r="P418" s="185"/>
      <c r="Q418" s="375">
        <v>15000</v>
      </c>
      <c r="R418" s="379"/>
      <c r="S418" s="233">
        <f t="shared" si="16"/>
        <v>15000</v>
      </c>
      <c r="T418" s="194" t="s">
        <v>730</v>
      </c>
      <c r="U418" s="194" t="s">
        <v>216</v>
      </c>
      <c r="V418" s="643"/>
      <c r="W418" s="215"/>
      <c r="X418" s="215"/>
      <c r="Y418" s="43"/>
      <c r="Z418" s="215"/>
    </row>
    <row r="419" spans="1:256" s="362" customFormat="1" ht="18.75" x14ac:dyDescent="0.45">
      <c r="A419" s="357"/>
      <c r="B419" s="177"/>
      <c r="C419" s="60"/>
      <c r="D419" s="254" t="s">
        <v>30</v>
      </c>
      <c r="E419" s="177"/>
      <c r="F419" s="177"/>
      <c r="G419" s="178"/>
      <c r="H419" s="68"/>
      <c r="I419" s="68"/>
      <c r="J419" s="365">
        <v>4</v>
      </c>
      <c r="K419" s="182" t="s">
        <v>731</v>
      </c>
      <c r="L419" s="375"/>
      <c r="M419" s="185"/>
      <c r="N419" s="185"/>
      <c r="O419" s="185"/>
      <c r="P419" s="185"/>
      <c r="Q419" s="375">
        <v>30000</v>
      </c>
      <c r="R419" s="379"/>
      <c r="S419" s="233">
        <f t="shared" si="16"/>
        <v>30000</v>
      </c>
      <c r="T419" s="194" t="s">
        <v>732</v>
      </c>
      <c r="U419" s="194" t="s">
        <v>216</v>
      </c>
      <c r="V419" s="361"/>
      <c r="W419" s="177"/>
      <c r="X419" s="177"/>
      <c r="Y419" s="43"/>
      <c r="Z419" s="215"/>
      <c r="AA419" s="216"/>
      <c r="AB419" s="177"/>
      <c r="AC419" s="177"/>
      <c r="AD419" s="177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  <c r="AW419" s="177"/>
      <c r="AX419" s="177"/>
      <c r="AY419" s="177"/>
      <c r="AZ419" s="177"/>
      <c r="BA419" s="177"/>
      <c r="BB419" s="177"/>
      <c r="BC419" s="177"/>
      <c r="BD419" s="177"/>
      <c r="BE419" s="177"/>
      <c r="BF419" s="177"/>
      <c r="BG419" s="177"/>
      <c r="BH419" s="177"/>
      <c r="BI419" s="177"/>
      <c r="BJ419" s="177"/>
      <c r="BK419" s="177"/>
      <c r="BL419" s="177"/>
      <c r="BM419" s="177"/>
      <c r="BN419" s="177"/>
      <c r="BO419" s="177"/>
      <c r="BP419" s="177"/>
      <c r="BQ419" s="177"/>
      <c r="BR419" s="177"/>
      <c r="BS419" s="177"/>
      <c r="BT419" s="177"/>
      <c r="BU419" s="177"/>
      <c r="BV419" s="177"/>
      <c r="BW419" s="177"/>
      <c r="BX419" s="177"/>
      <c r="BY419" s="177"/>
      <c r="BZ419" s="177"/>
      <c r="CA419" s="177"/>
      <c r="CB419" s="177"/>
      <c r="CC419" s="177"/>
      <c r="CD419" s="177"/>
      <c r="CE419" s="177"/>
      <c r="CF419" s="177"/>
      <c r="CG419" s="177"/>
      <c r="CH419" s="177"/>
      <c r="CI419" s="177"/>
      <c r="CJ419" s="177"/>
      <c r="CK419" s="177"/>
      <c r="CL419" s="177"/>
      <c r="CM419" s="177"/>
      <c r="CN419" s="177"/>
      <c r="CO419" s="177"/>
      <c r="CP419" s="177"/>
      <c r="CQ419" s="177"/>
      <c r="CR419" s="177"/>
      <c r="CS419" s="177"/>
      <c r="CT419" s="177"/>
      <c r="CU419" s="177"/>
      <c r="CV419" s="177"/>
      <c r="CW419" s="177"/>
      <c r="CX419" s="177"/>
      <c r="CY419" s="177"/>
      <c r="CZ419" s="177"/>
      <c r="DA419" s="177"/>
      <c r="DB419" s="177"/>
      <c r="DC419" s="177"/>
      <c r="DD419" s="177"/>
      <c r="DE419" s="177"/>
      <c r="DF419" s="177"/>
      <c r="DG419" s="177"/>
      <c r="DH419" s="177"/>
      <c r="DI419" s="177"/>
      <c r="DJ419" s="177"/>
      <c r="DK419" s="177"/>
      <c r="DL419" s="177"/>
      <c r="DM419" s="177"/>
      <c r="DN419" s="177"/>
      <c r="DO419" s="177"/>
      <c r="DP419" s="177"/>
      <c r="DQ419" s="177"/>
      <c r="DR419" s="177"/>
      <c r="DS419" s="177"/>
      <c r="DT419" s="177"/>
      <c r="DU419" s="177"/>
      <c r="DV419" s="177"/>
      <c r="DW419" s="177"/>
      <c r="DX419" s="177"/>
      <c r="DY419" s="177"/>
      <c r="DZ419" s="177"/>
      <c r="EA419" s="177"/>
      <c r="EB419" s="177"/>
      <c r="EC419" s="177"/>
      <c r="ED419" s="177"/>
      <c r="EE419" s="177"/>
      <c r="EF419" s="177"/>
      <c r="EG419" s="177"/>
      <c r="EH419" s="177"/>
      <c r="EI419" s="177"/>
      <c r="EJ419" s="177"/>
      <c r="EK419" s="177"/>
      <c r="EL419" s="177"/>
      <c r="EM419" s="177"/>
      <c r="EN419" s="177"/>
      <c r="EO419" s="177"/>
      <c r="EP419" s="177"/>
      <c r="EQ419" s="177"/>
      <c r="ER419" s="177"/>
      <c r="ES419" s="177"/>
      <c r="ET419" s="177"/>
      <c r="EU419" s="177"/>
      <c r="EV419" s="177"/>
      <c r="EW419" s="177"/>
      <c r="EX419" s="177"/>
      <c r="EY419" s="177"/>
      <c r="EZ419" s="177"/>
      <c r="FA419" s="177"/>
      <c r="FB419" s="177"/>
      <c r="FC419" s="177"/>
      <c r="FD419" s="177"/>
      <c r="FE419" s="177"/>
      <c r="FF419" s="177"/>
      <c r="FG419" s="177"/>
      <c r="FH419" s="177"/>
      <c r="FI419" s="177"/>
      <c r="FJ419" s="177"/>
      <c r="FK419" s="177"/>
      <c r="FL419" s="177"/>
      <c r="FM419" s="177"/>
      <c r="FN419" s="177"/>
      <c r="FO419" s="177"/>
      <c r="FP419" s="177"/>
      <c r="FQ419" s="177"/>
      <c r="FR419" s="177"/>
      <c r="FS419" s="177"/>
      <c r="FT419" s="177"/>
      <c r="FU419" s="177"/>
      <c r="FV419" s="177"/>
      <c r="FW419" s="177"/>
      <c r="FX419" s="177"/>
      <c r="FY419" s="177"/>
      <c r="FZ419" s="177"/>
      <c r="GA419" s="177"/>
      <c r="GB419" s="177"/>
      <c r="GC419" s="177"/>
      <c r="GD419" s="177"/>
      <c r="GE419" s="177"/>
      <c r="GF419" s="177"/>
      <c r="GG419" s="177"/>
      <c r="GH419" s="177"/>
      <c r="GI419" s="177"/>
      <c r="GJ419" s="177"/>
      <c r="GK419" s="177"/>
      <c r="GL419" s="177"/>
      <c r="GM419" s="177"/>
      <c r="GN419" s="177"/>
      <c r="GO419" s="177"/>
      <c r="GP419" s="177"/>
      <c r="GQ419" s="177"/>
      <c r="GR419" s="177"/>
      <c r="GS419" s="177"/>
      <c r="GT419" s="177"/>
      <c r="GU419" s="177"/>
      <c r="GV419" s="177"/>
      <c r="GW419" s="177"/>
      <c r="GX419" s="177"/>
      <c r="GY419" s="177"/>
      <c r="GZ419" s="177"/>
      <c r="HA419" s="177"/>
      <c r="HB419" s="177"/>
      <c r="HC419" s="177"/>
      <c r="HD419" s="177"/>
      <c r="HE419" s="177"/>
      <c r="HF419" s="177"/>
      <c r="HG419" s="177"/>
      <c r="HH419" s="177"/>
      <c r="HI419" s="177"/>
      <c r="HJ419" s="177"/>
      <c r="HK419" s="177"/>
      <c r="HL419" s="177"/>
      <c r="HM419" s="177"/>
      <c r="HN419" s="177"/>
      <c r="HO419" s="177"/>
      <c r="HP419" s="177"/>
      <c r="HQ419" s="177"/>
      <c r="HR419" s="177"/>
      <c r="HS419" s="177"/>
      <c r="HT419" s="177"/>
      <c r="HU419" s="177"/>
      <c r="HV419" s="177"/>
      <c r="HW419" s="177"/>
      <c r="HX419" s="177"/>
      <c r="HY419" s="177"/>
      <c r="HZ419" s="177"/>
      <c r="IA419" s="177"/>
      <c r="IB419" s="177"/>
      <c r="IC419" s="177"/>
      <c r="ID419" s="177"/>
      <c r="IE419" s="177"/>
      <c r="IF419" s="177"/>
      <c r="IG419" s="177"/>
      <c r="IH419" s="177"/>
      <c r="II419" s="177"/>
      <c r="IJ419" s="177"/>
      <c r="IK419" s="177"/>
      <c r="IL419" s="177"/>
      <c r="IM419" s="177"/>
      <c r="IN419" s="177"/>
      <c r="IO419" s="177"/>
      <c r="IP419" s="177"/>
      <c r="IQ419" s="177"/>
      <c r="IR419" s="177"/>
      <c r="IS419" s="177"/>
      <c r="IT419" s="177"/>
      <c r="IU419" s="177"/>
      <c r="IV419" s="177"/>
    </row>
    <row r="420" spans="1:256" s="362" customFormat="1" ht="18.75" x14ac:dyDescent="0.45">
      <c r="A420" s="357"/>
      <c r="B420" s="177"/>
      <c r="C420" s="60"/>
      <c r="D420" s="81">
        <v>1</v>
      </c>
      <c r="E420" s="122" t="s">
        <v>733</v>
      </c>
      <c r="F420" s="181"/>
      <c r="G420" s="182"/>
      <c r="H420" s="124" t="s">
        <v>117</v>
      </c>
      <c r="I420" s="125">
        <v>10000</v>
      </c>
      <c r="J420" s="83">
        <v>5</v>
      </c>
      <c r="K420" s="182" t="s">
        <v>734</v>
      </c>
      <c r="L420" s="375"/>
      <c r="M420" s="185"/>
      <c r="N420" s="185"/>
      <c r="O420" s="185"/>
      <c r="P420" s="185"/>
      <c r="Q420" s="375">
        <v>25000</v>
      </c>
      <c r="R420" s="379"/>
      <c r="S420" s="233">
        <f t="shared" si="16"/>
        <v>25000</v>
      </c>
      <c r="T420" s="194" t="s">
        <v>735</v>
      </c>
      <c r="U420" s="194" t="s">
        <v>216</v>
      </c>
      <c r="V420" s="361"/>
      <c r="W420" s="177"/>
      <c r="X420" s="177"/>
      <c r="Y420" s="43"/>
      <c r="Z420" s="215"/>
      <c r="AA420" s="216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177"/>
      <c r="BR420" s="177"/>
      <c r="BS420" s="177"/>
      <c r="BT420" s="177"/>
      <c r="BU420" s="177"/>
      <c r="BV420" s="177"/>
      <c r="BW420" s="177"/>
      <c r="BX420" s="177"/>
      <c r="BY420" s="177"/>
      <c r="BZ420" s="177"/>
      <c r="CA420" s="177"/>
      <c r="CB420" s="177"/>
      <c r="CC420" s="177"/>
      <c r="CD420" s="177"/>
      <c r="CE420" s="177"/>
      <c r="CF420" s="177"/>
      <c r="CG420" s="177"/>
      <c r="CH420" s="177"/>
      <c r="CI420" s="177"/>
      <c r="CJ420" s="177"/>
      <c r="CK420" s="177"/>
      <c r="CL420" s="177"/>
      <c r="CM420" s="177"/>
      <c r="CN420" s="177"/>
      <c r="CO420" s="177"/>
      <c r="CP420" s="177"/>
      <c r="CQ420" s="177"/>
      <c r="CR420" s="177"/>
      <c r="CS420" s="177"/>
      <c r="CT420" s="177"/>
      <c r="CU420" s="177"/>
      <c r="CV420" s="177"/>
      <c r="CW420" s="177"/>
      <c r="CX420" s="177"/>
      <c r="CY420" s="177"/>
      <c r="CZ420" s="177"/>
      <c r="DA420" s="177"/>
      <c r="DB420" s="177"/>
      <c r="DC420" s="177"/>
      <c r="DD420" s="177"/>
      <c r="DE420" s="177"/>
      <c r="DF420" s="177"/>
      <c r="DG420" s="177"/>
      <c r="DH420" s="177"/>
      <c r="DI420" s="177"/>
      <c r="DJ420" s="177"/>
      <c r="DK420" s="177"/>
      <c r="DL420" s="177"/>
      <c r="DM420" s="177"/>
      <c r="DN420" s="177"/>
      <c r="DO420" s="177"/>
      <c r="DP420" s="177"/>
      <c r="DQ420" s="177"/>
      <c r="DR420" s="177"/>
      <c r="DS420" s="177"/>
      <c r="DT420" s="177"/>
      <c r="DU420" s="177"/>
      <c r="DV420" s="177"/>
      <c r="DW420" s="177"/>
      <c r="DX420" s="177"/>
      <c r="DY420" s="177"/>
      <c r="DZ420" s="177"/>
      <c r="EA420" s="177"/>
      <c r="EB420" s="177"/>
      <c r="EC420" s="177"/>
      <c r="ED420" s="177"/>
      <c r="EE420" s="177"/>
      <c r="EF420" s="177"/>
      <c r="EG420" s="177"/>
      <c r="EH420" s="177"/>
      <c r="EI420" s="177"/>
      <c r="EJ420" s="177"/>
      <c r="EK420" s="177"/>
      <c r="EL420" s="177"/>
      <c r="EM420" s="177"/>
      <c r="EN420" s="177"/>
      <c r="EO420" s="177"/>
      <c r="EP420" s="177"/>
      <c r="EQ420" s="177"/>
      <c r="ER420" s="177"/>
      <c r="ES420" s="177"/>
      <c r="ET420" s="177"/>
      <c r="EU420" s="177"/>
      <c r="EV420" s="177"/>
      <c r="EW420" s="177"/>
      <c r="EX420" s="177"/>
      <c r="EY420" s="177"/>
      <c r="EZ420" s="177"/>
      <c r="FA420" s="177"/>
      <c r="FB420" s="177"/>
      <c r="FC420" s="177"/>
      <c r="FD420" s="177"/>
      <c r="FE420" s="177"/>
      <c r="FF420" s="177"/>
      <c r="FG420" s="177"/>
      <c r="FH420" s="177"/>
      <c r="FI420" s="177"/>
      <c r="FJ420" s="177"/>
      <c r="FK420" s="177"/>
      <c r="FL420" s="177"/>
      <c r="FM420" s="177"/>
      <c r="FN420" s="177"/>
      <c r="FO420" s="177"/>
      <c r="FP420" s="177"/>
      <c r="FQ420" s="177"/>
      <c r="FR420" s="177"/>
      <c r="FS420" s="177"/>
      <c r="FT420" s="177"/>
      <c r="FU420" s="177"/>
      <c r="FV420" s="177"/>
      <c r="FW420" s="177"/>
      <c r="FX420" s="177"/>
      <c r="FY420" s="177"/>
      <c r="FZ420" s="177"/>
      <c r="GA420" s="177"/>
      <c r="GB420" s="177"/>
      <c r="GC420" s="177"/>
      <c r="GD420" s="177"/>
      <c r="GE420" s="177"/>
      <c r="GF420" s="177"/>
      <c r="GG420" s="177"/>
      <c r="GH420" s="177"/>
      <c r="GI420" s="177"/>
      <c r="GJ420" s="177"/>
      <c r="GK420" s="177"/>
      <c r="GL420" s="177"/>
      <c r="GM420" s="177"/>
      <c r="GN420" s="177"/>
      <c r="GO420" s="177"/>
      <c r="GP420" s="177"/>
      <c r="GQ420" s="177"/>
      <c r="GR420" s="177"/>
      <c r="GS420" s="177"/>
      <c r="GT420" s="177"/>
      <c r="GU420" s="177"/>
      <c r="GV420" s="177"/>
      <c r="GW420" s="177"/>
      <c r="GX420" s="177"/>
      <c r="GY420" s="177"/>
      <c r="GZ420" s="177"/>
      <c r="HA420" s="177"/>
      <c r="HB420" s="177"/>
      <c r="HC420" s="177"/>
      <c r="HD420" s="177"/>
      <c r="HE420" s="177"/>
      <c r="HF420" s="177"/>
      <c r="HG420" s="177"/>
      <c r="HH420" s="177"/>
      <c r="HI420" s="177"/>
      <c r="HJ420" s="177"/>
      <c r="HK420" s="177"/>
      <c r="HL420" s="177"/>
      <c r="HM420" s="177"/>
      <c r="HN420" s="177"/>
      <c r="HO420" s="177"/>
      <c r="HP420" s="177"/>
      <c r="HQ420" s="177"/>
      <c r="HR420" s="177"/>
      <c r="HS420" s="177"/>
      <c r="HT420" s="177"/>
      <c r="HU420" s="177"/>
      <c r="HV420" s="177"/>
      <c r="HW420" s="177"/>
      <c r="HX420" s="177"/>
      <c r="HY420" s="177"/>
      <c r="HZ420" s="177"/>
      <c r="IA420" s="177"/>
      <c r="IB420" s="177"/>
      <c r="IC420" s="177"/>
      <c r="ID420" s="177"/>
      <c r="IE420" s="177"/>
      <c r="IF420" s="177"/>
      <c r="IG420" s="177"/>
      <c r="IH420" s="177"/>
      <c r="II420" s="177"/>
      <c r="IJ420" s="177"/>
      <c r="IK420" s="177"/>
      <c r="IL420" s="177"/>
      <c r="IM420" s="177"/>
      <c r="IN420" s="177"/>
      <c r="IO420" s="177"/>
      <c r="IP420" s="177"/>
      <c r="IQ420" s="177"/>
      <c r="IR420" s="177"/>
      <c r="IS420" s="177"/>
      <c r="IT420" s="177"/>
      <c r="IU420" s="177"/>
      <c r="IV420" s="177"/>
    </row>
    <row r="421" spans="1:256" s="362" customFormat="1" ht="18.75" x14ac:dyDescent="0.45">
      <c r="A421" s="357"/>
      <c r="B421" s="177"/>
      <c r="C421" s="60"/>
      <c r="D421" s="81">
        <v>2</v>
      </c>
      <c r="E421" s="122" t="s">
        <v>736</v>
      </c>
      <c r="F421" s="181"/>
      <c r="G421" s="182"/>
      <c r="H421" s="124" t="s">
        <v>35</v>
      </c>
      <c r="I421" s="125">
        <v>80</v>
      </c>
      <c r="J421" s="365">
        <v>6</v>
      </c>
      <c r="K421" s="182" t="s">
        <v>737</v>
      </c>
      <c r="L421" s="664"/>
      <c r="M421" s="185"/>
      <c r="N421" s="185"/>
      <c r="O421" s="185"/>
      <c r="P421" s="185"/>
      <c r="Q421" s="375">
        <v>10000</v>
      </c>
      <c r="R421" s="379"/>
      <c r="S421" s="233">
        <f t="shared" si="16"/>
        <v>10000</v>
      </c>
      <c r="T421" s="194" t="s">
        <v>738</v>
      </c>
      <c r="U421" s="194" t="s">
        <v>216</v>
      </c>
      <c r="V421" s="361"/>
      <c r="W421" s="177"/>
      <c r="X421" s="177"/>
      <c r="Y421" s="43"/>
      <c r="Z421" s="215"/>
      <c r="AA421" s="216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7"/>
      <c r="BN421" s="177"/>
      <c r="BO421" s="177"/>
      <c r="BP421" s="177"/>
      <c r="BQ421" s="177"/>
      <c r="BR421" s="177"/>
      <c r="BS421" s="177"/>
      <c r="BT421" s="177"/>
      <c r="BU421" s="177"/>
      <c r="BV421" s="177"/>
      <c r="BW421" s="177"/>
      <c r="BX421" s="177"/>
      <c r="BY421" s="177"/>
      <c r="BZ421" s="177"/>
      <c r="CA421" s="177"/>
      <c r="CB421" s="177"/>
      <c r="CC421" s="177"/>
      <c r="CD421" s="177"/>
      <c r="CE421" s="177"/>
      <c r="CF421" s="177"/>
      <c r="CG421" s="177"/>
      <c r="CH421" s="177"/>
      <c r="CI421" s="177"/>
      <c r="CJ421" s="177"/>
      <c r="CK421" s="177"/>
      <c r="CL421" s="177"/>
      <c r="CM421" s="177"/>
      <c r="CN421" s="177"/>
      <c r="CO421" s="177"/>
      <c r="CP421" s="177"/>
      <c r="CQ421" s="177"/>
      <c r="CR421" s="177"/>
      <c r="CS421" s="177"/>
      <c r="CT421" s="177"/>
      <c r="CU421" s="177"/>
      <c r="CV421" s="177"/>
      <c r="CW421" s="177"/>
      <c r="CX421" s="177"/>
      <c r="CY421" s="177"/>
      <c r="CZ421" s="177"/>
      <c r="DA421" s="177"/>
      <c r="DB421" s="177"/>
      <c r="DC421" s="177"/>
      <c r="DD421" s="177"/>
      <c r="DE421" s="177"/>
      <c r="DF421" s="177"/>
      <c r="DG421" s="177"/>
      <c r="DH421" s="177"/>
      <c r="DI421" s="177"/>
      <c r="DJ421" s="177"/>
      <c r="DK421" s="177"/>
      <c r="DL421" s="177"/>
      <c r="DM421" s="177"/>
      <c r="DN421" s="177"/>
      <c r="DO421" s="177"/>
      <c r="DP421" s="177"/>
      <c r="DQ421" s="177"/>
      <c r="DR421" s="177"/>
      <c r="DS421" s="177"/>
      <c r="DT421" s="177"/>
      <c r="DU421" s="177"/>
      <c r="DV421" s="177"/>
      <c r="DW421" s="177"/>
      <c r="DX421" s="177"/>
      <c r="DY421" s="177"/>
      <c r="DZ421" s="177"/>
      <c r="EA421" s="177"/>
      <c r="EB421" s="177"/>
      <c r="EC421" s="177"/>
      <c r="ED421" s="177"/>
      <c r="EE421" s="177"/>
      <c r="EF421" s="177"/>
      <c r="EG421" s="177"/>
      <c r="EH421" s="177"/>
      <c r="EI421" s="177"/>
      <c r="EJ421" s="177"/>
      <c r="EK421" s="177"/>
      <c r="EL421" s="177"/>
      <c r="EM421" s="177"/>
      <c r="EN421" s="177"/>
      <c r="EO421" s="177"/>
      <c r="EP421" s="177"/>
      <c r="EQ421" s="177"/>
      <c r="ER421" s="177"/>
      <c r="ES421" s="177"/>
      <c r="ET421" s="177"/>
      <c r="EU421" s="177"/>
      <c r="EV421" s="177"/>
      <c r="EW421" s="177"/>
      <c r="EX421" s="177"/>
      <c r="EY421" s="177"/>
      <c r="EZ421" s="177"/>
      <c r="FA421" s="177"/>
      <c r="FB421" s="177"/>
      <c r="FC421" s="177"/>
      <c r="FD421" s="177"/>
      <c r="FE421" s="177"/>
      <c r="FF421" s="177"/>
      <c r="FG421" s="177"/>
      <c r="FH421" s="177"/>
      <c r="FI421" s="177"/>
      <c r="FJ421" s="177"/>
      <c r="FK421" s="177"/>
      <c r="FL421" s="177"/>
      <c r="FM421" s="177"/>
      <c r="FN421" s="177"/>
      <c r="FO421" s="177"/>
      <c r="FP421" s="177"/>
      <c r="FQ421" s="177"/>
      <c r="FR421" s="177"/>
      <c r="FS421" s="177"/>
      <c r="FT421" s="177"/>
      <c r="FU421" s="177"/>
      <c r="FV421" s="177"/>
      <c r="FW421" s="177"/>
      <c r="FX421" s="177"/>
      <c r="FY421" s="177"/>
      <c r="FZ421" s="177"/>
      <c r="GA421" s="177"/>
      <c r="GB421" s="177"/>
      <c r="GC421" s="177"/>
      <c r="GD421" s="177"/>
      <c r="GE421" s="177"/>
      <c r="GF421" s="177"/>
      <c r="GG421" s="177"/>
      <c r="GH421" s="177"/>
      <c r="GI421" s="177"/>
      <c r="GJ421" s="177"/>
      <c r="GK421" s="177"/>
      <c r="GL421" s="177"/>
      <c r="GM421" s="177"/>
      <c r="GN421" s="177"/>
      <c r="GO421" s="177"/>
      <c r="GP421" s="177"/>
      <c r="GQ421" s="177"/>
      <c r="GR421" s="177"/>
      <c r="GS421" s="177"/>
      <c r="GT421" s="177"/>
      <c r="GU421" s="177"/>
      <c r="GV421" s="177"/>
      <c r="GW421" s="177"/>
      <c r="GX421" s="177"/>
      <c r="GY421" s="177"/>
      <c r="GZ421" s="177"/>
      <c r="HA421" s="177"/>
      <c r="HB421" s="177"/>
      <c r="HC421" s="177"/>
      <c r="HD421" s="177"/>
      <c r="HE421" s="177"/>
      <c r="HF421" s="177"/>
      <c r="HG421" s="177"/>
      <c r="HH421" s="177"/>
      <c r="HI421" s="177"/>
      <c r="HJ421" s="177"/>
      <c r="HK421" s="177"/>
      <c r="HL421" s="177"/>
      <c r="HM421" s="177"/>
      <c r="HN421" s="177"/>
      <c r="HO421" s="177"/>
      <c r="HP421" s="177"/>
      <c r="HQ421" s="177"/>
      <c r="HR421" s="177"/>
      <c r="HS421" s="177"/>
      <c r="HT421" s="177"/>
      <c r="HU421" s="177"/>
      <c r="HV421" s="177"/>
      <c r="HW421" s="177"/>
      <c r="HX421" s="177"/>
      <c r="HY421" s="177"/>
      <c r="HZ421" s="177"/>
      <c r="IA421" s="177"/>
      <c r="IB421" s="177"/>
      <c r="IC421" s="177"/>
      <c r="ID421" s="177"/>
      <c r="IE421" s="177"/>
      <c r="IF421" s="177"/>
      <c r="IG421" s="177"/>
      <c r="IH421" s="177"/>
      <c r="II421" s="177"/>
      <c r="IJ421" s="177"/>
      <c r="IK421" s="177"/>
      <c r="IL421" s="177"/>
      <c r="IM421" s="177"/>
      <c r="IN421" s="177"/>
      <c r="IO421" s="177"/>
      <c r="IP421" s="177"/>
      <c r="IQ421" s="177"/>
      <c r="IR421" s="177"/>
      <c r="IS421" s="177"/>
      <c r="IT421" s="177"/>
      <c r="IU421" s="177"/>
      <c r="IV421" s="177"/>
    </row>
    <row r="422" spans="1:256" s="362" customFormat="1" ht="18.75" x14ac:dyDescent="0.45">
      <c r="A422" s="357"/>
      <c r="B422" s="177"/>
      <c r="C422" s="60"/>
      <c r="D422" s="81"/>
      <c r="E422" s="122"/>
      <c r="F422" s="181"/>
      <c r="G422" s="182"/>
      <c r="H422" s="124"/>
      <c r="I422" s="125"/>
      <c r="J422" s="83">
        <v>7</v>
      </c>
      <c r="K422" s="665" t="s">
        <v>739</v>
      </c>
      <c r="L422" s="664"/>
      <c r="M422" s="185"/>
      <c r="N422" s="185"/>
      <c r="O422" s="185"/>
      <c r="P422" s="185"/>
      <c r="Q422" s="375">
        <v>10000</v>
      </c>
      <c r="R422" s="379"/>
      <c r="S422" s="233">
        <f t="shared" si="16"/>
        <v>10000</v>
      </c>
      <c r="T422" s="194" t="s">
        <v>740</v>
      </c>
      <c r="U422" s="194" t="s">
        <v>216</v>
      </c>
      <c r="V422" s="361"/>
      <c r="W422" s="177"/>
      <c r="X422" s="177"/>
      <c r="Y422" s="43"/>
      <c r="Z422" s="215"/>
      <c r="AA422" s="216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177"/>
      <c r="BR422" s="177"/>
      <c r="BS422" s="177"/>
      <c r="BT422" s="177"/>
      <c r="BU422" s="177"/>
      <c r="BV422" s="177"/>
      <c r="BW422" s="177"/>
      <c r="BX422" s="177"/>
      <c r="BY422" s="177"/>
      <c r="BZ422" s="177"/>
      <c r="CA422" s="177"/>
      <c r="CB422" s="177"/>
      <c r="CC422" s="177"/>
      <c r="CD422" s="177"/>
      <c r="CE422" s="177"/>
      <c r="CF422" s="177"/>
      <c r="CG422" s="177"/>
      <c r="CH422" s="177"/>
      <c r="CI422" s="177"/>
      <c r="CJ422" s="177"/>
      <c r="CK422" s="177"/>
      <c r="CL422" s="177"/>
      <c r="CM422" s="177"/>
      <c r="CN422" s="177"/>
      <c r="CO422" s="177"/>
      <c r="CP422" s="177"/>
      <c r="CQ422" s="177"/>
      <c r="CR422" s="177"/>
      <c r="CS422" s="177"/>
      <c r="CT422" s="177"/>
      <c r="CU422" s="177"/>
      <c r="CV422" s="177"/>
      <c r="CW422" s="177"/>
      <c r="CX422" s="177"/>
      <c r="CY422" s="177"/>
      <c r="CZ422" s="177"/>
      <c r="DA422" s="177"/>
      <c r="DB422" s="177"/>
      <c r="DC422" s="177"/>
      <c r="DD422" s="177"/>
      <c r="DE422" s="177"/>
      <c r="DF422" s="177"/>
      <c r="DG422" s="177"/>
      <c r="DH422" s="177"/>
      <c r="DI422" s="177"/>
      <c r="DJ422" s="177"/>
      <c r="DK422" s="177"/>
      <c r="DL422" s="177"/>
      <c r="DM422" s="177"/>
      <c r="DN422" s="177"/>
      <c r="DO422" s="177"/>
      <c r="DP422" s="177"/>
      <c r="DQ422" s="177"/>
      <c r="DR422" s="177"/>
      <c r="DS422" s="177"/>
      <c r="DT422" s="177"/>
      <c r="DU422" s="177"/>
      <c r="DV422" s="177"/>
      <c r="DW422" s="177"/>
      <c r="DX422" s="177"/>
      <c r="DY422" s="177"/>
      <c r="DZ422" s="177"/>
      <c r="EA422" s="177"/>
      <c r="EB422" s="177"/>
      <c r="EC422" s="177"/>
      <c r="ED422" s="177"/>
      <c r="EE422" s="177"/>
      <c r="EF422" s="177"/>
      <c r="EG422" s="177"/>
      <c r="EH422" s="177"/>
      <c r="EI422" s="177"/>
      <c r="EJ422" s="177"/>
      <c r="EK422" s="177"/>
      <c r="EL422" s="177"/>
      <c r="EM422" s="177"/>
      <c r="EN422" s="177"/>
      <c r="EO422" s="177"/>
      <c r="EP422" s="177"/>
      <c r="EQ422" s="177"/>
      <c r="ER422" s="177"/>
      <c r="ES422" s="177"/>
      <c r="ET422" s="177"/>
      <c r="EU422" s="177"/>
      <c r="EV422" s="177"/>
      <c r="EW422" s="177"/>
      <c r="EX422" s="177"/>
      <c r="EY422" s="177"/>
      <c r="EZ422" s="177"/>
      <c r="FA422" s="177"/>
      <c r="FB422" s="177"/>
      <c r="FC422" s="177"/>
      <c r="FD422" s="177"/>
      <c r="FE422" s="177"/>
      <c r="FF422" s="177"/>
      <c r="FG422" s="177"/>
      <c r="FH422" s="177"/>
      <c r="FI422" s="177"/>
      <c r="FJ422" s="177"/>
      <c r="FK422" s="177"/>
      <c r="FL422" s="177"/>
      <c r="FM422" s="177"/>
      <c r="FN422" s="177"/>
      <c r="FO422" s="177"/>
      <c r="FP422" s="177"/>
      <c r="FQ422" s="177"/>
      <c r="FR422" s="177"/>
      <c r="FS422" s="177"/>
      <c r="FT422" s="177"/>
      <c r="FU422" s="177"/>
      <c r="FV422" s="177"/>
      <c r="FW422" s="177"/>
      <c r="FX422" s="177"/>
      <c r="FY422" s="177"/>
      <c r="FZ422" s="177"/>
      <c r="GA422" s="177"/>
      <c r="GB422" s="177"/>
      <c r="GC422" s="177"/>
      <c r="GD422" s="177"/>
      <c r="GE422" s="177"/>
      <c r="GF422" s="177"/>
      <c r="GG422" s="177"/>
      <c r="GH422" s="177"/>
      <c r="GI422" s="177"/>
      <c r="GJ422" s="177"/>
      <c r="GK422" s="177"/>
      <c r="GL422" s="177"/>
      <c r="GM422" s="177"/>
      <c r="GN422" s="177"/>
      <c r="GO422" s="177"/>
      <c r="GP422" s="177"/>
      <c r="GQ422" s="177"/>
      <c r="GR422" s="177"/>
      <c r="GS422" s="177"/>
      <c r="GT422" s="177"/>
      <c r="GU422" s="177"/>
      <c r="GV422" s="177"/>
      <c r="GW422" s="177"/>
      <c r="GX422" s="177"/>
      <c r="GY422" s="177"/>
      <c r="GZ422" s="177"/>
      <c r="HA422" s="177"/>
      <c r="HB422" s="177"/>
      <c r="HC422" s="177"/>
      <c r="HD422" s="177"/>
      <c r="HE422" s="177"/>
      <c r="HF422" s="177"/>
      <c r="HG422" s="177"/>
      <c r="HH422" s="177"/>
      <c r="HI422" s="177"/>
      <c r="HJ422" s="177"/>
      <c r="HK422" s="177"/>
      <c r="HL422" s="177"/>
      <c r="HM422" s="177"/>
      <c r="HN422" s="177"/>
      <c r="HO422" s="177"/>
      <c r="HP422" s="177"/>
      <c r="HQ422" s="177"/>
      <c r="HR422" s="177"/>
      <c r="HS422" s="177"/>
      <c r="HT422" s="177"/>
      <c r="HU422" s="177"/>
      <c r="HV422" s="177"/>
      <c r="HW422" s="177"/>
      <c r="HX422" s="177"/>
      <c r="HY422" s="177"/>
      <c r="HZ422" s="177"/>
      <c r="IA422" s="177"/>
      <c r="IB422" s="177"/>
      <c r="IC422" s="177"/>
      <c r="ID422" s="177"/>
      <c r="IE422" s="177"/>
      <c r="IF422" s="177"/>
      <c r="IG422" s="177"/>
      <c r="IH422" s="177"/>
      <c r="II422" s="177"/>
      <c r="IJ422" s="177"/>
      <c r="IK422" s="177"/>
      <c r="IL422" s="177"/>
      <c r="IM422" s="177"/>
      <c r="IN422" s="177"/>
      <c r="IO422" s="177"/>
      <c r="IP422" s="177"/>
      <c r="IQ422" s="177"/>
      <c r="IR422" s="177"/>
      <c r="IS422" s="177"/>
      <c r="IT422" s="177"/>
      <c r="IU422" s="177"/>
      <c r="IV422" s="177"/>
    </row>
    <row r="423" spans="1:256" s="362" customFormat="1" ht="18.75" x14ac:dyDescent="0.45">
      <c r="A423" s="357"/>
      <c r="B423" s="177"/>
      <c r="C423" s="60"/>
      <c r="D423" s="81"/>
      <c r="E423" s="122"/>
      <c r="F423" s="181"/>
      <c r="G423" s="182"/>
      <c r="H423" s="124"/>
      <c r="I423" s="125"/>
      <c r="J423" s="365">
        <v>8</v>
      </c>
      <c r="K423" s="182" t="s">
        <v>741</v>
      </c>
      <c r="L423" s="375"/>
      <c r="M423" s="185"/>
      <c r="N423" s="185"/>
      <c r="O423" s="185"/>
      <c r="P423" s="185"/>
      <c r="Q423" s="375">
        <v>5000</v>
      </c>
      <c r="R423" s="379"/>
      <c r="S423" s="233">
        <f t="shared" si="16"/>
        <v>5000</v>
      </c>
      <c r="T423" s="194" t="s">
        <v>732</v>
      </c>
      <c r="U423" s="194" t="s">
        <v>216</v>
      </c>
      <c r="V423" s="361"/>
      <c r="W423" s="177"/>
      <c r="X423" s="177"/>
      <c r="Y423" s="43"/>
      <c r="Z423" s="215"/>
      <c r="AA423" s="216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7"/>
      <c r="BN423" s="177"/>
      <c r="BO423" s="177"/>
      <c r="BP423" s="177"/>
      <c r="BQ423" s="177"/>
      <c r="BR423" s="177"/>
      <c r="BS423" s="177"/>
      <c r="BT423" s="177"/>
      <c r="BU423" s="177"/>
      <c r="BV423" s="177"/>
      <c r="BW423" s="177"/>
      <c r="BX423" s="177"/>
      <c r="BY423" s="177"/>
      <c r="BZ423" s="177"/>
      <c r="CA423" s="177"/>
      <c r="CB423" s="177"/>
      <c r="CC423" s="177"/>
      <c r="CD423" s="177"/>
      <c r="CE423" s="177"/>
      <c r="CF423" s="177"/>
      <c r="CG423" s="177"/>
      <c r="CH423" s="177"/>
      <c r="CI423" s="177"/>
      <c r="CJ423" s="177"/>
      <c r="CK423" s="177"/>
      <c r="CL423" s="177"/>
      <c r="CM423" s="177"/>
      <c r="CN423" s="177"/>
      <c r="CO423" s="177"/>
      <c r="CP423" s="177"/>
      <c r="CQ423" s="177"/>
      <c r="CR423" s="177"/>
      <c r="CS423" s="177"/>
      <c r="CT423" s="177"/>
      <c r="CU423" s="177"/>
      <c r="CV423" s="177"/>
      <c r="CW423" s="177"/>
      <c r="CX423" s="177"/>
      <c r="CY423" s="177"/>
      <c r="CZ423" s="177"/>
      <c r="DA423" s="177"/>
      <c r="DB423" s="177"/>
      <c r="DC423" s="177"/>
      <c r="DD423" s="177"/>
      <c r="DE423" s="177"/>
      <c r="DF423" s="177"/>
      <c r="DG423" s="177"/>
      <c r="DH423" s="177"/>
      <c r="DI423" s="177"/>
      <c r="DJ423" s="177"/>
      <c r="DK423" s="177"/>
      <c r="DL423" s="177"/>
      <c r="DM423" s="177"/>
      <c r="DN423" s="177"/>
      <c r="DO423" s="177"/>
      <c r="DP423" s="177"/>
      <c r="DQ423" s="177"/>
      <c r="DR423" s="177"/>
      <c r="DS423" s="177"/>
      <c r="DT423" s="177"/>
      <c r="DU423" s="177"/>
      <c r="DV423" s="177"/>
      <c r="DW423" s="177"/>
      <c r="DX423" s="177"/>
      <c r="DY423" s="177"/>
      <c r="DZ423" s="177"/>
      <c r="EA423" s="177"/>
      <c r="EB423" s="177"/>
      <c r="EC423" s="177"/>
      <c r="ED423" s="177"/>
      <c r="EE423" s="177"/>
      <c r="EF423" s="177"/>
      <c r="EG423" s="177"/>
      <c r="EH423" s="177"/>
      <c r="EI423" s="177"/>
      <c r="EJ423" s="177"/>
      <c r="EK423" s="177"/>
      <c r="EL423" s="177"/>
      <c r="EM423" s="177"/>
      <c r="EN423" s="177"/>
      <c r="EO423" s="177"/>
      <c r="EP423" s="177"/>
      <c r="EQ423" s="177"/>
      <c r="ER423" s="177"/>
      <c r="ES423" s="177"/>
      <c r="ET423" s="177"/>
      <c r="EU423" s="177"/>
      <c r="EV423" s="177"/>
      <c r="EW423" s="177"/>
      <c r="EX423" s="177"/>
      <c r="EY423" s="177"/>
      <c r="EZ423" s="177"/>
      <c r="FA423" s="177"/>
      <c r="FB423" s="177"/>
      <c r="FC423" s="177"/>
      <c r="FD423" s="177"/>
      <c r="FE423" s="177"/>
      <c r="FF423" s="177"/>
      <c r="FG423" s="177"/>
      <c r="FH423" s="177"/>
      <c r="FI423" s="177"/>
      <c r="FJ423" s="177"/>
      <c r="FK423" s="177"/>
      <c r="FL423" s="177"/>
      <c r="FM423" s="177"/>
      <c r="FN423" s="177"/>
      <c r="FO423" s="177"/>
      <c r="FP423" s="177"/>
      <c r="FQ423" s="177"/>
      <c r="FR423" s="177"/>
      <c r="FS423" s="177"/>
      <c r="FT423" s="177"/>
      <c r="FU423" s="177"/>
      <c r="FV423" s="177"/>
      <c r="FW423" s="177"/>
      <c r="FX423" s="177"/>
      <c r="FY423" s="177"/>
      <c r="FZ423" s="177"/>
      <c r="GA423" s="177"/>
      <c r="GB423" s="177"/>
      <c r="GC423" s="177"/>
      <c r="GD423" s="177"/>
      <c r="GE423" s="177"/>
      <c r="GF423" s="177"/>
      <c r="GG423" s="177"/>
      <c r="GH423" s="177"/>
      <c r="GI423" s="177"/>
      <c r="GJ423" s="177"/>
      <c r="GK423" s="177"/>
      <c r="GL423" s="177"/>
      <c r="GM423" s="177"/>
      <c r="GN423" s="177"/>
      <c r="GO423" s="177"/>
      <c r="GP423" s="177"/>
      <c r="GQ423" s="177"/>
      <c r="GR423" s="177"/>
      <c r="GS423" s="177"/>
      <c r="GT423" s="177"/>
      <c r="GU423" s="177"/>
      <c r="GV423" s="177"/>
      <c r="GW423" s="177"/>
      <c r="GX423" s="177"/>
      <c r="GY423" s="177"/>
      <c r="GZ423" s="177"/>
      <c r="HA423" s="177"/>
      <c r="HB423" s="177"/>
      <c r="HC423" s="177"/>
      <c r="HD423" s="177"/>
      <c r="HE423" s="177"/>
      <c r="HF423" s="177"/>
      <c r="HG423" s="177"/>
      <c r="HH423" s="177"/>
      <c r="HI423" s="177"/>
      <c r="HJ423" s="177"/>
      <c r="HK423" s="177"/>
      <c r="HL423" s="177"/>
      <c r="HM423" s="177"/>
      <c r="HN423" s="177"/>
      <c r="HO423" s="177"/>
      <c r="HP423" s="177"/>
      <c r="HQ423" s="177"/>
      <c r="HR423" s="177"/>
      <c r="HS423" s="177"/>
      <c r="HT423" s="177"/>
      <c r="HU423" s="177"/>
      <c r="HV423" s="177"/>
      <c r="HW423" s="177"/>
      <c r="HX423" s="177"/>
      <c r="HY423" s="177"/>
      <c r="HZ423" s="177"/>
      <c r="IA423" s="177"/>
      <c r="IB423" s="177"/>
      <c r="IC423" s="177"/>
      <c r="ID423" s="177"/>
      <c r="IE423" s="177"/>
      <c r="IF423" s="177"/>
      <c r="IG423" s="177"/>
      <c r="IH423" s="177"/>
      <c r="II423" s="177"/>
      <c r="IJ423" s="177"/>
      <c r="IK423" s="177"/>
      <c r="IL423" s="177"/>
      <c r="IM423" s="177"/>
      <c r="IN423" s="177"/>
      <c r="IO423" s="177"/>
      <c r="IP423" s="177"/>
      <c r="IQ423" s="177"/>
      <c r="IR423" s="177"/>
      <c r="IS423" s="177"/>
      <c r="IT423" s="177"/>
      <c r="IU423" s="177"/>
      <c r="IV423" s="177"/>
    </row>
    <row r="424" spans="1:256" s="362" customFormat="1" ht="18.75" x14ac:dyDescent="0.45">
      <c r="A424" s="357"/>
      <c r="B424" s="177"/>
      <c r="C424" s="60"/>
      <c r="D424" s="81"/>
      <c r="E424" s="122"/>
      <c r="F424" s="181"/>
      <c r="G424" s="182"/>
      <c r="H424" s="124"/>
      <c r="I424" s="125"/>
      <c r="J424" s="83">
        <v>9</v>
      </c>
      <c r="K424" s="182" t="s">
        <v>742</v>
      </c>
      <c r="L424" s="375"/>
      <c r="M424" s="185"/>
      <c r="N424" s="185"/>
      <c r="O424" s="185"/>
      <c r="P424" s="185"/>
      <c r="Q424" s="269">
        <v>5000</v>
      </c>
      <c r="R424" s="379"/>
      <c r="S424" s="233">
        <f t="shared" si="16"/>
        <v>5000</v>
      </c>
      <c r="T424" s="194" t="s">
        <v>743</v>
      </c>
      <c r="U424" s="194" t="s">
        <v>216</v>
      </c>
      <c r="V424" s="361"/>
      <c r="W424" s="177"/>
      <c r="X424" s="177"/>
      <c r="Y424" s="43"/>
      <c r="Z424" s="215"/>
      <c r="AA424" s="216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7"/>
      <c r="BN424" s="177"/>
      <c r="BO424" s="177"/>
      <c r="BP424" s="177"/>
      <c r="BQ424" s="177"/>
      <c r="BR424" s="177"/>
      <c r="BS424" s="177"/>
      <c r="BT424" s="177"/>
      <c r="BU424" s="177"/>
      <c r="BV424" s="177"/>
      <c r="BW424" s="177"/>
      <c r="BX424" s="177"/>
      <c r="BY424" s="177"/>
      <c r="BZ424" s="177"/>
      <c r="CA424" s="177"/>
      <c r="CB424" s="177"/>
      <c r="CC424" s="177"/>
      <c r="CD424" s="177"/>
      <c r="CE424" s="177"/>
      <c r="CF424" s="177"/>
      <c r="CG424" s="177"/>
      <c r="CH424" s="177"/>
      <c r="CI424" s="177"/>
      <c r="CJ424" s="177"/>
      <c r="CK424" s="177"/>
      <c r="CL424" s="177"/>
      <c r="CM424" s="177"/>
      <c r="CN424" s="177"/>
      <c r="CO424" s="177"/>
      <c r="CP424" s="177"/>
      <c r="CQ424" s="177"/>
      <c r="CR424" s="177"/>
      <c r="CS424" s="177"/>
      <c r="CT424" s="177"/>
      <c r="CU424" s="177"/>
      <c r="CV424" s="177"/>
      <c r="CW424" s="177"/>
      <c r="CX424" s="177"/>
      <c r="CY424" s="177"/>
      <c r="CZ424" s="177"/>
      <c r="DA424" s="177"/>
      <c r="DB424" s="177"/>
      <c r="DC424" s="177"/>
      <c r="DD424" s="177"/>
      <c r="DE424" s="177"/>
      <c r="DF424" s="177"/>
      <c r="DG424" s="177"/>
      <c r="DH424" s="177"/>
      <c r="DI424" s="177"/>
      <c r="DJ424" s="177"/>
      <c r="DK424" s="177"/>
      <c r="DL424" s="177"/>
      <c r="DM424" s="177"/>
      <c r="DN424" s="177"/>
      <c r="DO424" s="177"/>
      <c r="DP424" s="177"/>
      <c r="DQ424" s="177"/>
      <c r="DR424" s="177"/>
      <c r="DS424" s="177"/>
      <c r="DT424" s="177"/>
      <c r="DU424" s="177"/>
      <c r="DV424" s="177"/>
      <c r="DW424" s="177"/>
      <c r="DX424" s="177"/>
      <c r="DY424" s="177"/>
      <c r="DZ424" s="177"/>
      <c r="EA424" s="177"/>
      <c r="EB424" s="177"/>
      <c r="EC424" s="177"/>
      <c r="ED424" s="177"/>
      <c r="EE424" s="177"/>
      <c r="EF424" s="177"/>
      <c r="EG424" s="177"/>
      <c r="EH424" s="177"/>
      <c r="EI424" s="177"/>
      <c r="EJ424" s="177"/>
      <c r="EK424" s="177"/>
      <c r="EL424" s="177"/>
      <c r="EM424" s="177"/>
      <c r="EN424" s="177"/>
      <c r="EO424" s="177"/>
      <c r="EP424" s="177"/>
      <c r="EQ424" s="177"/>
      <c r="ER424" s="177"/>
      <c r="ES424" s="177"/>
      <c r="ET424" s="177"/>
      <c r="EU424" s="177"/>
      <c r="EV424" s="177"/>
      <c r="EW424" s="177"/>
      <c r="EX424" s="177"/>
      <c r="EY424" s="177"/>
      <c r="EZ424" s="177"/>
      <c r="FA424" s="177"/>
      <c r="FB424" s="177"/>
      <c r="FC424" s="177"/>
      <c r="FD424" s="177"/>
      <c r="FE424" s="177"/>
      <c r="FF424" s="177"/>
      <c r="FG424" s="177"/>
      <c r="FH424" s="177"/>
      <c r="FI424" s="177"/>
      <c r="FJ424" s="177"/>
      <c r="FK424" s="177"/>
      <c r="FL424" s="177"/>
      <c r="FM424" s="177"/>
      <c r="FN424" s="177"/>
      <c r="FO424" s="177"/>
      <c r="FP424" s="177"/>
      <c r="FQ424" s="177"/>
      <c r="FR424" s="177"/>
      <c r="FS424" s="177"/>
      <c r="FT424" s="177"/>
      <c r="FU424" s="177"/>
      <c r="FV424" s="177"/>
      <c r="FW424" s="177"/>
      <c r="FX424" s="177"/>
      <c r="FY424" s="177"/>
      <c r="FZ424" s="177"/>
      <c r="GA424" s="177"/>
      <c r="GB424" s="177"/>
      <c r="GC424" s="177"/>
      <c r="GD424" s="177"/>
      <c r="GE424" s="177"/>
      <c r="GF424" s="177"/>
      <c r="GG424" s="177"/>
      <c r="GH424" s="177"/>
      <c r="GI424" s="177"/>
      <c r="GJ424" s="177"/>
      <c r="GK424" s="177"/>
      <c r="GL424" s="177"/>
      <c r="GM424" s="177"/>
      <c r="GN424" s="177"/>
      <c r="GO424" s="177"/>
      <c r="GP424" s="177"/>
      <c r="GQ424" s="177"/>
      <c r="GR424" s="177"/>
      <c r="GS424" s="177"/>
      <c r="GT424" s="177"/>
      <c r="GU424" s="177"/>
      <c r="GV424" s="177"/>
      <c r="GW424" s="177"/>
      <c r="GX424" s="177"/>
      <c r="GY424" s="177"/>
      <c r="GZ424" s="177"/>
      <c r="HA424" s="177"/>
      <c r="HB424" s="177"/>
      <c r="HC424" s="177"/>
      <c r="HD424" s="177"/>
      <c r="HE424" s="177"/>
      <c r="HF424" s="177"/>
      <c r="HG424" s="177"/>
      <c r="HH424" s="177"/>
      <c r="HI424" s="177"/>
      <c r="HJ424" s="177"/>
      <c r="HK424" s="177"/>
      <c r="HL424" s="177"/>
      <c r="HM424" s="177"/>
      <c r="HN424" s="177"/>
      <c r="HO424" s="177"/>
      <c r="HP424" s="177"/>
      <c r="HQ424" s="177"/>
      <c r="HR424" s="177"/>
      <c r="HS424" s="177"/>
      <c r="HT424" s="177"/>
      <c r="HU424" s="177"/>
      <c r="HV424" s="177"/>
      <c r="HW424" s="177"/>
      <c r="HX424" s="177"/>
      <c r="HY424" s="177"/>
      <c r="HZ424" s="177"/>
      <c r="IA424" s="177"/>
      <c r="IB424" s="177"/>
      <c r="IC424" s="177"/>
      <c r="ID424" s="177"/>
      <c r="IE424" s="177"/>
      <c r="IF424" s="177"/>
      <c r="IG424" s="177"/>
      <c r="IH424" s="177"/>
      <c r="II424" s="177"/>
      <c r="IJ424" s="177"/>
      <c r="IK424" s="177"/>
      <c r="IL424" s="177"/>
      <c r="IM424" s="177"/>
      <c r="IN424" s="177"/>
      <c r="IO424" s="177"/>
      <c r="IP424" s="177"/>
      <c r="IQ424" s="177"/>
      <c r="IR424" s="177"/>
      <c r="IS424" s="177"/>
      <c r="IT424" s="177"/>
      <c r="IU424" s="177"/>
      <c r="IV424" s="177"/>
    </row>
    <row r="425" spans="1:256" s="362" customFormat="1" ht="18.75" x14ac:dyDescent="0.45">
      <c r="A425" s="357"/>
      <c r="B425" s="177"/>
      <c r="C425" s="60"/>
      <c r="D425" s="81"/>
      <c r="E425" s="122"/>
      <c r="F425" s="181"/>
      <c r="G425" s="182"/>
      <c r="H425" s="124"/>
      <c r="I425" s="125"/>
      <c r="J425" s="365">
        <v>10</v>
      </c>
      <c r="K425" s="119" t="s">
        <v>744</v>
      </c>
      <c r="L425" s="367"/>
      <c r="M425" s="103"/>
      <c r="N425" s="103"/>
      <c r="O425" s="103"/>
      <c r="P425" s="103"/>
      <c r="Q425" s="163"/>
      <c r="R425" s="163">
        <v>72000</v>
      </c>
      <c r="S425" s="373">
        <f t="shared" si="16"/>
        <v>72000</v>
      </c>
      <c r="T425" s="131" t="s">
        <v>745</v>
      </c>
      <c r="U425" s="131" t="s">
        <v>223</v>
      </c>
      <c r="V425" s="361"/>
      <c r="W425" s="177"/>
      <c r="X425" s="177"/>
      <c r="Y425" s="43"/>
      <c r="Z425" s="215"/>
      <c r="AA425" s="216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7"/>
      <c r="BN425" s="177"/>
      <c r="BO425" s="177"/>
      <c r="BP425" s="177"/>
      <c r="BQ425" s="177"/>
      <c r="BR425" s="177"/>
      <c r="BS425" s="177"/>
      <c r="BT425" s="177"/>
      <c r="BU425" s="177"/>
      <c r="BV425" s="177"/>
      <c r="BW425" s="177"/>
      <c r="BX425" s="177"/>
      <c r="BY425" s="177"/>
      <c r="BZ425" s="177"/>
      <c r="CA425" s="177"/>
      <c r="CB425" s="177"/>
      <c r="CC425" s="177"/>
      <c r="CD425" s="177"/>
      <c r="CE425" s="177"/>
      <c r="CF425" s="177"/>
      <c r="CG425" s="177"/>
      <c r="CH425" s="177"/>
      <c r="CI425" s="177"/>
      <c r="CJ425" s="177"/>
      <c r="CK425" s="177"/>
      <c r="CL425" s="177"/>
      <c r="CM425" s="177"/>
      <c r="CN425" s="177"/>
      <c r="CO425" s="177"/>
      <c r="CP425" s="177"/>
      <c r="CQ425" s="177"/>
      <c r="CR425" s="177"/>
      <c r="CS425" s="177"/>
      <c r="CT425" s="177"/>
      <c r="CU425" s="177"/>
      <c r="CV425" s="177"/>
      <c r="CW425" s="177"/>
      <c r="CX425" s="177"/>
      <c r="CY425" s="177"/>
      <c r="CZ425" s="177"/>
      <c r="DA425" s="177"/>
      <c r="DB425" s="177"/>
      <c r="DC425" s="177"/>
      <c r="DD425" s="177"/>
      <c r="DE425" s="177"/>
      <c r="DF425" s="177"/>
      <c r="DG425" s="177"/>
      <c r="DH425" s="177"/>
      <c r="DI425" s="177"/>
      <c r="DJ425" s="177"/>
      <c r="DK425" s="177"/>
      <c r="DL425" s="177"/>
      <c r="DM425" s="177"/>
      <c r="DN425" s="177"/>
      <c r="DO425" s="177"/>
      <c r="DP425" s="177"/>
      <c r="DQ425" s="177"/>
      <c r="DR425" s="177"/>
      <c r="DS425" s="177"/>
      <c r="DT425" s="177"/>
      <c r="DU425" s="177"/>
      <c r="DV425" s="177"/>
      <c r="DW425" s="177"/>
      <c r="DX425" s="177"/>
      <c r="DY425" s="177"/>
      <c r="DZ425" s="177"/>
      <c r="EA425" s="177"/>
      <c r="EB425" s="177"/>
      <c r="EC425" s="177"/>
      <c r="ED425" s="177"/>
      <c r="EE425" s="177"/>
      <c r="EF425" s="177"/>
      <c r="EG425" s="177"/>
      <c r="EH425" s="177"/>
      <c r="EI425" s="177"/>
      <c r="EJ425" s="177"/>
      <c r="EK425" s="177"/>
      <c r="EL425" s="177"/>
      <c r="EM425" s="177"/>
      <c r="EN425" s="177"/>
      <c r="EO425" s="177"/>
      <c r="EP425" s="177"/>
      <c r="EQ425" s="177"/>
      <c r="ER425" s="177"/>
      <c r="ES425" s="177"/>
      <c r="ET425" s="177"/>
      <c r="EU425" s="177"/>
      <c r="EV425" s="177"/>
      <c r="EW425" s="177"/>
      <c r="EX425" s="177"/>
      <c r="EY425" s="177"/>
      <c r="EZ425" s="177"/>
      <c r="FA425" s="177"/>
      <c r="FB425" s="177"/>
      <c r="FC425" s="177"/>
      <c r="FD425" s="177"/>
      <c r="FE425" s="177"/>
      <c r="FF425" s="177"/>
      <c r="FG425" s="177"/>
      <c r="FH425" s="177"/>
      <c r="FI425" s="177"/>
      <c r="FJ425" s="177"/>
      <c r="FK425" s="177"/>
      <c r="FL425" s="177"/>
      <c r="FM425" s="177"/>
      <c r="FN425" s="177"/>
      <c r="FO425" s="177"/>
      <c r="FP425" s="177"/>
      <c r="FQ425" s="177"/>
      <c r="FR425" s="177"/>
      <c r="FS425" s="177"/>
      <c r="FT425" s="177"/>
      <c r="FU425" s="177"/>
      <c r="FV425" s="177"/>
      <c r="FW425" s="177"/>
      <c r="FX425" s="177"/>
      <c r="FY425" s="177"/>
      <c r="FZ425" s="177"/>
      <c r="GA425" s="177"/>
      <c r="GB425" s="177"/>
      <c r="GC425" s="177"/>
      <c r="GD425" s="177"/>
      <c r="GE425" s="177"/>
      <c r="GF425" s="177"/>
      <c r="GG425" s="177"/>
      <c r="GH425" s="177"/>
      <c r="GI425" s="177"/>
      <c r="GJ425" s="177"/>
      <c r="GK425" s="177"/>
      <c r="GL425" s="177"/>
      <c r="GM425" s="177"/>
      <c r="GN425" s="177"/>
      <c r="GO425" s="177"/>
      <c r="GP425" s="177"/>
      <c r="GQ425" s="177"/>
      <c r="GR425" s="177"/>
      <c r="GS425" s="177"/>
      <c r="GT425" s="177"/>
      <c r="GU425" s="177"/>
      <c r="GV425" s="177"/>
      <c r="GW425" s="177"/>
      <c r="GX425" s="177"/>
      <c r="GY425" s="177"/>
      <c r="GZ425" s="177"/>
      <c r="HA425" s="177"/>
      <c r="HB425" s="177"/>
      <c r="HC425" s="177"/>
      <c r="HD425" s="177"/>
      <c r="HE425" s="177"/>
      <c r="HF425" s="177"/>
      <c r="HG425" s="177"/>
      <c r="HH425" s="177"/>
      <c r="HI425" s="177"/>
      <c r="HJ425" s="177"/>
      <c r="HK425" s="177"/>
      <c r="HL425" s="177"/>
      <c r="HM425" s="177"/>
      <c r="HN425" s="177"/>
      <c r="HO425" s="177"/>
      <c r="HP425" s="177"/>
      <c r="HQ425" s="177"/>
      <c r="HR425" s="177"/>
      <c r="HS425" s="177"/>
      <c r="HT425" s="177"/>
      <c r="HU425" s="177"/>
      <c r="HV425" s="177"/>
      <c r="HW425" s="177"/>
      <c r="HX425" s="177"/>
      <c r="HY425" s="177"/>
      <c r="HZ425" s="177"/>
      <c r="IA425" s="177"/>
      <c r="IB425" s="177"/>
      <c r="IC425" s="177"/>
      <c r="ID425" s="177"/>
      <c r="IE425" s="177"/>
      <c r="IF425" s="177"/>
      <c r="IG425" s="177"/>
      <c r="IH425" s="177"/>
      <c r="II425" s="177"/>
      <c r="IJ425" s="177"/>
      <c r="IK425" s="177"/>
      <c r="IL425" s="177"/>
      <c r="IM425" s="177"/>
      <c r="IN425" s="177"/>
      <c r="IO425" s="177"/>
      <c r="IP425" s="177"/>
      <c r="IQ425" s="177"/>
      <c r="IR425" s="177"/>
      <c r="IS425" s="177"/>
      <c r="IT425" s="177"/>
      <c r="IU425" s="177"/>
      <c r="IV425" s="177"/>
    </row>
    <row r="426" spans="1:256" s="362" customFormat="1" ht="18.75" x14ac:dyDescent="0.45">
      <c r="A426" s="357"/>
      <c r="B426" s="177"/>
      <c r="C426" s="60"/>
      <c r="D426" s="81"/>
      <c r="E426" s="122"/>
      <c r="F426" s="181"/>
      <c r="G426" s="182"/>
      <c r="H426" s="124"/>
      <c r="I426" s="125"/>
      <c r="J426" s="83">
        <v>11</v>
      </c>
      <c r="K426" s="666" t="s">
        <v>746</v>
      </c>
      <c r="L426" s="367"/>
      <c r="M426" s="103"/>
      <c r="N426" s="103"/>
      <c r="O426" s="103"/>
      <c r="P426" s="103"/>
      <c r="Q426" s="321">
        <v>11500</v>
      </c>
      <c r="R426" s="667"/>
      <c r="S426" s="373">
        <f t="shared" si="16"/>
        <v>11500</v>
      </c>
      <c r="T426" s="456" t="s">
        <v>341</v>
      </c>
      <c r="U426" s="131" t="s">
        <v>223</v>
      </c>
      <c r="V426" s="361"/>
      <c r="W426" s="177"/>
      <c r="X426" s="177"/>
      <c r="Y426" s="43"/>
      <c r="Z426" s="215"/>
      <c r="AA426" s="216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177"/>
      <c r="BR426" s="177"/>
      <c r="BS426" s="177"/>
      <c r="BT426" s="177"/>
      <c r="BU426" s="177"/>
      <c r="BV426" s="177"/>
      <c r="BW426" s="177"/>
      <c r="BX426" s="177"/>
      <c r="BY426" s="177"/>
      <c r="BZ426" s="177"/>
      <c r="CA426" s="177"/>
      <c r="CB426" s="177"/>
      <c r="CC426" s="177"/>
      <c r="CD426" s="177"/>
      <c r="CE426" s="177"/>
      <c r="CF426" s="177"/>
      <c r="CG426" s="177"/>
      <c r="CH426" s="177"/>
      <c r="CI426" s="177"/>
      <c r="CJ426" s="177"/>
      <c r="CK426" s="177"/>
      <c r="CL426" s="177"/>
      <c r="CM426" s="177"/>
      <c r="CN426" s="177"/>
      <c r="CO426" s="177"/>
      <c r="CP426" s="177"/>
      <c r="CQ426" s="177"/>
      <c r="CR426" s="177"/>
      <c r="CS426" s="177"/>
      <c r="CT426" s="177"/>
      <c r="CU426" s="177"/>
      <c r="CV426" s="177"/>
      <c r="CW426" s="177"/>
      <c r="CX426" s="177"/>
      <c r="CY426" s="177"/>
      <c r="CZ426" s="177"/>
      <c r="DA426" s="177"/>
      <c r="DB426" s="177"/>
      <c r="DC426" s="177"/>
      <c r="DD426" s="177"/>
      <c r="DE426" s="177"/>
      <c r="DF426" s="177"/>
      <c r="DG426" s="177"/>
      <c r="DH426" s="177"/>
      <c r="DI426" s="177"/>
      <c r="DJ426" s="177"/>
      <c r="DK426" s="177"/>
      <c r="DL426" s="177"/>
      <c r="DM426" s="177"/>
      <c r="DN426" s="177"/>
      <c r="DO426" s="177"/>
      <c r="DP426" s="177"/>
      <c r="DQ426" s="177"/>
      <c r="DR426" s="177"/>
      <c r="DS426" s="177"/>
      <c r="DT426" s="177"/>
      <c r="DU426" s="177"/>
      <c r="DV426" s="177"/>
      <c r="DW426" s="177"/>
      <c r="DX426" s="177"/>
      <c r="DY426" s="177"/>
      <c r="DZ426" s="177"/>
      <c r="EA426" s="177"/>
      <c r="EB426" s="177"/>
      <c r="EC426" s="177"/>
      <c r="ED426" s="177"/>
      <c r="EE426" s="177"/>
      <c r="EF426" s="177"/>
      <c r="EG426" s="177"/>
      <c r="EH426" s="177"/>
      <c r="EI426" s="177"/>
      <c r="EJ426" s="177"/>
      <c r="EK426" s="177"/>
      <c r="EL426" s="177"/>
      <c r="EM426" s="177"/>
      <c r="EN426" s="177"/>
      <c r="EO426" s="177"/>
      <c r="EP426" s="177"/>
      <c r="EQ426" s="177"/>
      <c r="ER426" s="177"/>
      <c r="ES426" s="177"/>
      <c r="ET426" s="177"/>
      <c r="EU426" s="177"/>
      <c r="EV426" s="177"/>
      <c r="EW426" s="177"/>
      <c r="EX426" s="177"/>
      <c r="EY426" s="177"/>
      <c r="EZ426" s="177"/>
      <c r="FA426" s="177"/>
      <c r="FB426" s="177"/>
      <c r="FC426" s="177"/>
      <c r="FD426" s="177"/>
      <c r="FE426" s="177"/>
      <c r="FF426" s="177"/>
      <c r="FG426" s="177"/>
      <c r="FH426" s="177"/>
      <c r="FI426" s="177"/>
      <c r="FJ426" s="177"/>
      <c r="FK426" s="177"/>
      <c r="FL426" s="177"/>
      <c r="FM426" s="177"/>
      <c r="FN426" s="177"/>
      <c r="FO426" s="177"/>
      <c r="FP426" s="177"/>
      <c r="FQ426" s="177"/>
      <c r="FR426" s="177"/>
      <c r="FS426" s="177"/>
      <c r="FT426" s="177"/>
      <c r="FU426" s="177"/>
      <c r="FV426" s="177"/>
      <c r="FW426" s="177"/>
      <c r="FX426" s="177"/>
      <c r="FY426" s="177"/>
      <c r="FZ426" s="177"/>
      <c r="GA426" s="177"/>
      <c r="GB426" s="177"/>
      <c r="GC426" s="177"/>
      <c r="GD426" s="177"/>
      <c r="GE426" s="177"/>
      <c r="GF426" s="177"/>
      <c r="GG426" s="177"/>
      <c r="GH426" s="177"/>
      <c r="GI426" s="177"/>
      <c r="GJ426" s="177"/>
      <c r="GK426" s="177"/>
      <c r="GL426" s="177"/>
      <c r="GM426" s="177"/>
      <c r="GN426" s="177"/>
      <c r="GO426" s="177"/>
      <c r="GP426" s="177"/>
      <c r="GQ426" s="177"/>
      <c r="GR426" s="177"/>
      <c r="GS426" s="177"/>
      <c r="GT426" s="177"/>
      <c r="GU426" s="177"/>
      <c r="GV426" s="177"/>
      <c r="GW426" s="177"/>
      <c r="GX426" s="177"/>
      <c r="GY426" s="177"/>
      <c r="GZ426" s="177"/>
      <c r="HA426" s="177"/>
      <c r="HB426" s="177"/>
      <c r="HC426" s="177"/>
      <c r="HD426" s="177"/>
      <c r="HE426" s="177"/>
      <c r="HF426" s="177"/>
      <c r="HG426" s="177"/>
      <c r="HH426" s="177"/>
      <c r="HI426" s="177"/>
      <c r="HJ426" s="177"/>
      <c r="HK426" s="177"/>
      <c r="HL426" s="177"/>
      <c r="HM426" s="177"/>
      <c r="HN426" s="177"/>
      <c r="HO426" s="177"/>
      <c r="HP426" s="177"/>
      <c r="HQ426" s="177"/>
      <c r="HR426" s="177"/>
      <c r="HS426" s="177"/>
      <c r="HT426" s="177"/>
      <c r="HU426" s="177"/>
      <c r="HV426" s="177"/>
      <c r="HW426" s="177"/>
      <c r="HX426" s="177"/>
      <c r="HY426" s="177"/>
      <c r="HZ426" s="177"/>
      <c r="IA426" s="177"/>
      <c r="IB426" s="177"/>
      <c r="IC426" s="177"/>
      <c r="ID426" s="177"/>
      <c r="IE426" s="177"/>
      <c r="IF426" s="177"/>
      <c r="IG426" s="177"/>
      <c r="IH426" s="177"/>
      <c r="II426" s="177"/>
      <c r="IJ426" s="177"/>
      <c r="IK426" s="177"/>
      <c r="IL426" s="177"/>
      <c r="IM426" s="177"/>
      <c r="IN426" s="177"/>
      <c r="IO426" s="177"/>
      <c r="IP426" s="177"/>
      <c r="IQ426" s="177"/>
      <c r="IR426" s="177"/>
      <c r="IS426" s="177"/>
      <c r="IT426" s="177"/>
      <c r="IU426" s="177"/>
      <c r="IV426" s="177"/>
    </row>
    <row r="427" spans="1:256" s="362" customFormat="1" ht="18.75" x14ac:dyDescent="0.45">
      <c r="A427" s="357"/>
      <c r="B427" s="177"/>
      <c r="C427" s="60"/>
      <c r="D427" s="81"/>
      <c r="E427" s="122"/>
      <c r="F427" s="181"/>
      <c r="G427" s="182"/>
      <c r="H427" s="124"/>
      <c r="I427" s="125"/>
      <c r="J427" s="365">
        <v>12</v>
      </c>
      <c r="K427" s="666" t="s">
        <v>747</v>
      </c>
      <c r="L427" s="367"/>
      <c r="M427" s="103"/>
      <c r="N427" s="103"/>
      <c r="O427" s="103"/>
      <c r="P427" s="103"/>
      <c r="Q427" s="321">
        <v>5000</v>
      </c>
      <c r="R427" s="667"/>
      <c r="S427" s="373">
        <f t="shared" si="16"/>
        <v>5000</v>
      </c>
      <c r="T427" s="456" t="s">
        <v>441</v>
      </c>
      <c r="U427" s="131" t="s">
        <v>223</v>
      </c>
      <c r="V427" s="361"/>
      <c r="W427" s="177"/>
      <c r="X427" s="177"/>
      <c r="Y427" s="43"/>
      <c r="Z427" s="215"/>
      <c r="AA427" s="216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77"/>
      <c r="BN427" s="177"/>
      <c r="BO427" s="177"/>
      <c r="BP427" s="177"/>
      <c r="BQ427" s="177"/>
      <c r="BR427" s="177"/>
      <c r="BS427" s="177"/>
      <c r="BT427" s="177"/>
      <c r="BU427" s="177"/>
      <c r="BV427" s="177"/>
      <c r="BW427" s="177"/>
      <c r="BX427" s="177"/>
      <c r="BY427" s="177"/>
      <c r="BZ427" s="177"/>
      <c r="CA427" s="177"/>
      <c r="CB427" s="177"/>
      <c r="CC427" s="177"/>
      <c r="CD427" s="177"/>
      <c r="CE427" s="177"/>
      <c r="CF427" s="177"/>
      <c r="CG427" s="177"/>
      <c r="CH427" s="177"/>
      <c r="CI427" s="177"/>
      <c r="CJ427" s="177"/>
      <c r="CK427" s="177"/>
      <c r="CL427" s="177"/>
      <c r="CM427" s="177"/>
      <c r="CN427" s="177"/>
      <c r="CO427" s="177"/>
      <c r="CP427" s="177"/>
      <c r="CQ427" s="177"/>
      <c r="CR427" s="177"/>
      <c r="CS427" s="177"/>
      <c r="CT427" s="177"/>
      <c r="CU427" s="177"/>
      <c r="CV427" s="177"/>
      <c r="CW427" s="177"/>
      <c r="CX427" s="177"/>
      <c r="CY427" s="177"/>
      <c r="CZ427" s="177"/>
      <c r="DA427" s="177"/>
      <c r="DB427" s="177"/>
      <c r="DC427" s="177"/>
      <c r="DD427" s="177"/>
      <c r="DE427" s="177"/>
      <c r="DF427" s="177"/>
      <c r="DG427" s="177"/>
      <c r="DH427" s="177"/>
      <c r="DI427" s="177"/>
      <c r="DJ427" s="177"/>
      <c r="DK427" s="177"/>
      <c r="DL427" s="177"/>
      <c r="DM427" s="177"/>
      <c r="DN427" s="177"/>
      <c r="DO427" s="177"/>
      <c r="DP427" s="177"/>
      <c r="DQ427" s="177"/>
      <c r="DR427" s="177"/>
      <c r="DS427" s="177"/>
      <c r="DT427" s="177"/>
      <c r="DU427" s="177"/>
      <c r="DV427" s="177"/>
      <c r="DW427" s="177"/>
      <c r="DX427" s="177"/>
      <c r="DY427" s="177"/>
      <c r="DZ427" s="177"/>
      <c r="EA427" s="177"/>
      <c r="EB427" s="177"/>
      <c r="EC427" s="177"/>
      <c r="ED427" s="177"/>
      <c r="EE427" s="177"/>
      <c r="EF427" s="177"/>
      <c r="EG427" s="177"/>
      <c r="EH427" s="177"/>
      <c r="EI427" s="177"/>
      <c r="EJ427" s="177"/>
      <c r="EK427" s="177"/>
      <c r="EL427" s="177"/>
      <c r="EM427" s="177"/>
      <c r="EN427" s="177"/>
      <c r="EO427" s="177"/>
      <c r="EP427" s="177"/>
      <c r="EQ427" s="177"/>
      <c r="ER427" s="177"/>
      <c r="ES427" s="177"/>
      <c r="ET427" s="177"/>
      <c r="EU427" s="177"/>
      <c r="EV427" s="177"/>
      <c r="EW427" s="177"/>
      <c r="EX427" s="177"/>
      <c r="EY427" s="177"/>
      <c r="EZ427" s="177"/>
      <c r="FA427" s="177"/>
      <c r="FB427" s="177"/>
      <c r="FC427" s="177"/>
      <c r="FD427" s="177"/>
      <c r="FE427" s="177"/>
      <c r="FF427" s="177"/>
      <c r="FG427" s="177"/>
      <c r="FH427" s="177"/>
      <c r="FI427" s="177"/>
      <c r="FJ427" s="177"/>
      <c r="FK427" s="177"/>
      <c r="FL427" s="177"/>
      <c r="FM427" s="177"/>
      <c r="FN427" s="177"/>
      <c r="FO427" s="177"/>
      <c r="FP427" s="177"/>
      <c r="FQ427" s="177"/>
      <c r="FR427" s="177"/>
      <c r="FS427" s="177"/>
      <c r="FT427" s="177"/>
      <c r="FU427" s="177"/>
      <c r="FV427" s="177"/>
      <c r="FW427" s="177"/>
      <c r="FX427" s="177"/>
      <c r="FY427" s="177"/>
      <c r="FZ427" s="177"/>
      <c r="GA427" s="177"/>
      <c r="GB427" s="177"/>
      <c r="GC427" s="177"/>
      <c r="GD427" s="177"/>
      <c r="GE427" s="177"/>
      <c r="GF427" s="177"/>
      <c r="GG427" s="177"/>
      <c r="GH427" s="177"/>
      <c r="GI427" s="177"/>
      <c r="GJ427" s="177"/>
      <c r="GK427" s="177"/>
      <c r="GL427" s="177"/>
      <c r="GM427" s="177"/>
      <c r="GN427" s="177"/>
      <c r="GO427" s="177"/>
      <c r="GP427" s="177"/>
      <c r="GQ427" s="177"/>
      <c r="GR427" s="177"/>
      <c r="GS427" s="177"/>
      <c r="GT427" s="177"/>
      <c r="GU427" s="177"/>
      <c r="GV427" s="177"/>
      <c r="GW427" s="177"/>
      <c r="GX427" s="177"/>
      <c r="GY427" s="177"/>
      <c r="GZ427" s="177"/>
      <c r="HA427" s="177"/>
      <c r="HB427" s="177"/>
      <c r="HC427" s="177"/>
      <c r="HD427" s="177"/>
      <c r="HE427" s="177"/>
      <c r="HF427" s="177"/>
      <c r="HG427" s="177"/>
      <c r="HH427" s="177"/>
      <c r="HI427" s="177"/>
      <c r="HJ427" s="177"/>
      <c r="HK427" s="177"/>
      <c r="HL427" s="177"/>
      <c r="HM427" s="177"/>
      <c r="HN427" s="177"/>
      <c r="HO427" s="177"/>
      <c r="HP427" s="177"/>
      <c r="HQ427" s="177"/>
      <c r="HR427" s="177"/>
      <c r="HS427" s="177"/>
      <c r="HT427" s="177"/>
      <c r="HU427" s="177"/>
      <c r="HV427" s="177"/>
      <c r="HW427" s="177"/>
      <c r="HX427" s="177"/>
      <c r="HY427" s="177"/>
      <c r="HZ427" s="177"/>
      <c r="IA427" s="177"/>
      <c r="IB427" s="177"/>
      <c r="IC427" s="177"/>
      <c r="ID427" s="177"/>
      <c r="IE427" s="177"/>
      <c r="IF427" s="177"/>
      <c r="IG427" s="177"/>
      <c r="IH427" s="177"/>
      <c r="II427" s="177"/>
      <c r="IJ427" s="177"/>
      <c r="IK427" s="177"/>
      <c r="IL427" s="177"/>
      <c r="IM427" s="177"/>
      <c r="IN427" s="177"/>
      <c r="IO427" s="177"/>
      <c r="IP427" s="177"/>
      <c r="IQ427" s="177"/>
      <c r="IR427" s="177"/>
      <c r="IS427" s="177"/>
      <c r="IT427" s="177"/>
      <c r="IU427" s="177"/>
      <c r="IV427" s="177"/>
    </row>
    <row r="428" spans="1:256" s="362" customFormat="1" ht="18.75" x14ac:dyDescent="0.45">
      <c r="A428" s="357"/>
      <c r="B428" s="177"/>
      <c r="C428" s="60"/>
      <c r="D428" s="81"/>
      <c r="E428" s="122"/>
      <c r="F428" s="181"/>
      <c r="G428" s="182"/>
      <c r="H428" s="124"/>
      <c r="I428" s="125"/>
      <c r="J428" s="83">
        <v>13</v>
      </c>
      <c r="K428" s="666" t="s">
        <v>748</v>
      </c>
      <c r="L428" s="668"/>
      <c r="M428" s="103"/>
      <c r="N428" s="103"/>
      <c r="O428" s="103"/>
      <c r="P428" s="103"/>
      <c r="Q428" s="367">
        <v>5400</v>
      </c>
      <c r="R428" s="667"/>
      <c r="S428" s="373">
        <f t="shared" si="16"/>
        <v>5400</v>
      </c>
      <c r="T428" s="458" t="s">
        <v>435</v>
      </c>
      <c r="U428" s="131" t="s">
        <v>223</v>
      </c>
      <c r="V428" s="361"/>
      <c r="W428" s="177"/>
      <c r="X428" s="177"/>
      <c r="Y428" s="43"/>
      <c r="Z428" s="215"/>
      <c r="AA428" s="216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  <c r="BV428" s="177"/>
      <c r="BW428" s="177"/>
      <c r="BX428" s="177"/>
      <c r="BY428" s="177"/>
      <c r="BZ428" s="177"/>
      <c r="CA428" s="177"/>
      <c r="CB428" s="177"/>
      <c r="CC428" s="177"/>
      <c r="CD428" s="177"/>
      <c r="CE428" s="177"/>
      <c r="CF428" s="177"/>
      <c r="CG428" s="177"/>
      <c r="CH428" s="177"/>
      <c r="CI428" s="177"/>
      <c r="CJ428" s="177"/>
      <c r="CK428" s="177"/>
      <c r="CL428" s="177"/>
      <c r="CM428" s="177"/>
      <c r="CN428" s="177"/>
      <c r="CO428" s="177"/>
      <c r="CP428" s="177"/>
      <c r="CQ428" s="177"/>
      <c r="CR428" s="177"/>
      <c r="CS428" s="177"/>
      <c r="CT428" s="177"/>
      <c r="CU428" s="177"/>
      <c r="CV428" s="177"/>
      <c r="CW428" s="177"/>
      <c r="CX428" s="177"/>
      <c r="CY428" s="177"/>
      <c r="CZ428" s="177"/>
      <c r="DA428" s="177"/>
      <c r="DB428" s="177"/>
      <c r="DC428" s="177"/>
      <c r="DD428" s="177"/>
      <c r="DE428" s="177"/>
      <c r="DF428" s="177"/>
      <c r="DG428" s="177"/>
      <c r="DH428" s="177"/>
      <c r="DI428" s="177"/>
      <c r="DJ428" s="177"/>
      <c r="DK428" s="177"/>
      <c r="DL428" s="177"/>
      <c r="DM428" s="177"/>
      <c r="DN428" s="177"/>
      <c r="DO428" s="177"/>
      <c r="DP428" s="177"/>
      <c r="DQ428" s="177"/>
      <c r="DR428" s="177"/>
      <c r="DS428" s="177"/>
      <c r="DT428" s="177"/>
      <c r="DU428" s="177"/>
      <c r="DV428" s="177"/>
      <c r="DW428" s="177"/>
      <c r="DX428" s="177"/>
      <c r="DY428" s="177"/>
      <c r="DZ428" s="177"/>
      <c r="EA428" s="177"/>
      <c r="EB428" s="177"/>
      <c r="EC428" s="177"/>
      <c r="ED428" s="177"/>
      <c r="EE428" s="177"/>
      <c r="EF428" s="177"/>
      <c r="EG428" s="177"/>
      <c r="EH428" s="177"/>
      <c r="EI428" s="177"/>
      <c r="EJ428" s="177"/>
      <c r="EK428" s="177"/>
      <c r="EL428" s="177"/>
      <c r="EM428" s="177"/>
      <c r="EN428" s="177"/>
      <c r="EO428" s="177"/>
      <c r="EP428" s="177"/>
      <c r="EQ428" s="177"/>
      <c r="ER428" s="177"/>
      <c r="ES428" s="177"/>
      <c r="ET428" s="177"/>
      <c r="EU428" s="177"/>
      <c r="EV428" s="177"/>
      <c r="EW428" s="177"/>
      <c r="EX428" s="177"/>
      <c r="EY428" s="177"/>
      <c r="EZ428" s="177"/>
      <c r="FA428" s="177"/>
      <c r="FB428" s="177"/>
      <c r="FC428" s="177"/>
      <c r="FD428" s="177"/>
      <c r="FE428" s="177"/>
      <c r="FF428" s="177"/>
      <c r="FG428" s="177"/>
      <c r="FH428" s="177"/>
      <c r="FI428" s="177"/>
      <c r="FJ428" s="177"/>
      <c r="FK428" s="177"/>
      <c r="FL428" s="177"/>
      <c r="FM428" s="177"/>
      <c r="FN428" s="177"/>
      <c r="FO428" s="177"/>
      <c r="FP428" s="177"/>
      <c r="FQ428" s="177"/>
      <c r="FR428" s="177"/>
      <c r="FS428" s="177"/>
      <c r="FT428" s="177"/>
      <c r="FU428" s="177"/>
      <c r="FV428" s="177"/>
      <c r="FW428" s="177"/>
      <c r="FX428" s="177"/>
      <c r="FY428" s="177"/>
      <c r="FZ428" s="177"/>
      <c r="GA428" s="177"/>
      <c r="GB428" s="177"/>
      <c r="GC428" s="177"/>
      <c r="GD428" s="177"/>
      <c r="GE428" s="177"/>
      <c r="GF428" s="177"/>
      <c r="GG428" s="177"/>
      <c r="GH428" s="177"/>
      <c r="GI428" s="177"/>
      <c r="GJ428" s="177"/>
      <c r="GK428" s="177"/>
      <c r="GL428" s="177"/>
      <c r="GM428" s="177"/>
      <c r="GN428" s="177"/>
      <c r="GO428" s="177"/>
      <c r="GP428" s="177"/>
      <c r="GQ428" s="177"/>
      <c r="GR428" s="177"/>
      <c r="GS428" s="177"/>
      <c r="GT428" s="177"/>
      <c r="GU428" s="177"/>
      <c r="GV428" s="177"/>
      <c r="GW428" s="177"/>
      <c r="GX428" s="177"/>
      <c r="GY428" s="177"/>
      <c r="GZ428" s="177"/>
      <c r="HA428" s="177"/>
      <c r="HB428" s="177"/>
      <c r="HC428" s="177"/>
      <c r="HD428" s="177"/>
      <c r="HE428" s="177"/>
      <c r="HF428" s="177"/>
      <c r="HG428" s="177"/>
      <c r="HH428" s="177"/>
      <c r="HI428" s="177"/>
      <c r="HJ428" s="177"/>
      <c r="HK428" s="177"/>
      <c r="HL428" s="177"/>
      <c r="HM428" s="177"/>
      <c r="HN428" s="177"/>
      <c r="HO428" s="177"/>
      <c r="HP428" s="177"/>
      <c r="HQ428" s="177"/>
      <c r="HR428" s="177"/>
      <c r="HS428" s="177"/>
      <c r="HT428" s="177"/>
      <c r="HU428" s="177"/>
      <c r="HV428" s="177"/>
      <c r="HW428" s="177"/>
      <c r="HX428" s="177"/>
      <c r="HY428" s="177"/>
      <c r="HZ428" s="177"/>
      <c r="IA428" s="177"/>
      <c r="IB428" s="177"/>
      <c r="IC428" s="177"/>
      <c r="ID428" s="177"/>
      <c r="IE428" s="177"/>
      <c r="IF428" s="177"/>
      <c r="IG428" s="177"/>
      <c r="IH428" s="177"/>
      <c r="II428" s="177"/>
      <c r="IJ428" s="177"/>
      <c r="IK428" s="177"/>
      <c r="IL428" s="177"/>
      <c r="IM428" s="177"/>
      <c r="IN428" s="177"/>
      <c r="IO428" s="177"/>
      <c r="IP428" s="177"/>
      <c r="IQ428" s="177"/>
      <c r="IR428" s="177"/>
      <c r="IS428" s="177"/>
      <c r="IT428" s="177"/>
      <c r="IU428" s="177"/>
      <c r="IV428" s="177"/>
    </row>
    <row r="429" spans="1:256" s="362" customFormat="1" ht="18.75" x14ac:dyDescent="0.45">
      <c r="A429" s="357"/>
      <c r="B429" s="177"/>
      <c r="C429" s="60"/>
      <c r="D429" s="81"/>
      <c r="E429" s="122"/>
      <c r="F429" s="181"/>
      <c r="G429" s="182"/>
      <c r="H429" s="124"/>
      <c r="I429" s="125"/>
      <c r="J429" s="365">
        <v>14</v>
      </c>
      <c r="K429" s="666" t="s">
        <v>749</v>
      </c>
      <c r="L429" s="668"/>
      <c r="M429" s="103"/>
      <c r="N429" s="103"/>
      <c r="O429" s="103"/>
      <c r="P429" s="103"/>
      <c r="Q429" s="367">
        <v>5400</v>
      </c>
      <c r="R429" s="667"/>
      <c r="S429" s="373">
        <f t="shared" si="16"/>
        <v>5400</v>
      </c>
      <c r="T429" s="458" t="s">
        <v>435</v>
      </c>
      <c r="U429" s="131" t="s">
        <v>223</v>
      </c>
      <c r="V429" s="361"/>
      <c r="W429" s="177"/>
      <c r="X429" s="177"/>
      <c r="Y429" s="43"/>
      <c r="Z429" s="215"/>
      <c r="AA429" s="216"/>
      <c r="AB429" s="177"/>
      <c r="AC429" s="177"/>
      <c r="AD429" s="177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7"/>
      <c r="BN429" s="177"/>
      <c r="BO429" s="177"/>
      <c r="BP429" s="177"/>
      <c r="BQ429" s="177"/>
      <c r="BR429" s="177"/>
      <c r="BS429" s="177"/>
      <c r="BT429" s="177"/>
      <c r="BU429" s="177"/>
      <c r="BV429" s="177"/>
      <c r="BW429" s="177"/>
      <c r="BX429" s="177"/>
      <c r="BY429" s="177"/>
      <c r="BZ429" s="177"/>
      <c r="CA429" s="177"/>
      <c r="CB429" s="177"/>
      <c r="CC429" s="177"/>
      <c r="CD429" s="177"/>
      <c r="CE429" s="177"/>
      <c r="CF429" s="177"/>
      <c r="CG429" s="177"/>
      <c r="CH429" s="177"/>
      <c r="CI429" s="177"/>
      <c r="CJ429" s="177"/>
      <c r="CK429" s="177"/>
      <c r="CL429" s="177"/>
      <c r="CM429" s="177"/>
      <c r="CN429" s="177"/>
      <c r="CO429" s="177"/>
      <c r="CP429" s="177"/>
      <c r="CQ429" s="177"/>
      <c r="CR429" s="177"/>
      <c r="CS429" s="177"/>
      <c r="CT429" s="177"/>
      <c r="CU429" s="177"/>
      <c r="CV429" s="177"/>
      <c r="CW429" s="177"/>
      <c r="CX429" s="177"/>
      <c r="CY429" s="177"/>
      <c r="CZ429" s="177"/>
      <c r="DA429" s="177"/>
      <c r="DB429" s="177"/>
      <c r="DC429" s="177"/>
      <c r="DD429" s="177"/>
      <c r="DE429" s="177"/>
      <c r="DF429" s="177"/>
      <c r="DG429" s="177"/>
      <c r="DH429" s="177"/>
      <c r="DI429" s="177"/>
      <c r="DJ429" s="177"/>
      <c r="DK429" s="177"/>
      <c r="DL429" s="177"/>
      <c r="DM429" s="177"/>
      <c r="DN429" s="177"/>
      <c r="DO429" s="177"/>
      <c r="DP429" s="177"/>
      <c r="DQ429" s="177"/>
      <c r="DR429" s="177"/>
      <c r="DS429" s="177"/>
      <c r="DT429" s="177"/>
      <c r="DU429" s="177"/>
      <c r="DV429" s="177"/>
      <c r="DW429" s="177"/>
      <c r="DX429" s="177"/>
      <c r="DY429" s="177"/>
      <c r="DZ429" s="177"/>
      <c r="EA429" s="177"/>
      <c r="EB429" s="177"/>
      <c r="EC429" s="177"/>
      <c r="ED429" s="177"/>
      <c r="EE429" s="177"/>
      <c r="EF429" s="177"/>
      <c r="EG429" s="177"/>
      <c r="EH429" s="177"/>
      <c r="EI429" s="177"/>
      <c r="EJ429" s="177"/>
      <c r="EK429" s="177"/>
      <c r="EL429" s="177"/>
      <c r="EM429" s="177"/>
      <c r="EN429" s="177"/>
      <c r="EO429" s="177"/>
      <c r="EP429" s="177"/>
      <c r="EQ429" s="177"/>
      <c r="ER429" s="177"/>
      <c r="ES429" s="177"/>
      <c r="ET429" s="177"/>
      <c r="EU429" s="177"/>
      <c r="EV429" s="177"/>
      <c r="EW429" s="177"/>
      <c r="EX429" s="177"/>
      <c r="EY429" s="177"/>
      <c r="EZ429" s="177"/>
      <c r="FA429" s="177"/>
      <c r="FB429" s="177"/>
      <c r="FC429" s="177"/>
      <c r="FD429" s="177"/>
      <c r="FE429" s="177"/>
      <c r="FF429" s="177"/>
      <c r="FG429" s="177"/>
      <c r="FH429" s="177"/>
      <c r="FI429" s="177"/>
      <c r="FJ429" s="177"/>
      <c r="FK429" s="177"/>
      <c r="FL429" s="177"/>
      <c r="FM429" s="177"/>
      <c r="FN429" s="177"/>
      <c r="FO429" s="177"/>
      <c r="FP429" s="177"/>
      <c r="FQ429" s="177"/>
      <c r="FR429" s="177"/>
      <c r="FS429" s="177"/>
      <c r="FT429" s="177"/>
      <c r="FU429" s="177"/>
      <c r="FV429" s="177"/>
      <c r="FW429" s="177"/>
      <c r="FX429" s="177"/>
      <c r="FY429" s="177"/>
      <c r="FZ429" s="177"/>
      <c r="GA429" s="177"/>
      <c r="GB429" s="177"/>
      <c r="GC429" s="177"/>
      <c r="GD429" s="177"/>
      <c r="GE429" s="177"/>
      <c r="GF429" s="177"/>
      <c r="GG429" s="177"/>
      <c r="GH429" s="177"/>
      <c r="GI429" s="177"/>
      <c r="GJ429" s="177"/>
      <c r="GK429" s="177"/>
      <c r="GL429" s="177"/>
      <c r="GM429" s="177"/>
      <c r="GN429" s="177"/>
      <c r="GO429" s="177"/>
      <c r="GP429" s="177"/>
      <c r="GQ429" s="177"/>
      <c r="GR429" s="177"/>
      <c r="GS429" s="177"/>
      <c r="GT429" s="177"/>
      <c r="GU429" s="177"/>
      <c r="GV429" s="177"/>
      <c r="GW429" s="177"/>
      <c r="GX429" s="177"/>
      <c r="GY429" s="177"/>
      <c r="GZ429" s="177"/>
      <c r="HA429" s="177"/>
      <c r="HB429" s="177"/>
      <c r="HC429" s="177"/>
      <c r="HD429" s="177"/>
      <c r="HE429" s="177"/>
      <c r="HF429" s="177"/>
      <c r="HG429" s="177"/>
      <c r="HH429" s="177"/>
      <c r="HI429" s="177"/>
      <c r="HJ429" s="177"/>
      <c r="HK429" s="177"/>
      <c r="HL429" s="177"/>
      <c r="HM429" s="177"/>
      <c r="HN429" s="177"/>
      <c r="HO429" s="177"/>
      <c r="HP429" s="177"/>
      <c r="HQ429" s="177"/>
      <c r="HR429" s="177"/>
      <c r="HS429" s="177"/>
      <c r="HT429" s="177"/>
      <c r="HU429" s="177"/>
      <c r="HV429" s="177"/>
      <c r="HW429" s="177"/>
      <c r="HX429" s="177"/>
      <c r="HY429" s="177"/>
      <c r="HZ429" s="177"/>
      <c r="IA429" s="177"/>
      <c r="IB429" s="177"/>
      <c r="IC429" s="177"/>
      <c r="ID429" s="177"/>
      <c r="IE429" s="177"/>
      <c r="IF429" s="177"/>
      <c r="IG429" s="177"/>
      <c r="IH429" s="177"/>
      <c r="II429" s="177"/>
      <c r="IJ429" s="177"/>
      <c r="IK429" s="177"/>
      <c r="IL429" s="177"/>
      <c r="IM429" s="177"/>
      <c r="IN429" s="177"/>
      <c r="IO429" s="177"/>
      <c r="IP429" s="177"/>
      <c r="IQ429" s="177"/>
      <c r="IR429" s="177"/>
      <c r="IS429" s="177"/>
      <c r="IT429" s="177"/>
      <c r="IU429" s="177"/>
      <c r="IV429" s="177"/>
    </row>
    <row r="430" spans="1:256" s="362" customFormat="1" ht="18.75" x14ac:dyDescent="0.45">
      <c r="A430" s="357"/>
      <c r="B430" s="177"/>
      <c r="C430" s="60"/>
      <c r="D430" s="81"/>
      <c r="E430" s="122"/>
      <c r="F430" s="181"/>
      <c r="G430" s="182"/>
      <c r="H430" s="124"/>
      <c r="I430" s="125"/>
      <c r="J430" s="83">
        <v>15</v>
      </c>
      <c r="K430" s="666" t="s">
        <v>750</v>
      </c>
      <c r="L430" s="668"/>
      <c r="M430" s="103"/>
      <c r="N430" s="103"/>
      <c r="O430" s="103"/>
      <c r="P430" s="103"/>
      <c r="Q430" s="367">
        <v>5400</v>
      </c>
      <c r="R430" s="667"/>
      <c r="S430" s="373">
        <f t="shared" si="16"/>
        <v>5400</v>
      </c>
      <c r="T430" s="458" t="s">
        <v>435</v>
      </c>
      <c r="U430" s="131" t="s">
        <v>223</v>
      </c>
      <c r="V430" s="361"/>
      <c r="W430" s="177"/>
      <c r="X430" s="177"/>
      <c r="Y430" s="43"/>
      <c r="Z430" s="215"/>
      <c r="AA430" s="216"/>
      <c r="AB430" s="177"/>
      <c r="AC430" s="177"/>
      <c r="AD430" s="177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77"/>
      <c r="BN430" s="177"/>
      <c r="BO430" s="177"/>
      <c r="BP430" s="177"/>
      <c r="BQ430" s="177"/>
      <c r="BR430" s="177"/>
      <c r="BS430" s="177"/>
      <c r="BT430" s="177"/>
      <c r="BU430" s="177"/>
      <c r="BV430" s="177"/>
      <c r="BW430" s="177"/>
      <c r="BX430" s="177"/>
      <c r="BY430" s="177"/>
      <c r="BZ430" s="177"/>
      <c r="CA430" s="177"/>
      <c r="CB430" s="177"/>
      <c r="CC430" s="177"/>
      <c r="CD430" s="177"/>
      <c r="CE430" s="177"/>
      <c r="CF430" s="177"/>
      <c r="CG430" s="177"/>
      <c r="CH430" s="177"/>
      <c r="CI430" s="177"/>
      <c r="CJ430" s="177"/>
      <c r="CK430" s="177"/>
      <c r="CL430" s="177"/>
      <c r="CM430" s="177"/>
      <c r="CN430" s="177"/>
      <c r="CO430" s="177"/>
      <c r="CP430" s="177"/>
      <c r="CQ430" s="177"/>
      <c r="CR430" s="177"/>
      <c r="CS430" s="177"/>
      <c r="CT430" s="177"/>
      <c r="CU430" s="177"/>
      <c r="CV430" s="177"/>
      <c r="CW430" s="177"/>
      <c r="CX430" s="177"/>
      <c r="CY430" s="177"/>
      <c r="CZ430" s="177"/>
      <c r="DA430" s="177"/>
      <c r="DB430" s="177"/>
      <c r="DC430" s="177"/>
      <c r="DD430" s="177"/>
      <c r="DE430" s="177"/>
      <c r="DF430" s="177"/>
      <c r="DG430" s="177"/>
      <c r="DH430" s="177"/>
      <c r="DI430" s="177"/>
      <c r="DJ430" s="177"/>
      <c r="DK430" s="177"/>
      <c r="DL430" s="177"/>
      <c r="DM430" s="177"/>
      <c r="DN430" s="177"/>
      <c r="DO430" s="177"/>
      <c r="DP430" s="177"/>
      <c r="DQ430" s="177"/>
      <c r="DR430" s="177"/>
      <c r="DS430" s="177"/>
      <c r="DT430" s="177"/>
      <c r="DU430" s="177"/>
      <c r="DV430" s="177"/>
      <c r="DW430" s="177"/>
      <c r="DX430" s="177"/>
      <c r="DY430" s="177"/>
      <c r="DZ430" s="177"/>
      <c r="EA430" s="177"/>
      <c r="EB430" s="177"/>
      <c r="EC430" s="177"/>
      <c r="ED430" s="177"/>
      <c r="EE430" s="177"/>
      <c r="EF430" s="177"/>
      <c r="EG430" s="177"/>
      <c r="EH430" s="177"/>
      <c r="EI430" s="177"/>
      <c r="EJ430" s="177"/>
      <c r="EK430" s="177"/>
      <c r="EL430" s="177"/>
      <c r="EM430" s="177"/>
      <c r="EN430" s="177"/>
      <c r="EO430" s="177"/>
      <c r="EP430" s="177"/>
      <c r="EQ430" s="177"/>
      <c r="ER430" s="177"/>
      <c r="ES430" s="177"/>
      <c r="ET430" s="177"/>
      <c r="EU430" s="177"/>
      <c r="EV430" s="177"/>
      <c r="EW430" s="177"/>
      <c r="EX430" s="177"/>
      <c r="EY430" s="177"/>
      <c r="EZ430" s="177"/>
      <c r="FA430" s="177"/>
      <c r="FB430" s="177"/>
      <c r="FC430" s="177"/>
      <c r="FD430" s="177"/>
      <c r="FE430" s="177"/>
      <c r="FF430" s="177"/>
      <c r="FG430" s="177"/>
      <c r="FH430" s="177"/>
      <c r="FI430" s="177"/>
      <c r="FJ430" s="177"/>
      <c r="FK430" s="177"/>
      <c r="FL430" s="177"/>
      <c r="FM430" s="177"/>
      <c r="FN430" s="177"/>
      <c r="FO430" s="177"/>
      <c r="FP430" s="177"/>
      <c r="FQ430" s="177"/>
      <c r="FR430" s="177"/>
      <c r="FS430" s="177"/>
      <c r="FT430" s="177"/>
      <c r="FU430" s="177"/>
      <c r="FV430" s="177"/>
      <c r="FW430" s="177"/>
      <c r="FX430" s="177"/>
      <c r="FY430" s="177"/>
      <c r="FZ430" s="177"/>
      <c r="GA430" s="177"/>
      <c r="GB430" s="177"/>
      <c r="GC430" s="177"/>
      <c r="GD430" s="177"/>
      <c r="GE430" s="177"/>
      <c r="GF430" s="177"/>
      <c r="GG430" s="177"/>
      <c r="GH430" s="177"/>
      <c r="GI430" s="177"/>
      <c r="GJ430" s="177"/>
      <c r="GK430" s="177"/>
      <c r="GL430" s="177"/>
      <c r="GM430" s="177"/>
      <c r="GN430" s="177"/>
      <c r="GO430" s="177"/>
      <c r="GP430" s="177"/>
      <c r="GQ430" s="177"/>
      <c r="GR430" s="177"/>
      <c r="GS430" s="177"/>
      <c r="GT430" s="177"/>
      <c r="GU430" s="177"/>
      <c r="GV430" s="177"/>
      <c r="GW430" s="177"/>
      <c r="GX430" s="177"/>
      <c r="GY430" s="177"/>
      <c r="GZ430" s="177"/>
      <c r="HA430" s="177"/>
      <c r="HB430" s="177"/>
      <c r="HC430" s="177"/>
      <c r="HD430" s="177"/>
      <c r="HE430" s="177"/>
      <c r="HF430" s="177"/>
      <c r="HG430" s="177"/>
      <c r="HH430" s="177"/>
      <c r="HI430" s="177"/>
      <c r="HJ430" s="177"/>
      <c r="HK430" s="177"/>
      <c r="HL430" s="177"/>
      <c r="HM430" s="177"/>
      <c r="HN430" s="177"/>
      <c r="HO430" s="177"/>
      <c r="HP430" s="177"/>
      <c r="HQ430" s="177"/>
      <c r="HR430" s="177"/>
      <c r="HS430" s="177"/>
      <c r="HT430" s="177"/>
      <c r="HU430" s="177"/>
      <c r="HV430" s="177"/>
      <c r="HW430" s="177"/>
      <c r="HX430" s="177"/>
      <c r="HY430" s="177"/>
      <c r="HZ430" s="177"/>
      <c r="IA430" s="177"/>
      <c r="IB430" s="177"/>
      <c r="IC430" s="177"/>
      <c r="ID430" s="177"/>
      <c r="IE430" s="177"/>
      <c r="IF430" s="177"/>
      <c r="IG430" s="177"/>
      <c r="IH430" s="177"/>
      <c r="II430" s="177"/>
      <c r="IJ430" s="177"/>
      <c r="IK430" s="177"/>
      <c r="IL430" s="177"/>
      <c r="IM430" s="177"/>
      <c r="IN430" s="177"/>
      <c r="IO430" s="177"/>
      <c r="IP430" s="177"/>
      <c r="IQ430" s="177"/>
      <c r="IR430" s="177"/>
      <c r="IS430" s="177"/>
      <c r="IT430" s="177"/>
      <c r="IU430" s="177"/>
      <c r="IV430" s="177"/>
    </row>
    <row r="431" spans="1:256" s="362" customFormat="1" ht="18.75" x14ac:dyDescent="0.45">
      <c r="A431" s="357"/>
      <c r="B431" s="177"/>
      <c r="C431" s="60"/>
      <c r="D431" s="81"/>
      <c r="E431" s="122"/>
      <c r="F431" s="181"/>
      <c r="G431" s="182"/>
      <c r="H431" s="124"/>
      <c r="I431" s="125"/>
      <c r="J431" s="365">
        <v>16</v>
      </c>
      <c r="K431" s="666" t="s">
        <v>751</v>
      </c>
      <c r="L431" s="367"/>
      <c r="M431" s="103"/>
      <c r="N431" s="103"/>
      <c r="O431" s="103"/>
      <c r="P431" s="103"/>
      <c r="Q431" s="321">
        <v>16000</v>
      </c>
      <c r="R431" s="667"/>
      <c r="S431" s="373">
        <f t="shared" si="16"/>
        <v>16000</v>
      </c>
      <c r="T431" s="458" t="s">
        <v>752</v>
      </c>
      <c r="U431" s="131" t="s">
        <v>223</v>
      </c>
      <c r="V431" s="361"/>
      <c r="W431" s="177"/>
      <c r="X431" s="177"/>
      <c r="Y431" s="43"/>
      <c r="Z431" s="215"/>
      <c r="AA431" s="216"/>
      <c r="AB431" s="177"/>
      <c r="AC431" s="177"/>
      <c r="AD431" s="177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77"/>
      <c r="BN431" s="177"/>
      <c r="BO431" s="177"/>
      <c r="BP431" s="177"/>
      <c r="BQ431" s="177"/>
      <c r="BR431" s="177"/>
      <c r="BS431" s="177"/>
      <c r="BT431" s="177"/>
      <c r="BU431" s="177"/>
      <c r="BV431" s="177"/>
      <c r="BW431" s="177"/>
      <c r="BX431" s="177"/>
      <c r="BY431" s="177"/>
      <c r="BZ431" s="177"/>
      <c r="CA431" s="177"/>
      <c r="CB431" s="177"/>
      <c r="CC431" s="177"/>
      <c r="CD431" s="177"/>
      <c r="CE431" s="177"/>
      <c r="CF431" s="177"/>
      <c r="CG431" s="177"/>
      <c r="CH431" s="177"/>
      <c r="CI431" s="177"/>
      <c r="CJ431" s="177"/>
      <c r="CK431" s="177"/>
      <c r="CL431" s="177"/>
      <c r="CM431" s="177"/>
      <c r="CN431" s="177"/>
      <c r="CO431" s="177"/>
      <c r="CP431" s="177"/>
      <c r="CQ431" s="177"/>
      <c r="CR431" s="177"/>
      <c r="CS431" s="177"/>
      <c r="CT431" s="177"/>
      <c r="CU431" s="177"/>
      <c r="CV431" s="177"/>
      <c r="CW431" s="177"/>
      <c r="CX431" s="177"/>
      <c r="CY431" s="177"/>
      <c r="CZ431" s="177"/>
      <c r="DA431" s="177"/>
      <c r="DB431" s="177"/>
      <c r="DC431" s="177"/>
      <c r="DD431" s="177"/>
      <c r="DE431" s="177"/>
      <c r="DF431" s="177"/>
      <c r="DG431" s="177"/>
      <c r="DH431" s="177"/>
      <c r="DI431" s="177"/>
      <c r="DJ431" s="177"/>
      <c r="DK431" s="177"/>
      <c r="DL431" s="177"/>
      <c r="DM431" s="177"/>
      <c r="DN431" s="177"/>
      <c r="DO431" s="177"/>
      <c r="DP431" s="177"/>
      <c r="DQ431" s="177"/>
      <c r="DR431" s="177"/>
      <c r="DS431" s="177"/>
      <c r="DT431" s="177"/>
      <c r="DU431" s="177"/>
      <c r="DV431" s="177"/>
      <c r="DW431" s="177"/>
      <c r="DX431" s="177"/>
      <c r="DY431" s="177"/>
      <c r="DZ431" s="177"/>
      <c r="EA431" s="177"/>
      <c r="EB431" s="177"/>
      <c r="EC431" s="177"/>
      <c r="ED431" s="177"/>
      <c r="EE431" s="177"/>
      <c r="EF431" s="177"/>
      <c r="EG431" s="177"/>
      <c r="EH431" s="177"/>
      <c r="EI431" s="177"/>
      <c r="EJ431" s="177"/>
      <c r="EK431" s="177"/>
      <c r="EL431" s="177"/>
      <c r="EM431" s="177"/>
      <c r="EN431" s="177"/>
      <c r="EO431" s="177"/>
      <c r="EP431" s="177"/>
      <c r="EQ431" s="177"/>
      <c r="ER431" s="177"/>
      <c r="ES431" s="177"/>
      <c r="ET431" s="177"/>
      <c r="EU431" s="177"/>
      <c r="EV431" s="177"/>
      <c r="EW431" s="177"/>
      <c r="EX431" s="177"/>
      <c r="EY431" s="177"/>
      <c r="EZ431" s="177"/>
      <c r="FA431" s="177"/>
      <c r="FB431" s="177"/>
      <c r="FC431" s="177"/>
      <c r="FD431" s="177"/>
      <c r="FE431" s="177"/>
      <c r="FF431" s="177"/>
      <c r="FG431" s="177"/>
      <c r="FH431" s="177"/>
      <c r="FI431" s="177"/>
      <c r="FJ431" s="177"/>
      <c r="FK431" s="177"/>
      <c r="FL431" s="177"/>
      <c r="FM431" s="177"/>
      <c r="FN431" s="177"/>
      <c r="FO431" s="177"/>
      <c r="FP431" s="177"/>
      <c r="FQ431" s="177"/>
      <c r="FR431" s="177"/>
      <c r="FS431" s="177"/>
      <c r="FT431" s="177"/>
      <c r="FU431" s="177"/>
      <c r="FV431" s="177"/>
      <c r="FW431" s="177"/>
      <c r="FX431" s="177"/>
      <c r="FY431" s="177"/>
      <c r="FZ431" s="177"/>
      <c r="GA431" s="177"/>
      <c r="GB431" s="177"/>
      <c r="GC431" s="177"/>
      <c r="GD431" s="177"/>
      <c r="GE431" s="177"/>
      <c r="GF431" s="177"/>
      <c r="GG431" s="177"/>
      <c r="GH431" s="177"/>
      <c r="GI431" s="177"/>
      <c r="GJ431" s="177"/>
      <c r="GK431" s="177"/>
      <c r="GL431" s="177"/>
      <c r="GM431" s="177"/>
      <c r="GN431" s="177"/>
      <c r="GO431" s="177"/>
      <c r="GP431" s="177"/>
      <c r="GQ431" s="177"/>
      <c r="GR431" s="177"/>
      <c r="GS431" s="177"/>
      <c r="GT431" s="177"/>
      <c r="GU431" s="177"/>
      <c r="GV431" s="177"/>
      <c r="GW431" s="177"/>
      <c r="GX431" s="177"/>
      <c r="GY431" s="177"/>
      <c r="GZ431" s="177"/>
      <c r="HA431" s="177"/>
      <c r="HB431" s="177"/>
      <c r="HC431" s="177"/>
      <c r="HD431" s="177"/>
      <c r="HE431" s="177"/>
      <c r="HF431" s="177"/>
      <c r="HG431" s="177"/>
      <c r="HH431" s="177"/>
      <c r="HI431" s="177"/>
      <c r="HJ431" s="177"/>
      <c r="HK431" s="177"/>
      <c r="HL431" s="177"/>
      <c r="HM431" s="177"/>
      <c r="HN431" s="177"/>
      <c r="HO431" s="177"/>
      <c r="HP431" s="177"/>
      <c r="HQ431" s="177"/>
      <c r="HR431" s="177"/>
      <c r="HS431" s="177"/>
      <c r="HT431" s="177"/>
      <c r="HU431" s="177"/>
      <c r="HV431" s="177"/>
      <c r="HW431" s="177"/>
      <c r="HX431" s="177"/>
      <c r="HY431" s="177"/>
      <c r="HZ431" s="177"/>
      <c r="IA431" s="177"/>
      <c r="IB431" s="177"/>
      <c r="IC431" s="177"/>
      <c r="ID431" s="177"/>
      <c r="IE431" s="177"/>
      <c r="IF431" s="177"/>
      <c r="IG431" s="177"/>
      <c r="IH431" s="177"/>
      <c r="II431" s="177"/>
      <c r="IJ431" s="177"/>
      <c r="IK431" s="177"/>
      <c r="IL431" s="177"/>
      <c r="IM431" s="177"/>
      <c r="IN431" s="177"/>
      <c r="IO431" s="177"/>
      <c r="IP431" s="177"/>
      <c r="IQ431" s="177"/>
      <c r="IR431" s="177"/>
      <c r="IS431" s="177"/>
      <c r="IT431" s="177"/>
      <c r="IU431" s="177"/>
      <c r="IV431" s="177"/>
    </row>
    <row r="432" spans="1:256" s="362" customFormat="1" ht="18.75" x14ac:dyDescent="0.45">
      <c r="A432" s="357"/>
      <c r="B432" s="177"/>
      <c r="C432" s="60"/>
      <c r="D432" s="81"/>
      <c r="E432" s="122"/>
      <c r="F432" s="181"/>
      <c r="G432" s="182"/>
      <c r="H432" s="124"/>
      <c r="I432" s="125"/>
      <c r="J432" s="83">
        <v>17</v>
      </c>
      <c r="K432" s="666" t="s">
        <v>753</v>
      </c>
      <c r="L432" s="367"/>
      <c r="M432" s="103"/>
      <c r="N432" s="103"/>
      <c r="O432" s="103"/>
      <c r="P432" s="103"/>
      <c r="Q432" s="367">
        <v>16000</v>
      </c>
      <c r="R432" s="667"/>
      <c r="S432" s="373">
        <f t="shared" si="16"/>
        <v>16000</v>
      </c>
      <c r="T432" s="456" t="s">
        <v>451</v>
      </c>
      <c r="U432" s="131" t="s">
        <v>223</v>
      </c>
      <c r="V432" s="361"/>
      <c r="W432" s="177"/>
      <c r="X432" s="177"/>
      <c r="Y432" s="43"/>
      <c r="Z432" s="215"/>
      <c r="AA432" s="216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77"/>
      <c r="BN432" s="177"/>
      <c r="BO432" s="177"/>
      <c r="BP432" s="177"/>
      <c r="BQ432" s="177"/>
      <c r="BR432" s="177"/>
      <c r="BS432" s="177"/>
      <c r="BT432" s="177"/>
      <c r="BU432" s="177"/>
      <c r="BV432" s="177"/>
      <c r="BW432" s="177"/>
      <c r="BX432" s="177"/>
      <c r="BY432" s="177"/>
      <c r="BZ432" s="177"/>
      <c r="CA432" s="177"/>
      <c r="CB432" s="177"/>
      <c r="CC432" s="177"/>
      <c r="CD432" s="177"/>
      <c r="CE432" s="177"/>
      <c r="CF432" s="177"/>
      <c r="CG432" s="177"/>
      <c r="CH432" s="177"/>
      <c r="CI432" s="177"/>
      <c r="CJ432" s="177"/>
      <c r="CK432" s="177"/>
      <c r="CL432" s="177"/>
      <c r="CM432" s="177"/>
      <c r="CN432" s="177"/>
      <c r="CO432" s="177"/>
      <c r="CP432" s="177"/>
      <c r="CQ432" s="177"/>
      <c r="CR432" s="177"/>
      <c r="CS432" s="177"/>
      <c r="CT432" s="177"/>
      <c r="CU432" s="177"/>
      <c r="CV432" s="177"/>
      <c r="CW432" s="177"/>
      <c r="CX432" s="177"/>
      <c r="CY432" s="177"/>
      <c r="CZ432" s="177"/>
      <c r="DA432" s="177"/>
      <c r="DB432" s="177"/>
      <c r="DC432" s="177"/>
      <c r="DD432" s="177"/>
      <c r="DE432" s="177"/>
      <c r="DF432" s="177"/>
      <c r="DG432" s="177"/>
      <c r="DH432" s="177"/>
      <c r="DI432" s="177"/>
      <c r="DJ432" s="177"/>
      <c r="DK432" s="177"/>
      <c r="DL432" s="177"/>
      <c r="DM432" s="177"/>
      <c r="DN432" s="177"/>
      <c r="DO432" s="177"/>
      <c r="DP432" s="177"/>
      <c r="DQ432" s="177"/>
      <c r="DR432" s="177"/>
      <c r="DS432" s="177"/>
      <c r="DT432" s="177"/>
      <c r="DU432" s="177"/>
      <c r="DV432" s="177"/>
      <c r="DW432" s="177"/>
      <c r="DX432" s="177"/>
      <c r="DY432" s="177"/>
      <c r="DZ432" s="177"/>
      <c r="EA432" s="177"/>
      <c r="EB432" s="177"/>
      <c r="EC432" s="177"/>
      <c r="ED432" s="177"/>
      <c r="EE432" s="177"/>
      <c r="EF432" s="177"/>
      <c r="EG432" s="177"/>
      <c r="EH432" s="177"/>
      <c r="EI432" s="177"/>
      <c r="EJ432" s="177"/>
      <c r="EK432" s="177"/>
      <c r="EL432" s="177"/>
      <c r="EM432" s="177"/>
      <c r="EN432" s="177"/>
      <c r="EO432" s="177"/>
      <c r="EP432" s="177"/>
      <c r="EQ432" s="177"/>
      <c r="ER432" s="177"/>
      <c r="ES432" s="177"/>
      <c r="ET432" s="177"/>
      <c r="EU432" s="177"/>
      <c r="EV432" s="177"/>
      <c r="EW432" s="177"/>
      <c r="EX432" s="177"/>
      <c r="EY432" s="177"/>
      <c r="EZ432" s="177"/>
      <c r="FA432" s="177"/>
      <c r="FB432" s="177"/>
      <c r="FC432" s="177"/>
      <c r="FD432" s="177"/>
      <c r="FE432" s="177"/>
      <c r="FF432" s="177"/>
      <c r="FG432" s="177"/>
      <c r="FH432" s="177"/>
      <c r="FI432" s="177"/>
      <c r="FJ432" s="177"/>
      <c r="FK432" s="177"/>
      <c r="FL432" s="177"/>
      <c r="FM432" s="177"/>
      <c r="FN432" s="177"/>
      <c r="FO432" s="177"/>
      <c r="FP432" s="177"/>
      <c r="FQ432" s="177"/>
      <c r="FR432" s="177"/>
      <c r="FS432" s="177"/>
      <c r="FT432" s="177"/>
      <c r="FU432" s="177"/>
      <c r="FV432" s="177"/>
      <c r="FW432" s="177"/>
      <c r="FX432" s="177"/>
      <c r="FY432" s="177"/>
      <c r="FZ432" s="177"/>
      <c r="GA432" s="177"/>
      <c r="GB432" s="177"/>
      <c r="GC432" s="177"/>
      <c r="GD432" s="177"/>
      <c r="GE432" s="177"/>
      <c r="GF432" s="177"/>
      <c r="GG432" s="177"/>
      <c r="GH432" s="177"/>
      <c r="GI432" s="177"/>
      <c r="GJ432" s="177"/>
      <c r="GK432" s="177"/>
      <c r="GL432" s="177"/>
      <c r="GM432" s="177"/>
      <c r="GN432" s="177"/>
      <c r="GO432" s="177"/>
      <c r="GP432" s="177"/>
      <c r="GQ432" s="177"/>
      <c r="GR432" s="177"/>
      <c r="GS432" s="177"/>
      <c r="GT432" s="177"/>
      <c r="GU432" s="177"/>
      <c r="GV432" s="177"/>
      <c r="GW432" s="177"/>
      <c r="GX432" s="177"/>
      <c r="GY432" s="177"/>
      <c r="GZ432" s="177"/>
      <c r="HA432" s="177"/>
      <c r="HB432" s="177"/>
      <c r="HC432" s="177"/>
      <c r="HD432" s="177"/>
      <c r="HE432" s="177"/>
      <c r="HF432" s="177"/>
      <c r="HG432" s="177"/>
      <c r="HH432" s="177"/>
      <c r="HI432" s="177"/>
      <c r="HJ432" s="177"/>
      <c r="HK432" s="177"/>
      <c r="HL432" s="177"/>
      <c r="HM432" s="177"/>
      <c r="HN432" s="177"/>
      <c r="HO432" s="177"/>
      <c r="HP432" s="177"/>
      <c r="HQ432" s="177"/>
      <c r="HR432" s="177"/>
      <c r="HS432" s="177"/>
      <c r="HT432" s="177"/>
      <c r="HU432" s="177"/>
      <c r="HV432" s="177"/>
      <c r="HW432" s="177"/>
      <c r="HX432" s="177"/>
      <c r="HY432" s="177"/>
      <c r="HZ432" s="177"/>
      <c r="IA432" s="177"/>
      <c r="IB432" s="177"/>
      <c r="IC432" s="177"/>
      <c r="ID432" s="177"/>
      <c r="IE432" s="177"/>
      <c r="IF432" s="177"/>
      <c r="IG432" s="177"/>
      <c r="IH432" s="177"/>
      <c r="II432" s="177"/>
      <c r="IJ432" s="177"/>
      <c r="IK432" s="177"/>
      <c r="IL432" s="177"/>
      <c r="IM432" s="177"/>
      <c r="IN432" s="177"/>
      <c r="IO432" s="177"/>
      <c r="IP432" s="177"/>
      <c r="IQ432" s="177"/>
      <c r="IR432" s="177"/>
      <c r="IS432" s="177"/>
      <c r="IT432" s="177"/>
      <c r="IU432" s="177"/>
      <c r="IV432" s="177"/>
    </row>
    <row r="433" spans="1:256" s="362" customFormat="1" ht="18.75" x14ac:dyDescent="0.45">
      <c r="A433" s="357"/>
      <c r="B433" s="177"/>
      <c r="C433" s="60"/>
      <c r="D433" s="81"/>
      <c r="E433" s="122"/>
      <c r="F433" s="181"/>
      <c r="G433" s="182"/>
      <c r="H433" s="124"/>
      <c r="I433" s="125"/>
      <c r="J433" s="365">
        <v>18</v>
      </c>
      <c r="K433" s="666" t="s">
        <v>754</v>
      </c>
      <c r="L433" s="367"/>
      <c r="M433" s="103"/>
      <c r="N433" s="103"/>
      <c r="O433" s="103"/>
      <c r="P433" s="103"/>
      <c r="Q433" s="367">
        <v>6000</v>
      </c>
      <c r="R433" s="667"/>
      <c r="S433" s="373">
        <f t="shared" si="16"/>
        <v>6000</v>
      </c>
      <c r="T433" s="456" t="s">
        <v>331</v>
      </c>
      <c r="U433" s="131" t="s">
        <v>223</v>
      </c>
      <c r="V433" s="361"/>
      <c r="W433" s="177"/>
      <c r="X433" s="177"/>
      <c r="Y433" s="43"/>
      <c r="Z433" s="215"/>
      <c r="AA433" s="216"/>
      <c r="AB433" s="177"/>
      <c r="AC433" s="177"/>
      <c r="AD433" s="177"/>
      <c r="AE433" s="177"/>
      <c r="AF433" s="177"/>
      <c r="AG433" s="177"/>
      <c r="AH433" s="177"/>
      <c r="AI433" s="177"/>
      <c r="AJ433" s="177"/>
      <c r="AK433" s="177"/>
      <c r="AL433" s="177"/>
      <c r="AM433" s="177"/>
      <c r="AN433" s="177"/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77"/>
      <c r="BN433" s="177"/>
      <c r="BO433" s="177"/>
      <c r="BP433" s="177"/>
      <c r="BQ433" s="177"/>
      <c r="BR433" s="177"/>
      <c r="BS433" s="177"/>
      <c r="BT433" s="177"/>
      <c r="BU433" s="177"/>
      <c r="BV433" s="177"/>
      <c r="BW433" s="177"/>
      <c r="BX433" s="177"/>
      <c r="BY433" s="177"/>
      <c r="BZ433" s="177"/>
      <c r="CA433" s="177"/>
      <c r="CB433" s="177"/>
      <c r="CC433" s="177"/>
      <c r="CD433" s="177"/>
      <c r="CE433" s="177"/>
      <c r="CF433" s="177"/>
      <c r="CG433" s="177"/>
      <c r="CH433" s="177"/>
      <c r="CI433" s="177"/>
      <c r="CJ433" s="177"/>
      <c r="CK433" s="177"/>
      <c r="CL433" s="177"/>
      <c r="CM433" s="177"/>
      <c r="CN433" s="177"/>
      <c r="CO433" s="177"/>
      <c r="CP433" s="177"/>
      <c r="CQ433" s="177"/>
      <c r="CR433" s="177"/>
      <c r="CS433" s="177"/>
      <c r="CT433" s="177"/>
      <c r="CU433" s="177"/>
      <c r="CV433" s="177"/>
      <c r="CW433" s="177"/>
      <c r="CX433" s="177"/>
      <c r="CY433" s="177"/>
      <c r="CZ433" s="177"/>
      <c r="DA433" s="177"/>
      <c r="DB433" s="177"/>
      <c r="DC433" s="177"/>
      <c r="DD433" s="177"/>
      <c r="DE433" s="177"/>
      <c r="DF433" s="177"/>
      <c r="DG433" s="177"/>
      <c r="DH433" s="177"/>
      <c r="DI433" s="177"/>
      <c r="DJ433" s="177"/>
      <c r="DK433" s="177"/>
      <c r="DL433" s="177"/>
      <c r="DM433" s="177"/>
      <c r="DN433" s="177"/>
      <c r="DO433" s="177"/>
      <c r="DP433" s="177"/>
      <c r="DQ433" s="177"/>
      <c r="DR433" s="177"/>
      <c r="DS433" s="177"/>
      <c r="DT433" s="177"/>
      <c r="DU433" s="177"/>
      <c r="DV433" s="177"/>
      <c r="DW433" s="177"/>
      <c r="DX433" s="177"/>
      <c r="DY433" s="177"/>
      <c r="DZ433" s="177"/>
      <c r="EA433" s="177"/>
      <c r="EB433" s="177"/>
      <c r="EC433" s="177"/>
      <c r="ED433" s="177"/>
      <c r="EE433" s="177"/>
      <c r="EF433" s="177"/>
      <c r="EG433" s="177"/>
      <c r="EH433" s="177"/>
      <c r="EI433" s="177"/>
      <c r="EJ433" s="177"/>
      <c r="EK433" s="177"/>
      <c r="EL433" s="177"/>
      <c r="EM433" s="177"/>
      <c r="EN433" s="177"/>
      <c r="EO433" s="177"/>
      <c r="EP433" s="177"/>
      <c r="EQ433" s="177"/>
      <c r="ER433" s="177"/>
      <c r="ES433" s="177"/>
      <c r="ET433" s="177"/>
      <c r="EU433" s="177"/>
      <c r="EV433" s="177"/>
      <c r="EW433" s="177"/>
      <c r="EX433" s="177"/>
      <c r="EY433" s="177"/>
      <c r="EZ433" s="177"/>
      <c r="FA433" s="177"/>
      <c r="FB433" s="177"/>
      <c r="FC433" s="177"/>
      <c r="FD433" s="177"/>
      <c r="FE433" s="177"/>
      <c r="FF433" s="177"/>
      <c r="FG433" s="177"/>
      <c r="FH433" s="177"/>
      <c r="FI433" s="177"/>
      <c r="FJ433" s="177"/>
      <c r="FK433" s="177"/>
      <c r="FL433" s="177"/>
      <c r="FM433" s="177"/>
      <c r="FN433" s="177"/>
      <c r="FO433" s="177"/>
      <c r="FP433" s="177"/>
      <c r="FQ433" s="177"/>
      <c r="FR433" s="177"/>
      <c r="FS433" s="177"/>
      <c r="FT433" s="177"/>
      <c r="FU433" s="177"/>
      <c r="FV433" s="177"/>
      <c r="FW433" s="177"/>
      <c r="FX433" s="177"/>
      <c r="FY433" s="177"/>
      <c r="FZ433" s="177"/>
      <c r="GA433" s="177"/>
      <c r="GB433" s="177"/>
      <c r="GC433" s="177"/>
      <c r="GD433" s="177"/>
      <c r="GE433" s="177"/>
      <c r="GF433" s="177"/>
      <c r="GG433" s="177"/>
      <c r="GH433" s="177"/>
      <c r="GI433" s="177"/>
      <c r="GJ433" s="177"/>
      <c r="GK433" s="177"/>
      <c r="GL433" s="177"/>
      <c r="GM433" s="177"/>
      <c r="GN433" s="177"/>
      <c r="GO433" s="177"/>
      <c r="GP433" s="177"/>
      <c r="GQ433" s="177"/>
      <c r="GR433" s="177"/>
      <c r="GS433" s="177"/>
      <c r="GT433" s="177"/>
      <c r="GU433" s="177"/>
      <c r="GV433" s="177"/>
      <c r="GW433" s="177"/>
      <c r="GX433" s="177"/>
      <c r="GY433" s="177"/>
      <c r="GZ433" s="177"/>
      <c r="HA433" s="177"/>
      <c r="HB433" s="177"/>
      <c r="HC433" s="177"/>
      <c r="HD433" s="177"/>
      <c r="HE433" s="177"/>
      <c r="HF433" s="177"/>
      <c r="HG433" s="177"/>
      <c r="HH433" s="177"/>
      <c r="HI433" s="177"/>
      <c r="HJ433" s="177"/>
      <c r="HK433" s="177"/>
      <c r="HL433" s="177"/>
      <c r="HM433" s="177"/>
      <c r="HN433" s="177"/>
      <c r="HO433" s="177"/>
      <c r="HP433" s="177"/>
      <c r="HQ433" s="177"/>
      <c r="HR433" s="177"/>
      <c r="HS433" s="177"/>
      <c r="HT433" s="177"/>
      <c r="HU433" s="177"/>
      <c r="HV433" s="177"/>
      <c r="HW433" s="177"/>
      <c r="HX433" s="177"/>
      <c r="HY433" s="177"/>
      <c r="HZ433" s="177"/>
      <c r="IA433" s="177"/>
      <c r="IB433" s="177"/>
      <c r="IC433" s="177"/>
      <c r="ID433" s="177"/>
      <c r="IE433" s="177"/>
      <c r="IF433" s="177"/>
      <c r="IG433" s="177"/>
      <c r="IH433" s="177"/>
      <c r="II433" s="177"/>
      <c r="IJ433" s="177"/>
      <c r="IK433" s="177"/>
      <c r="IL433" s="177"/>
      <c r="IM433" s="177"/>
      <c r="IN433" s="177"/>
      <c r="IO433" s="177"/>
      <c r="IP433" s="177"/>
      <c r="IQ433" s="177"/>
      <c r="IR433" s="177"/>
      <c r="IS433" s="177"/>
      <c r="IT433" s="177"/>
      <c r="IU433" s="177"/>
      <c r="IV433" s="177"/>
    </row>
    <row r="434" spans="1:256" s="362" customFormat="1" ht="18.75" x14ac:dyDescent="0.45">
      <c r="A434" s="357"/>
      <c r="B434" s="177"/>
      <c r="C434" s="60"/>
      <c r="D434" s="81"/>
      <c r="E434" s="122"/>
      <c r="F434" s="181"/>
      <c r="G434" s="182"/>
      <c r="H434" s="124"/>
      <c r="I434" s="125"/>
      <c r="J434" s="83">
        <v>19</v>
      </c>
      <c r="K434" s="587" t="s">
        <v>755</v>
      </c>
      <c r="L434" s="367"/>
      <c r="M434" s="103"/>
      <c r="N434" s="103"/>
      <c r="O434" s="103"/>
      <c r="P434" s="103"/>
      <c r="Q434" s="367">
        <v>10000</v>
      </c>
      <c r="R434" s="667"/>
      <c r="S434" s="373">
        <f t="shared" si="16"/>
        <v>10000</v>
      </c>
      <c r="T434" s="458" t="s">
        <v>353</v>
      </c>
      <c r="U434" s="131" t="s">
        <v>223</v>
      </c>
      <c r="V434" s="361"/>
      <c r="W434" s="177"/>
      <c r="X434" s="177"/>
      <c r="Y434" s="43"/>
      <c r="Z434" s="215"/>
      <c r="AA434" s="216"/>
      <c r="AB434" s="177"/>
      <c r="AC434" s="177"/>
      <c r="AD434" s="177"/>
      <c r="AE434" s="177"/>
      <c r="AF434" s="177"/>
      <c r="AG434" s="177"/>
      <c r="AH434" s="177"/>
      <c r="AI434" s="177"/>
      <c r="AJ434" s="177"/>
      <c r="AK434" s="177"/>
      <c r="AL434" s="177"/>
      <c r="AM434" s="177"/>
      <c r="AN434" s="177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177"/>
      <c r="BR434" s="177"/>
      <c r="BS434" s="177"/>
      <c r="BT434" s="177"/>
      <c r="BU434" s="177"/>
      <c r="BV434" s="177"/>
      <c r="BW434" s="177"/>
      <c r="BX434" s="177"/>
      <c r="BY434" s="177"/>
      <c r="BZ434" s="177"/>
      <c r="CA434" s="177"/>
      <c r="CB434" s="177"/>
      <c r="CC434" s="177"/>
      <c r="CD434" s="177"/>
      <c r="CE434" s="177"/>
      <c r="CF434" s="177"/>
      <c r="CG434" s="177"/>
      <c r="CH434" s="177"/>
      <c r="CI434" s="177"/>
      <c r="CJ434" s="177"/>
      <c r="CK434" s="177"/>
      <c r="CL434" s="177"/>
      <c r="CM434" s="177"/>
      <c r="CN434" s="177"/>
      <c r="CO434" s="177"/>
      <c r="CP434" s="177"/>
      <c r="CQ434" s="177"/>
      <c r="CR434" s="177"/>
      <c r="CS434" s="177"/>
      <c r="CT434" s="177"/>
      <c r="CU434" s="177"/>
      <c r="CV434" s="177"/>
      <c r="CW434" s="177"/>
      <c r="CX434" s="177"/>
      <c r="CY434" s="177"/>
      <c r="CZ434" s="177"/>
      <c r="DA434" s="177"/>
      <c r="DB434" s="177"/>
      <c r="DC434" s="177"/>
      <c r="DD434" s="177"/>
      <c r="DE434" s="177"/>
      <c r="DF434" s="177"/>
      <c r="DG434" s="177"/>
      <c r="DH434" s="177"/>
      <c r="DI434" s="177"/>
      <c r="DJ434" s="177"/>
      <c r="DK434" s="177"/>
      <c r="DL434" s="177"/>
      <c r="DM434" s="177"/>
      <c r="DN434" s="177"/>
      <c r="DO434" s="177"/>
      <c r="DP434" s="177"/>
      <c r="DQ434" s="177"/>
      <c r="DR434" s="177"/>
      <c r="DS434" s="177"/>
      <c r="DT434" s="177"/>
      <c r="DU434" s="177"/>
      <c r="DV434" s="177"/>
      <c r="DW434" s="177"/>
      <c r="DX434" s="177"/>
      <c r="DY434" s="177"/>
      <c r="DZ434" s="177"/>
      <c r="EA434" s="177"/>
      <c r="EB434" s="177"/>
      <c r="EC434" s="177"/>
      <c r="ED434" s="177"/>
      <c r="EE434" s="177"/>
      <c r="EF434" s="177"/>
      <c r="EG434" s="177"/>
      <c r="EH434" s="177"/>
      <c r="EI434" s="177"/>
      <c r="EJ434" s="177"/>
      <c r="EK434" s="177"/>
      <c r="EL434" s="177"/>
      <c r="EM434" s="177"/>
      <c r="EN434" s="177"/>
      <c r="EO434" s="177"/>
      <c r="EP434" s="177"/>
      <c r="EQ434" s="177"/>
      <c r="ER434" s="177"/>
      <c r="ES434" s="177"/>
      <c r="ET434" s="177"/>
      <c r="EU434" s="177"/>
      <c r="EV434" s="177"/>
      <c r="EW434" s="177"/>
      <c r="EX434" s="177"/>
      <c r="EY434" s="177"/>
      <c r="EZ434" s="177"/>
      <c r="FA434" s="177"/>
      <c r="FB434" s="177"/>
      <c r="FC434" s="177"/>
      <c r="FD434" s="177"/>
      <c r="FE434" s="177"/>
      <c r="FF434" s="177"/>
      <c r="FG434" s="177"/>
      <c r="FH434" s="177"/>
      <c r="FI434" s="177"/>
      <c r="FJ434" s="177"/>
      <c r="FK434" s="177"/>
      <c r="FL434" s="177"/>
      <c r="FM434" s="177"/>
      <c r="FN434" s="177"/>
      <c r="FO434" s="177"/>
      <c r="FP434" s="177"/>
      <c r="FQ434" s="177"/>
      <c r="FR434" s="177"/>
      <c r="FS434" s="177"/>
      <c r="FT434" s="177"/>
      <c r="FU434" s="177"/>
      <c r="FV434" s="177"/>
      <c r="FW434" s="177"/>
      <c r="FX434" s="177"/>
      <c r="FY434" s="177"/>
      <c r="FZ434" s="177"/>
      <c r="GA434" s="177"/>
      <c r="GB434" s="177"/>
      <c r="GC434" s="177"/>
      <c r="GD434" s="177"/>
      <c r="GE434" s="177"/>
      <c r="GF434" s="177"/>
      <c r="GG434" s="177"/>
      <c r="GH434" s="177"/>
      <c r="GI434" s="177"/>
      <c r="GJ434" s="177"/>
      <c r="GK434" s="177"/>
      <c r="GL434" s="177"/>
      <c r="GM434" s="177"/>
      <c r="GN434" s="177"/>
      <c r="GO434" s="177"/>
      <c r="GP434" s="177"/>
      <c r="GQ434" s="177"/>
      <c r="GR434" s="177"/>
      <c r="GS434" s="177"/>
      <c r="GT434" s="177"/>
      <c r="GU434" s="177"/>
      <c r="GV434" s="177"/>
      <c r="GW434" s="177"/>
      <c r="GX434" s="177"/>
      <c r="GY434" s="177"/>
      <c r="GZ434" s="177"/>
      <c r="HA434" s="177"/>
      <c r="HB434" s="177"/>
      <c r="HC434" s="177"/>
      <c r="HD434" s="177"/>
      <c r="HE434" s="177"/>
      <c r="HF434" s="177"/>
      <c r="HG434" s="177"/>
      <c r="HH434" s="177"/>
      <c r="HI434" s="177"/>
      <c r="HJ434" s="177"/>
      <c r="HK434" s="177"/>
      <c r="HL434" s="177"/>
      <c r="HM434" s="177"/>
      <c r="HN434" s="177"/>
      <c r="HO434" s="177"/>
      <c r="HP434" s="177"/>
      <c r="HQ434" s="177"/>
      <c r="HR434" s="177"/>
      <c r="HS434" s="177"/>
      <c r="HT434" s="177"/>
      <c r="HU434" s="177"/>
      <c r="HV434" s="177"/>
      <c r="HW434" s="177"/>
      <c r="HX434" s="177"/>
      <c r="HY434" s="177"/>
      <c r="HZ434" s="177"/>
      <c r="IA434" s="177"/>
      <c r="IB434" s="177"/>
      <c r="IC434" s="177"/>
      <c r="ID434" s="177"/>
      <c r="IE434" s="177"/>
      <c r="IF434" s="177"/>
      <c r="IG434" s="177"/>
      <c r="IH434" s="177"/>
      <c r="II434" s="177"/>
      <c r="IJ434" s="177"/>
      <c r="IK434" s="177"/>
      <c r="IL434" s="177"/>
      <c r="IM434" s="177"/>
      <c r="IN434" s="177"/>
      <c r="IO434" s="177"/>
      <c r="IP434" s="177"/>
      <c r="IQ434" s="177"/>
      <c r="IR434" s="177"/>
      <c r="IS434" s="177"/>
      <c r="IT434" s="177"/>
      <c r="IU434" s="177"/>
      <c r="IV434" s="177"/>
    </row>
    <row r="435" spans="1:256" s="362" customFormat="1" ht="18.75" x14ac:dyDescent="0.45">
      <c r="A435" s="357"/>
      <c r="B435" s="177"/>
      <c r="C435" s="60"/>
      <c r="D435" s="81"/>
      <c r="E435" s="122"/>
      <c r="F435" s="181"/>
      <c r="G435" s="182"/>
      <c r="H435" s="124"/>
      <c r="I435" s="125"/>
      <c r="J435" s="365">
        <v>20</v>
      </c>
      <c r="K435" s="666" t="s">
        <v>756</v>
      </c>
      <c r="L435" s="664"/>
      <c r="M435" s="103"/>
      <c r="N435" s="103"/>
      <c r="O435" s="103"/>
      <c r="P435" s="103"/>
      <c r="Q435" s="367">
        <v>5500</v>
      </c>
      <c r="R435" s="667"/>
      <c r="S435" s="373">
        <f t="shared" si="16"/>
        <v>5500</v>
      </c>
      <c r="T435" s="456" t="s">
        <v>349</v>
      </c>
      <c r="U435" s="131" t="s">
        <v>223</v>
      </c>
      <c r="V435" s="361"/>
      <c r="W435" s="177"/>
      <c r="X435" s="177"/>
      <c r="Y435" s="43"/>
      <c r="Z435" s="215"/>
      <c r="AA435" s="216"/>
      <c r="AB435" s="177"/>
      <c r="AC435" s="177"/>
      <c r="AD435" s="177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177"/>
      <c r="BR435" s="177"/>
      <c r="BS435" s="177"/>
      <c r="BT435" s="177"/>
      <c r="BU435" s="177"/>
      <c r="BV435" s="177"/>
      <c r="BW435" s="177"/>
      <c r="BX435" s="177"/>
      <c r="BY435" s="177"/>
      <c r="BZ435" s="177"/>
      <c r="CA435" s="177"/>
      <c r="CB435" s="177"/>
      <c r="CC435" s="177"/>
      <c r="CD435" s="177"/>
      <c r="CE435" s="177"/>
      <c r="CF435" s="177"/>
      <c r="CG435" s="177"/>
      <c r="CH435" s="177"/>
      <c r="CI435" s="177"/>
      <c r="CJ435" s="177"/>
      <c r="CK435" s="177"/>
      <c r="CL435" s="177"/>
      <c r="CM435" s="177"/>
      <c r="CN435" s="177"/>
      <c r="CO435" s="177"/>
      <c r="CP435" s="177"/>
      <c r="CQ435" s="177"/>
      <c r="CR435" s="177"/>
      <c r="CS435" s="177"/>
      <c r="CT435" s="177"/>
      <c r="CU435" s="177"/>
      <c r="CV435" s="177"/>
      <c r="CW435" s="177"/>
      <c r="CX435" s="177"/>
      <c r="CY435" s="177"/>
      <c r="CZ435" s="177"/>
      <c r="DA435" s="177"/>
      <c r="DB435" s="177"/>
      <c r="DC435" s="177"/>
      <c r="DD435" s="177"/>
      <c r="DE435" s="177"/>
      <c r="DF435" s="177"/>
      <c r="DG435" s="177"/>
      <c r="DH435" s="177"/>
      <c r="DI435" s="177"/>
      <c r="DJ435" s="177"/>
      <c r="DK435" s="177"/>
      <c r="DL435" s="177"/>
      <c r="DM435" s="177"/>
      <c r="DN435" s="177"/>
      <c r="DO435" s="177"/>
      <c r="DP435" s="177"/>
      <c r="DQ435" s="177"/>
      <c r="DR435" s="177"/>
      <c r="DS435" s="177"/>
      <c r="DT435" s="177"/>
      <c r="DU435" s="177"/>
      <c r="DV435" s="177"/>
      <c r="DW435" s="177"/>
      <c r="DX435" s="177"/>
      <c r="DY435" s="177"/>
      <c r="DZ435" s="177"/>
      <c r="EA435" s="177"/>
      <c r="EB435" s="177"/>
      <c r="EC435" s="177"/>
      <c r="ED435" s="177"/>
      <c r="EE435" s="177"/>
      <c r="EF435" s="177"/>
      <c r="EG435" s="177"/>
      <c r="EH435" s="177"/>
      <c r="EI435" s="177"/>
      <c r="EJ435" s="177"/>
      <c r="EK435" s="177"/>
      <c r="EL435" s="177"/>
      <c r="EM435" s="177"/>
      <c r="EN435" s="177"/>
      <c r="EO435" s="177"/>
      <c r="EP435" s="177"/>
      <c r="EQ435" s="177"/>
      <c r="ER435" s="177"/>
      <c r="ES435" s="177"/>
      <c r="ET435" s="177"/>
      <c r="EU435" s="177"/>
      <c r="EV435" s="177"/>
      <c r="EW435" s="177"/>
      <c r="EX435" s="177"/>
      <c r="EY435" s="177"/>
      <c r="EZ435" s="177"/>
      <c r="FA435" s="177"/>
      <c r="FB435" s="177"/>
      <c r="FC435" s="177"/>
      <c r="FD435" s="177"/>
      <c r="FE435" s="177"/>
      <c r="FF435" s="177"/>
      <c r="FG435" s="177"/>
      <c r="FH435" s="177"/>
      <c r="FI435" s="177"/>
      <c r="FJ435" s="177"/>
      <c r="FK435" s="177"/>
      <c r="FL435" s="177"/>
      <c r="FM435" s="177"/>
      <c r="FN435" s="177"/>
      <c r="FO435" s="177"/>
      <c r="FP435" s="177"/>
      <c r="FQ435" s="177"/>
      <c r="FR435" s="177"/>
      <c r="FS435" s="177"/>
      <c r="FT435" s="177"/>
      <c r="FU435" s="177"/>
      <c r="FV435" s="177"/>
      <c r="FW435" s="177"/>
      <c r="FX435" s="177"/>
      <c r="FY435" s="177"/>
      <c r="FZ435" s="177"/>
      <c r="GA435" s="177"/>
      <c r="GB435" s="177"/>
      <c r="GC435" s="177"/>
      <c r="GD435" s="177"/>
      <c r="GE435" s="177"/>
      <c r="GF435" s="177"/>
      <c r="GG435" s="177"/>
      <c r="GH435" s="177"/>
      <c r="GI435" s="177"/>
      <c r="GJ435" s="177"/>
      <c r="GK435" s="177"/>
      <c r="GL435" s="177"/>
      <c r="GM435" s="177"/>
      <c r="GN435" s="177"/>
      <c r="GO435" s="177"/>
      <c r="GP435" s="177"/>
      <c r="GQ435" s="177"/>
      <c r="GR435" s="177"/>
      <c r="GS435" s="177"/>
      <c r="GT435" s="177"/>
      <c r="GU435" s="177"/>
      <c r="GV435" s="177"/>
      <c r="GW435" s="177"/>
      <c r="GX435" s="177"/>
      <c r="GY435" s="177"/>
      <c r="GZ435" s="177"/>
      <c r="HA435" s="177"/>
      <c r="HB435" s="177"/>
      <c r="HC435" s="177"/>
      <c r="HD435" s="177"/>
      <c r="HE435" s="177"/>
      <c r="HF435" s="177"/>
      <c r="HG435" s="177"/>
      <c r="HH435" s="177"/>
      <c r="HI435" s="177"/>
      <c r="HJ435" s="177"/>
      <c r="HK435" s="177"/>
      <c r="HL435" s="177"/>
      <c r="HM435" s="177"/>
      <c r="HN435" s="177"/>
      <c r="HO435" s="177"/>
      <c r="HP435" s="177"/>
      <c r="HQ435" s="177"/>
      <c r="HR435" s="177"/>
      <c r="HS435" s="177"/>
      <c r="HT435" s="177"/>
      <c r="HU435" s="177"/>
      <c r="HV435" s="177"/>
      <c r="HW435" s="177"/>
      <c r="HX435" s="177"/>
      <c r="HY435" s="177"/>
      <c r="HZ435" s="177"/>
      <c r="IA435" s="177"/>
      <c r="IB435" s="177"/>
      <c r="IC435" s="177"/>
      <c r="ID435" s="177"/>
      <c r="IE435" s="177"/>
      <c r="IF435" s="177"/>
      <c r="IG435" s="177"/>
      <c r="IH435" s="177"/>
      <c r="II435" s="177"/>
      <c r="IJ435" s="177"/>
      <c r="IK435" s="177"/>
      <c r="IL435" s="177"/>
      <c r="IM435" s="177"/>
      <c r="IN435" s="177"/>
      <c r="IO435" s="177"/>
      <c r="IP435" s="177"/>
      <c r="IQ435" s="177"/>
      <c r="IR435" s="177"/>
      <c r="IS435" s="177"/>
      <c r="IT435" s="177"/>
      <c r="IU435" s="177"/>
      <c r="IV435" s="177"/>
    </row>
    <row r="436" spans="1:256" s="362" customFormat="1" ht="18.75" x14ac:dyDescent="0.45">
      <c r="A436" s="357"/>
      <c r="B436" s="177"/>
      <c r="C436" s="60"/>
      <c r="D436" s="81"/>
      <c r="E436" s="122"/>
      <c r="F436" s="181"/>
      <c r="G436" s="182"/>
      <c r="H436" s="124"/>
      <c r="I436" s="125"/>
      <c r="J436" s="83">
        <v>21</v>
      </c>
      <c r="K436" s="666" t="s">
        <v>757</v>
      </c>
      <c r="L436" s="664"/>
      <c r="M436" s="103"/>
      <c r="N436" s="103"/>
      <c r="O436" s="103"/>
      <c r="P436" s="103"/>
      <c r="Q436" s="367">
        <v>5500</v>
      </c>
      <c r="R436" s="667"/>
      <c r="S436" s="373">
        <f t="shared" si="16"/>
        <v>5500</v>
      </c>
      <c r="T436" s="456" t="s">
        <v>349</v>
      </c>
      <c r="U436" s="131" t="s">
        <v>223</v>
      </c>
      <c r="V436" s="361"/>
      <c r="W436" s="177"/>
      <c r="X436" s="177"/>
      <c r="Y436" s="43"/>
      <c r="Z436" s="215"/>
      <c r="AA436" s="216"/>
      <c r="AB436" s="177"/>
      <c r="AC436" s="177"/>
      <c r="AD436" s="177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177"/>
      <c r="BR436" s="177"/>
      <c r="BS436" s="177"/>
      <c r="BT436" s="177"/>
      <c r="BU436" s="177"/>
      <c r="BV436" s="177"/>
      <c r="BW436" s="177"/>
      <c r="BX436" s="177"/>
      <c r="BY436" s="177"/>
      <c r="BZ436" s="177"/>
      <c r="CA436" s="177"/>
      <c r="CB436" s="177"/>
      <c r="CC436" s="177"/>
      <c r="CD436" s="177"/>
      <c r="CE436" s="177"/>
      <c r="CF436" s="177"/>
      <c r="CG436" s="177"/>
      <c r="CH436" s="177"/>
      <c r="CI436" s="177"/>
      <c r="CJ436" s="177"/>
      <c r="CK436" s="177"/>
      <c r="CL436" s="177"/>
      <c r="CM436" s="177"/>
      <c r="CN436" s="177"/>
      <c r="CO436" s="177"/>
      <c r="CP436" s="177"/>
      <c r="CQ436" s="177"/>
      <c r="CR436" s="177"/>
      <c r="CS436" s="177"/>
      <c r="CT436" s="177"/>
      <c r="CU436" s="177"/>
      <c r="CV436" s="177"/>
      <c r="CW436" s="177"/>
      <c r="CX436" s="177"/>
      <c r="CY436" s="177"/>
      <c r="CZ436" s="177"/>
      <c r="DA436" s="177"/>
      <c r="DB436" s="177"/>
      <c r="DC436" s="177"/>
      <c r="DD436" s="177"/>
      <c r="DE436" s="177"/>
      <c r="DF436" s="177"/>
      <c r="DG436" s="177"/>
      <c r="DH436" s="177"/>
      <c r="DI436" s="177"/>
      <c r="DJ436" s="177"/>
      <c r="DK436" s="177"/>
      <c r="DL436" s="177"/>
      <c r="DM436" s="177"/>
      <c r="DN436" s="177"/>
      <c r="DO436" s="177"/>
      <c r="DP436" s="177"/>
      <c r="DQ436" s="177"/>
      <c r="DR436" s="177"/>
      <c r="DS436" s="177"/>
      <c r="DT436" s="177"/>
      <c r="DU436" s="177"/>
      <c r="DV436" s="177"/>
      <c r="DW436" s="177"/>
      <c r="DX436" s="177"/>
      <c r="DY436" s="177"/>
      <c r="DZ436" s="177"/>
      <c r="EA436" s="177"/>
      <c r="EB436" s="177"/>
      <c r="EC436" s="177"/>
      <c r="ED436" s="177"/>
      <c r="EE436" s="177"/>
      <c r="EF436" s="177"/>
      <c r="EG436" s="177"/>
      <c r="EH436" s="177"/>
      <c r="EI436" s="177"/>
      <c r="EJ436" s="177"/>
      <c r="EK436" s="177"/>
      <c r="EL436" s="177"/>
      <c r="EM436" s="177"/>
      <c r="EN436" s="177"/>
      <c r="EO436" s="177"/>
      <c r="EP436" s="177"/>
      <c r="EQ436" s="177"/>
      <c r="ER436" s="177"/>
      <c r="ES436" s="177"/>
      <c r="ET436" s="177"/>
      <c r="EU436" s="177"/>
      <c r="EV436" s="177"/>
      <c r="EW436" s="177"/>
      <c r="EX436" s="177"/>
      <c r="EY436" s="177"/>
      <c r="EZ436" s="177"/>
      <c r="FA436" s="177"/>
      <c r="FB436" s="177"/>
      <c r="FC436" s="177"/>
      <c r="FD436" s="177"/>
      <c r="FE436" s="177"/>
      <c r="FF436" s="177"/>
      <c r="FG436" s="177"/>
      <c r="FH436" s="177"/>
      <c r="FI436" s="177"/>
      <c r="FJ436" s="177"/>
      <c r="FK436" s="177"/>
      <c r="FL436" s="177"/>
      <c r="FM436" s="177"/>
      <c r="FN436" s="177"/>
      <c r="FO436" s="177"/>
      <c r="FP436" s="177"/>
      <c r="FQ436" s="177"/>
      <c r="FR436" s="177"/>
      <c r="FS436" s="177"/>
      <c r="FT436" s="177"/>
      <c r="FU436" s="177"/>
      <c r="FV436" s="177"/>
      <c r="FW436" s="177"/>
      <c r="FX436" s="177"/>
      <c r="FY436" s="177"/>
      <c r="FZ436" s="177"/>
      <c r="GA436" s="177"/>
      <c r="GB436" s="177"/>
      <c r="GC436" s="177"/>
      <c r="GD436" s="177"/>
      <c r="GE436" s="177"/>
      <c r="GF436" s="177"/>
      <c r="GG436" s="177"/>
      <c r="GH436" s="177"/>
      <c r="GI436" s="177"/>
      <c r="GJ436" s="177"/>
      <c r="GK436" s="177"/>
      <c r="GL436" s="177"/>
      <c r="GM436" s="177"/>
      <c r="GN436" s="177"/>
      <c r="GO436" s="177"/>
      <c r="GP436" s="177"/>
      <c r="GQ436" s="177"/>
      <c r="GR436" s="177"/>
      <c r="GS436" s="177"/>
      <c r="GT436" s="177"/>
      <c r="GU436" s="177"/>
      <c r="GV436" s="177"/>
      <c r="GW436" s="177"/>
      <c r="GX436" s="177"/>
      <c r="GY436" s="177"/>
      <c r="GZ436" s="177"/>
      <c r="HA436" s="177"/>
      <c r="HB436" s="177"/>
      <c r="HC436" s="177"/>
      <c r="HD436" s="177"/>
      <c r="HE436" s="177"/>
      <c r="HF436" s="177"/>
      <c r="HG436" s="177"/>
      <c r="HH436" s="177"/>
      <c r="HI436" s="177"/>
      <c r="HJ436" s="177"/>
      <c r="HK436" s="177"/>
      <c r="HL436" s="177"/>
      <c r="HM436" s="177"/>
      <c r="HN436" s="177"/>
      <c r="HO436" s="177"/>
      <c r="HP436" s="177"/>
      <c r="HQ436" s="177"/>
      <c r="HR436" s="177"/>
      <c r="HS436" s="177"/>
      <c r="HT436" s="177"/>
      <c r="HU436" s="177"/>
      <c r="HV436" s="177"/>
      <c r="HW436" s="177"/>
      <c r="HX436" s="177"/>
      <c r="HY436" s="177"/>
      <c r="HZ436" s="177"/>
      <c r="IA436" s="177"/>
      <c r="IB436" s="177"/>
      <c r="IC436" s="177"/>
      <c r="ID436" s="177"/>
      <c r="IE436" s="177"/>
      <c r="IF436" s="177"/>
      <c r="IG436" s="177"/>
      <c r="IH436" s="177"/>
      <c r="II436" s="177"/>
      <c r="IJ436" s="177"/>
      <c r="IK436" s="177"/>
      <c r="IL436" s="177"/>
      <c r="IM436" s="177"/>
      <c r="IN436" s="177"/>
      <c r="IO436" s="177"/>
      <c r="IP436" s="177"/>
      <c r="IQ436" s="177"/>
      <c r="IR436" s="177"/>
      <c r="IS436" s="177"/>
      <c r="IT436" s="177"/>
      <c r="IU436" s="177"/>
      <c r="IV436" s="177"/>
    </row>
    <row r="437" spans="1:256" s="362" customFormat="1" ht="18.75" x14ac:dyDescent="0.45">
      <c r="A437" s="357"/>
      <c r="B437" s="177"/>
      <c r="C437" s="60"/>
      <c r="D437" s="81"/>
      <c r="E437" s="122"/>
      <c r="F437" s="181"/>
      <c r="G437" s="182"/>
      <c r="H437" s="124"/>
      <c r="I437" s="125"/>
      <c r="J437" s="365">
        <v>22</v>
      </c>
      <c r="K437" s="666" t="s">
        <v>758</v>
      </c>
      <c r="L437" s="367"/>
      <c r="M437" s="103"/>
      <c r="N437" s="103"/>
      <c r="O437" s="103"/>
      <c r="P437" s="103"/>
      <c r="Q437" s="367">
        <v>5300</v>
      </c>
      <c r="R437" s="667"/>
      <c r="S437" s="373">
        <f t="shared" si="16"/>
        <v>5300</v>
      </c>
      <c r="T437" s="456" t="s">
        <v>349</v>
      </c>
      <c r="U437" s="131" t="s">
        <v>223</v>
      </c>
      <c r="V437" s="361"/>
      <c r="W437" s="177"/>
      <c r="X437" s="177"/>
      <c r="Y437" s="43"/>
      <c r="Z437" s="215"/>
      <c r="AA437" s="216"/>
      <c r="AB437" s="177"/>
      <c r="AC437" s="177"/>
      <c r="AD437" s="177"/>
      <c r="AE437" s="177"/>
      <c r="AF437" s="177"/>
      <c r="AG437" s="177"/>
      <c r="AH437" s="177"/>
      <c r="AI437" s="177"/>
      <c r="AJ437" s="177"/>
      <c r="AK437" s="177"/>
      <c r="AL437" s="177"/>
      <c r="AM437" s="177"/>
      <c r="AN437" s="177"/>
      <c r="AO437" s="177"/>
      <c r="AP437" s="177"/>
      <c r="AQ437" s="177"/>
      <c r="AR437" s="177"/>
      <c r="AS437" s="177"/>
      <c r="AT437" s="177"/>
      <c r="AU437" s="177"/>
      <c r="AV437" s="177"/>
      <c r="AW437" s="177"/>
      <c r="AX437" s="177"/>
      <c r="AY437" s="177"/>
      <c r="AZ437" s="177"/>
      <c r="BA437" s="177"/>
      <c r="BB437" s="177"/>
      <c r="BC437" s="177"/>
      <c r="BD437" s="177"/>
      <c r="BE437" s="177"/>
      <c r="BF437" s="177"/>
      <c r="BG437" s="177"/>
      <c r="BH437" s="177"/>
      <c r="BI437" s="177"/>
      <c r="BJ437" s="177"/>
      <c r="BK437" s="177"/>
      <c r="BL437" s="177"/>
      <c r="BM437" s="177"/>
      <c r="BN437" s="177"/>
      <c r="BO437" s="177"/>
      <c r="BP437" s="177"/>
      <c r="BQ437" s="177"/>
      <c r="BR437" s="177"/>
      <c r="BS437" s="177"/>
      <c r="BT437" s="177"/>
      <c r="BU437" s="177"/>
      <c r="BV437" s="177"/>
      <c r="BW437" s="177"/>
      <c r="BX437" s="177"/>
      <c r="BY437" s="177"/>
      <c r="BZ437" s="177"/>
      <c r="CA437" s="177"/>
      <c r="CB437" s="177"/>
      <c r="CC437" s="177"/>
      <c r="CD437" s="177"/>
      <c r="CE437" s="177"/>
      <c r="CF437" s="177"/>
      <c r="CG437" s="177"/>
      <c r="CH437" s="177"/>
      <c r="CI437" s="177"/>
      <c r="CJ437" s="177"/>
      <c r="CK437" s="177"/>
      <c r="CL437" s="177"/>
      <c r="CM437" s="177"/>
      <c r="CN437" s="177"/>
      <c r="CO437" s="177"/>
      <c r="CP437" s="177"/>
      <c r="CQ437" s="177"/>
      <c r="CR437" s="177"/>
      <c r="CS437" s="177"/>
      <c r="CT437" s="177"/>
      <c r="CU437" s="177"/>
      <c r="CV437" s="177"/>
      <c r="CW437" s="177"/>
      <c r="CX437" s="177"/>
      <c r="CY437" s="177"/>
      <c r="CZ437" s="177"/>
      <c r="DA437" s="177"/>
      <c r="DB437" s="177"/>
      <c r="DC437" s="177"/>
      <c r="DD437" s="177"/>
      <c r="DE437" s="177"/>
      <c r="DF437" s="177"/>
      <c r="DG437" s="177"/>
      <c r="DH437" s="177"/>
      <c r="DI437" s="177"/>
      <c r="DJ437" s="177"/>
      <c r="DK437" s="177"/>
      <c r="DL437" s="177"/>
      <c r="DM437" s="177"/>
      <c r="DN437" s="177"/>
      <c r="DO437" s="177"/>
      <c r="DP437" s="177"/>
      <c r="DQ437" s="177"/>
      <c r="DR437" s="177"/>
      <c r="DS437" s="177"/>
      <c r="DT437" s="177"/>
      <c r="DU437" s="177"/>
      <c r="DV437" s="177"/>
      <c r="DW437" s="177"/>
      <c r="DX437" s="177"/>
      <c r="DY437" s="177"/>
      <c r="DZ437" s="177"/>
      <c r="EA437" s="177"/>
      <c r="EB437" s="177"/>
      <c r="EC437" s="177"/>
      <c r="ED437" s="177"/>
      <c r="EE437" s="177"/>
      <c r="EF437" s="177"/>
      <c r="EG437" s="177"/>
      <c r="EH437" s="177"/>
      <c r="EI437" s="177"/>
      <c r="EJ437" s="177"/>
      <c r="EK437" s="177"/>
      <c r="EL437" s="177"/>
      <c r="EM437" s="177"/>
      <c r="EN437" s="177"/>
      <c r="EO437" s="177"/>
      <c r="EP437" s="177"/>
      <c r="EQ437" s="177"/>
      <c r="ER437" s="177"/>
      <c r="ES437" s="177"/>
      <c r="ET437" s="177"/>
      <c r="EU437" s="177"/>
      <c r="EV437" s="177"/>
      <c r="EW437" s="177"/>
      <c r="EX437" s="177"/>
      <c r="EY437" s="177"/>
      <c r="EZ437" s="177"/>
      <c r="FA437" s="177"/>
      <c r="FB437" s="177"/>
      <c r="FC437" s="177"/>
      <c r="FD437" s="177"/>
      <c r="FE437" s="177"/>
      <c r="FF437" s="177"/>
      <c r="FG437" s="177"/>
      <c r="FH437" s="177"/>
      <c r="FI437" s="177"/>
      <c r="FJ437" s="177"/>
      <c r="FK437" s="177"/>
      <c r="FL437" s="177"/>
      <c r="FM437" s="177"/>
      <c r="FN437" s="177"/>
      <c r="FO437" s="177"/>
      <c r="FP437" s="177"/>
      <c r="FQ437" s="177"/>
      <c r="FR437" s="177"/>
      <c r="FS437" s="177"/>
      <c r="FT437" s="177"/>
      <c r="FU437" s="177"/>
      <c r="FV437" s="177"/>
      <c r="FW437" s="177"/>
      <c r="FX437" s="177"/>
      <c r="FY437" s="177"/>
      <c r="FZ437" s="177"/>
      <c r="GA437" s="177"/>
      <c r="GB437" s="177"/>
      <c r="GC437" s="177"/>
      <c r="GD437" s="177"/>
      <c r="GE437" s="177"/>
      <c r="GF437" s="177"/>
      <c r="GG437" s="177"/>
      <c r="GH437" s="177"/>
      <c r="GI437" s="177"/>
      <c r="GJ437" s="177"/>
      <c r="GK437" s="177"/>
      <c r="GL437" s="177"/>
      <c r="GM437" s="177"/>
      <c r="GN437" s="177"/>
      <c r="GO437" s="177"/>
      <c r="GP437" s="177"/>
      <c r="GQ437" s="177"/>
      <c r="GR437" s="177"/>
      <c r="GS437" s="177"/>
      <c r="GT437" s="177"/>
      <c r="GU437" s="177"/>
      <c r="GV437" s="177"/>
      <c r="GW437" s="177"/>
      <c r="GX437" s="177"/>
      <c r="GY437" s="177"/>
      <c r="GZ437" s="177"/>
      <c r="HA437" s="177"/>
      <c r="HB437" s="177"/>
      <c r="HC437" s="177"/>
      <c r="HD437" s="177"/>
      <c r="HE437" s="177"/>
      <c r="HF437" s="177"/>
      <c r="HG437" s="177"/>
      <c r="HH437" s="177"/>
      <c r="HI437" s="177"/>
      <c r="HJ437" s="177"/>
      <c r="HK437" s="177"/>
      <c r="HL437" s="177"/>
      <c r="HM437" s="177"/>
      <c r="HN437" s="177"/>
      <c r="HO437" s="177"/>
      <c r="HP437" s="177"/>
      <c r="HQ437" s="177"/>
      <c r="HR437" s="177"/>
      <c r="HS437" s="177"/>
      <c r="HT437" s="177"/>
      <c r="HU437" s="177"/>
      <c r="HV437" s="177"/>
      <c r="HW437" s="177"/>
      <c r="HX437" s="177"/>
      <c r="HY437" s="177"/>
      <c r="HZ437" s="177"/>
      <c r="IA437" s="177"/>
      <c r="IB437" s="177"/>
      <c r="IC437" s="177"/>
      <c r="ID437" s="177"/>
      <c r="IE437" s="177"/>
      <c r="IF437" s="177"/>
      <c r="IG437" s="177"/>
      <c r="IH437" s="177"/>
      <c r="II437" s="177"/>
      <c r="IJ437" s="177"/>
      <c r="IK437" s="177"/>
      <c r="IL437" s="177"/>
      <c r="IM437" s="177"/>
      <c r="IN437" s="177"/>
      <c r="IO437" s="177"/>
      <c r="IP437" s="177"/>
      <c r="IQ437" s="177"/>
      <c r="IR437" s="177"/>
      <c r="IS437" s="177"/>
      <c r="IT437" s="177"/>
      <c r="IU437" s="177"/>
      <c r="IV437" s="177"/>
    </row>
    <row r="438" spans="1:256" s="362" customFormat="1" ht="18.75" x14ac:dyDescent="0.45">
      <c r="A438" s="357"/>
      <c r="B438" s="177"/>
      <c r="C438" s="60"/>
      <c r="D438" s="81"/>
      <c r="E438" s="122"/>
      <c r="F438" s="181"/>
      <c r="G438" s="182"/>
      <c r="H438" s="124"/>
      <c r="I438" s="125"/>
      <c r="J438" s="83">
        <v>23</v>
      </c>
      <c r="K438" s="666" t="s">
        <v>759</v>
      </c>
      <c r="L438" s="367"/>
      <c r="M438" s="103"/>
      <c r="N438" s="103"/>
      <c r="O438" s="103"/>
      <c r="P438" s="103"/>
      <c r="Q438" s="367">
        <v>4000</v>
      </c>
      <c r="R438" s="667"/>
      <c r="S438" s="373">
        <f t="shared" si="16"/>
        <v>4000</v>
      </c>
      <c r="T438" s="456" t="s">
        <v>322</v>
      </c>
      <c r="U438" s="131" t="s">
        <v>223</v>
      </c>
      <c r="V438" s="361"/>
      <c r="W438" s="177"/>
      <c r="X438" s="177"/>
      <c r="Y438" s="43"/>
      <c r="Z438" s="215"/>
      <c r="AA438" s="216"/>
      <c r="AB438" s="177"/>
      <c r="AC438" s="177"/>
      <c r="AD438" s="177"/>
      <c r="AE438" s="177"/>
      <c r="AF438" s="177"/>
      <c r="AG438" s="177"/>
      <c r="AH438" s="177"/>
      <c r="AI438" s="177"/>
      <c r="AJ438" s="177"/>
      <c r="AK438" s="177"/>
      <c r="AL438" s="177"/>
      <c r="AM438" s="177"/>
      <c r="AN438" s="177"/>
      <c r="AO438" s="177"/>
      <c r="AP438" s="177"/>
      <c r="AQ438" s="177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7"/>
      <c r="BB438" s="177"/>
      <c r="BC438" s="177"/>
      <c r="BD438" s="177"/>
      <c r="BE438" s="177"/>
      <c r="BF438" s="177"/>
      <c r="BG438" s="177"/>
      <c r="BH438" s="177"/>
      <c r="BI438" s="177"/>
      <c r="BJ438" s="177"/>
      <c r="BK438" s="177"/>
      <c r="BL438" s="177"/>
      <c r="BM438" s="177"/>
      <c r="BN438" s="177"/>
      <c r="BO438" s="177"/>
      <c r="BP438" s="177"/>
      <c r="BQ438" s="177"/>
      <c r="BR438" s="177"/>
      <c r="BS438" s="177"/>
      <c r="BT438" s="177"/>
      <c r="BU438" s="177"/>
      <c r="BV438" s="177"/>
      <c r="BW438" s="177"/>
      <c r="BX438" s="177"/>
      <c r="BY438" s="177"/>
      <c r="BZ438" s="177"/>
      <c r="CA438" s="177"/>
      <c r="CB438" s="177"/>
      <c r="CC438" s="177"/>
      <c r="CD438" s="177"/>
      <c r="CE438" s="177"/>
      <c r="CF438" s="177"/>
      <c r="CG438" s="177"/>
      <c r="CH438" s="177"/>
      <c r="CI438" s="177"/>
      <c r="CJ438" s="177"/>
      <c r="CK438" s="177"/>
      <c r="CL438" s="177"/>
      <c r="CM438" s="177"/>
      <c r="CN438" s="177"/>
      <c r="CO438" s="177"/>
      <c r="CP438" s="177"/>
      <c r="CQ438" s="177"/>
      <c r="CR438" s="177"/>
      <c r="CS438" s="177"/>
      <c r="CT438" s="177"/>
      <c r="CU438" s="177"/>
      <c r="CV438" s="177"/>
      <c r="CW438" s="177"/>
      <c r="CX438" s="177"/>
      <c r="CY438" s="177"/>
      <c r="CZ438" s="177"/>
      <c r="DA438" s="177"/>
      <c r="DB438" s="177"/>
      <c r="DC438" s="177"/>
      <c r="DD438" s="177"/>
      <c r="DE438" s="177"/>
      <c r="DF438" s="177"/>
      <c r="DG438" s="177"/>
      <c r="DH438" s="177"/>
      <c r="DI438" s="177"/>
      <c r="DJ438" s="177"/>
      <c r="DK438" s="177"/>
      <c r="DL438" s="177"/>
      <c r="DM438" s="177"/>
      <c r="DN438" s="177"/>
      <c r="DO438" s="177"/>
      <c r="DP438" s="177"/>
      <c r="DQ438" s="177"/>
      <c r="DR438" s="177"/>
      <c r="DS438" s="177"/>
      <c r="DT438" s="177"/>
      <c r="DU438" s="177"/>
      <c r="DV438" s="177"/>
      <c r="DW438" s="177"/>
      <c r="DX438" s="177"/>
      <c r="DY438" s="177"/>
      <c r="DZ438" s="177"/>
      <c r="EA438" s="177"/>
      <c r="EB438" s="177"/>
      <c r="EC438" s="177"/>
      <c r="ED438" s="177"/>
      <c r="EE438" s="177"/>
      <c r="EF438" s="177"/>
      <c r="EG438" s="177"/>
      <c r="EH438" s="177"/>
      <c r="EI438" s="177"/>
      <c r="EJ438" s="177"/>
      <c r="EK438" s="177"/>
      <c r="EL438" s="177"/>
      <c r="EM438" s="177"/>
      <c r="EN438" s="177"/>
      <c r="EO438" s="177"/>
      <c r="EP438" s="177"/>
      <c r="EQ438" s="177"/>
      <c r="ER438" s="177"/>
      <c r="ES438" s="177"/>
      <c r="ET438" s="177"/>
      <c r="EU438" s="177"/>
      <c r="EV438" s="177"/>
      <c r="EW438" s="177"/>
      <c r="EX438" s="177"/>
      <c r="EY438" s="177"/>
      <c r="EZ438" s="177"/>
      <c r="FA438" s="177"/>
      <c r="FB438" s="177"/>
      <c r="FC438" s="177"/>
      <c r="FD438" s="177"/>
      <c r="FE438" s="177"/>
      <c r="FF438" s="177"/>
      <c r="FG438" s="177"/>
      <c r="FH438" s="177"/>
      <c r="FI438" s="177"/>
      <c r="FJ438" s="177"/>
      <c r="FK438" s="177"/>
      <c r="FL438" s="177"/>
      <c r="FM438" s="177"/>
      <c r="FN438" s="177"/>
      <c r="FO438" s="177"/>
      <c r="FP438" s="177"/>
      <c r="FQ438" s="177"/>
      <c r="FR438" s="177"/>
      <c r="FS438" s="177"/>
      <c r="FT438" s="177"/>
      <c r="FU438" s="177"/>
      <c r="FV438" s="177"/>
      <c r="FW438" s="177"/>
      <c r="FX438" s="177"/>
      <c r="FY438" s="177"/>
      <c r="FZ438" s="177"/>
      <c r="GA438" s="177"/>
      <c r="GB438" s="177"/>
      <c r="GC438" s="177"/>
      <c r="GD438" s="177"/>
      <c r="GE438" s="177"/>
      <c r="GF438" s="177"/>
      <c r="GG438" s="177"/>
      <c r="GH438" s="177"/>
      <c r="GI438" s="177"/>
      <c r="GJ438" s="177"/>
      <c r="GK438" s="177"/>
      <c r="GL438" s="177"/>
      <c r="GM438" s="177"/>
      <c r="GN438" s="177"/>
      <c r="GO438" s="177"/>
      <c r="GP438" s="177"/>
      <c r="GQ438" s="177"/>
      <c r="GR438" s="177"/>
      <c r="GS438" s="177"/>
      <c r="GT438" s="177"/>
      <c r="GU438" s="177"/>
      <c r="GV438" s="177"/>
      <c r="GW438" s="177"/>
      <c r="GX438" s="177"/>
      <c r="GY438" s="177"/>
      <c r="GZ438" s="177"/>
      <c r="HA438" s="177"/>
      <c r="HB438" s="177"/>
      <c r="HC438" s="177"/>
      <c r="HD438" s="177"/>
      <c r="HE438" s="177"/>
      <c r="HF438" s="177"/>
      <c r="HG438" s="177"/>
      <c r="HH438" s="177"/>
      <c r="HI438" s="177"/>
      <c r="HJ438" s="177"/>
      <c r="HK438" s="177"/>
      <c r="HL438" s="177"/>
      <c r="HM438" s="177"/>
      <c r="HN438" s="177"/>
      <c r="HO438" s="177"/>
      <c r="HP438" s="177"/>
      <c r="HQ438" s="177"/>
      <c r="HR438" s="177"/>
      <c r="HS438" s="177"/>
      <c r="HT438" s="177"/>
      <c r="HU438" s="177"/>
      <c r="HV438" s="177"/>
      <c r="HW438" s="177"/>
      <c r="HX438" s="177"/>
      <c r="HY438" s="177"/>
      <c r="HZ438" s="177"/>
      <c r="IA438" s="177"/>
      <c r="IB438" s="177"/>
      <c r="IC438" s="177"/>
      <c r="ID438" s="177"/>
      <c r="IE438" s="177"/>
      <c r="IF438" s="177"/>
      <c r="IG438" s="177"/>
      <c r="IH438" s="177"/>
      <c r="II438" s="177"/>
      <c r="IJ438" s="177"/>
      <c r="IK438" s="177"/>
      <c r="IL438" s="177"/>
      <c r="IM438" s="177"/>
      <c r="IN438" s="177"/>
      <c r="IO438" s="177"/>
      <c r="IP438" s="177"/>
      <c r="IQ438" s="177"/>
      <c r="IR438" s="177"/>
      <c r="IS438" s="177"/>
      <c r="IT438" s="177"/>
      <c r="IU438" s="177"/>
      <c r="IV438" s="177"/>
    </row>
    <row r="439" spans="1:256" s="362" customFormat="1" ht="18.75" x14ac:dyDescent="0.45">
      <c r="A439" s="357"/>
      <c r="B439" s="177"/>
      <c r="C439" s="60"/>
      <c r="D439" s="81"/>
      <c r="E439" s="122"/>
      <c r="F439" s="181"/>
      <c r="G439" s="182"/>
      <c r="H439" s="124"/>
      <c r="I439" s="125"/>
      <c r="J439" s="365">
        <v>24</v>
      </c>
      <c r="K439" s="666" t="s">
        <v>760</v>
      </c>
      <c r="L439" s="367"/>
      <c r="M439" s="103"/>
      <c r="N439" s="103"/>
      <c r="O439" s="103"/>
      <c r="P439" s="103"/>
      <c r="Q439" s="367">
        <v>4000</v>
      </c>
      <c r="R439" s="667"/>
      <c r="S439" s="373">
        <f t="shared" si="16"/>
        <v>4000</v>
      </c>
      <c r="T439" s="456" t="s">
        <v>433</v>
      </c>
      <c r="U439" s="131" t="s">
        <v>223</v>
      </c>
      <c r="V439" s="361"/>
      <c r="W439" s="177"/>
      <c r="X439" s="177"/>
      <c r="Y439" s="43"/>
      <c r="Z439" s="215"/>
      <c r="AA439" s="216"/>
      <c r="AB439" s="177"/>
      <c r="AC439" s="177"/>
      <c r="AD439" s="177"/>
      <c r="AE439" s="177"/>
      <c r="AF439" s="177"/>
      <c r="AG439" s="177"/>
      <c r="AH439" s="177"/>
      <c r="AI439" s="177"/>
      <c r="AJ439" s="177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7"/>
      <c r="AV439" s="177"/>
      <c r="AW439" s="177"/>
      <c r="AX439" s="177"/>
      <c r="AY439" s="177"/>
      <c r="AZ439" s="177"/>
      <c r="BA439" s="177"/>
      <c r="BB439" s="177"/>
      <c r="BC439" s="177"/>
      <c r="BD439" s="177"/>
      <c r="BE439" s="177"/>
      <c r="BF439" s="177"/>
      <c r="BG439" s="177"/>
      <c r="BH439" s="177"/>
      <c r="BI439" s="177"/>
      <c r="BJ439" s="177"/>
      <c r="BK439" s="177"/>
      <c r="BL439" s="177"/>
      <c r="BM439" s="177"/>
      <c r="BN439" s="177"/>
      <c r="BO439" s="177"/>
      <c r="BP439" s="177"/>
      <c r="BQ439" s="177"/>
      <c r="BR439" s="177"/>
      <c r="BS439" s="177"/>
      <c r="BT439" s="177"/>
      <c r="BU439" s="177"/>
      <c r="BV439" s="177"/>
      <c r="BW439" s="177"/>
      <c r="BX439" s="177"/>
      <c r="BY439" s="177"/>
      <c r="BZ439" s="177"/>
      <c r="CA439" s="177"/>
      <c r="CB439" s="177"/>
      <c r="CC439" s="177"/>
      <c r="CD439" s="177"/>
      <c r="CE439" s="177"/>
      <c r="CF439" s="177"/>
      <c r="CG439" s="177"/>
      <c r="CH439" s="177"/>
      <c r="CI439" s="177"/>
      <c r="CJ439" s="177"/>
      <c r="CK439" s="177"/>
      <c r="CL439" s="177"/>
      <c r="CM439" s="177"/>
      <c r="CN439" s="177"/>
      <c r="CO439" s="177"/>
      <c r="CP439" s="177"/>
      <c r="CQ439" s="177"/>
      <c r="CR439" s="177"/>
      <c r="CS439" s="177"/>
      <c r="CT439" s="177"/>
      <c r="CU439" s="177"/>
      <c r="CV439" s="177"/>
      <c r="CW439" s="177"/>
      <c r="CX439" s="177"/>
      <c r="CY439" s="177"/>
      <c r="CZ439" s="177"/>
      <c r="DA439" s="177"/>
      <c r="DB439" s="177"/>
      <c r="DC439" s="177"/>
      <c r="DD439" s="177"/>
      <c r="DE439" s="177"/>
      <c r="DF439" s="177"/>
      <c r="DG439" s="177"/>
      <c r="DH439" s="177"/>
      <c r="DI439" s="177"/>
      <c r="DJ439" s="177"/>
      <c r="DK439" s="177"/>
      <c r="DL439" s="177"/>
      <c r="DM439" s="177"/>
      <c r="DN439" s="177"/>
      <c r="DO439" s="177"/>
      <c r="DP439" s="177"/>
      <c r="DQ439" s="177"/>
      <c r="DR439" s="177"/>
      <c r="DS439" s="177"/>
      <c r="DT439" s="177"/>
      <c r="DU439" s="177"/>
      <c r="DV439" s="177"/>
      <c r="DW439" s="177"/>
      <c r="DX439" s="177"/>
      <c r="DY439" s="177"/>
      <c r="DZ439" s="177"/>
      <c r="EA439" s="177"/>
      <c r="EB439" s="177"/>
      <c r="EC439" s="177"/>
      <c r="ED439" s="177"/>
      <c r="EE439" s="177"/>
      <c r="EF439" s="177"/>
      <c r="EG439" s="177"/>
      <c r="EH439" s="177"/>
      <c r="EI439" s="177"/>
      <c r="EJ439" s="177"/>
      <c r="EK439" s="177"/>
      <c r="EL439" s="177"/>
      <c r="EM439" s="177"/>
      <c r="EN439" s="177"/>
      <c r="EO439" s="177"/>
      <c r="EP439" s="177"/>
      <c r="EQ439" s="177"/>
      <c r="ER439" s="177"/>
      <c r="ES439" s="177"/>
      <c r="ET439" s="177"/>
      <c r="EU439" s="177"/>
      <c r="EV439" s="177"/>
      <c r="EW439" s="177"/>
      <c r="EX439" s="177"/>
      <c r="EY439" s="177"/>
      <c r="EZ439" s="177"/>
      <c r="FA439" s="177"/>
      <c r="FB439" s="177"/>
      <c r="FC439" s="177"/>
      <c r="FD439" s="177"/>
      <c r="FE439" s="177"/>
      <c r="FF439" s="177"/>
      <c r="FG439" s="177"/>
      <c r="FH439" s="177"/>
      <c r="FI439" s="177"/>
      <c r="FJ439" s="177"/>
      <c r="FK439" s="177"/>
      <c r="FL439" s="177"/>
      <c r="FM439" s="177"/>
      <c r="FN439" s="177"/>
      <c r="FO439" s="177"/>
      <c r="FP439" s="177"/>
      <c r="FQ439" s="177"/>
      <c r="FR439" s="177"/>
      <c r="FS439" s="177"/>
      <c r="FT439" s="177"/>
      <c r="FU439" s="177"/>
      <c r="FV439" s="177"/>
      <c r="FW439" s="177"/>
      <c r="FX439" s="177"/>
      <c r="FY439" s="177"/>
      <c r="FZ439" s="177"/>
      <c r="GA439" s="177"/>
      <c r="GB439" s="177"/>
      <c r="GC439" s="177"/>
      <c r="GD439" s="177"/>
      <c r="GE439" s="177"/>
      <c r="GF439" s="177"/>
      <c r="GG439" s="177"/>
      <c r="GH439" s="177"/>
      <c r="GI439" s="177"/>
      <c r="GJ439" s="177"/>
      <c r="GK439" s="177"/>
      <c r="GL439" s="177"/>
      <c r="GM439" s="177"/>
      <c r="GN439" s="177"/>
      <c r="GO439" s="177"/>
      <c r="GP439" s="177"/>
      <c r="GQ439" s="177"/>
      <c r="GR439" s="177"/>
      <c r="GS439" s="177"/>
      <c r="GT439" s="177"/>
      <c r="GU439" s="177"/>
      <c r="GV439" s="177"/>
      <c r="GW439" s="177"/>
      <c r="GX439" s="177"/>
      <c r="GY439" s="177"/>
      <c r="GZ439" s="177"/>
      <c r="HA439" s="177"/>
      <c r="HB439" s="177"/>
      <c r="HC439" s="177"/>
      <c r="HD439" s="177"/>
      <c r="HE439" s="177"/>
      <c r="HF439" s="177"/>
      <c r="HG439" s="177"/>
      <c r="HH439" s="177"/>
      <c r="HI439" s="177"/>
      <c r="HJ439" s="177"/>
      <c r="HK439" s="177"/>
      <c r="HL439" s="177"/>
      <c r="HM439" s="177"/>
      <c r="HN439" s="177"/>
      <c r="HO439" s="177"/>
      <c r="HP439" s="177"/>
      <c r="HQ439" s="177"/>
      <c r="HR439" s="177"/>
      <c r="HS439" s="177"/>
      <c r="HT439" s="177"/>
      <c r="HU439" s="177"/>
      <c r="HV439" s="177"/>
      <c r="HW439" s="177"/>
      <c r="HX439" s="177"/>
      <c r="HY439" s="177"/>
      <c r="HZ439" s="177"/>
      <c r="IA439" s="177"/>
      <c r="IB439" s="177"/>
      <c r="IC439" s="177"/>
      <c r="ID439" s="177"/>
      <c r="IE439" s="177"/>
      <c r="IF439" s="177"/>
      <c r="IG439" s="177"/>
      <c r="IH439" s="177"/>
      <c r="II439" s="177"/>
      <c r="IJ439" s="177"/>
      <c r="IK439" s="177"/>
      <c r="IL439" s="177"/>
      <c r="IM439" s="177"/>
      <c r="IN439" s="177"/>
      <c r="IO439" s="177"/>
      <c r="IP439" s="177"/>
      <c r="IQ439" s="177"/>
      <c r="IR439" s="177"/>
      <c r="IS439" s="177"/>
      <c r="IT439" s="177"/>
      <c r="IU439" s="177"/>
      <c r="IV439" s="177"/>
    </row>
    <row r="440" spans="1:256" s="362" customFormat="1" ht="18.75" x14ac:dyDescent="0.45">
      <c r="A440" s="357"/>
      <c r="B440" s="177"/>
      <c r="C440" s="60"/>
      <c r="D440" s="81"/>
      <c r="E440" s="122"/>
      <c r="F440" s="181"/>
      <c r="G440" s="182"/>
      <c r="H440" s="124"/>
      <c r="I440" s="125"/>
      <c r="J440" s="83">
        <v>25</v>
      </c>
      <c r="K440" s="666" t="s">
        <v>761</v>
      </c>
      <c r="L440" s="367"/>
      <c r="M440" s="103"/>
      <c r="N440" s="103"/>
      <c r="O440" s="103"/>
      <c r="P440" s="103"/>
      <c r="Q440" s="367">
        <v>4000</v>
      </c>
      <c r="R440" s="667"/>
      <c r="S440" s="373">
        <f t="shared" si="16"/>
        <v>4000</v>
      </c>
      <c r="T440" s="456" t="s">
        <v>322</v>
      </c>
      <c r="U440" s="131" t="s">
        <v>223</v>
      </c>
      <c r="V440" s="361"/>
      <c r="W440" s="177"/>
      <c r="X440" s="177"/>
      <c r="Y440" s="43"/>
      <c r="Z440" s="215"/>
      <c r="AA440" s="216"/>
      <c r="AB440" s="177"/>
      <c r="AC440" s="177"/>
      <c r="AD440" s="177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177"/>
      <c r="BR440" s="177"/>
      <c r="BS440" s="177"/>
      <c r="BT440" s="177"/>
      <c r="BU440" s="177"/>
      <c r="BV440" s="177"/>
      <c r="BW440" s="177"/>
      <c r="BX440" s="177"/>
      <c r="BY440" s="177"/>
      <c r="BZ440" s="177"/>
      <c r="CA440" s="177"/>
      <c r="CB440" s="177"/>
      <c r="CC440" s="177"/>
      <c r="CD440" s="177"/>
      <c r="CE440" s="177"/>
      <c r="CF440" s="177"/>
      <c r="CG440" s="177"/>
      <c r="CH440" s="177"/>
      <c r="CI440" s="177"/>
      <c r="CJ440" s="177"/>
      <c r="CK440" s="177"/>
      <c r="CL440" s="177"/>
      <c r="CM440" s="177"/>
      <c r="CN440" s="177"/>
      <c r="CO440" s="177"/>
      <c r="CP440" s="177"/>
      <c r="CQ440" s="177"/>
      <c r="CR440" s="177"/>
      <c r="CS440" s="177"/>
      <c r="CT440" s="177"/>
      <c r="CU440" s="177"/>
      <c r="CV440" s="177"/>
      <c r="CW440" s="177"/>
      <c r="CX440" s="177"/>
      <c r="CY440" s="177"/>
      <c r="CZ440" s="177"/>
      <c r="DA440" s="177"/>
      <c r="DB440" s="177"/>
      <c r="DC440" s="177"/>
      <c r="DD440" s="177"/>
      <c r="DE440" s="177"/>
      <c r="DF440" s="177"/>
      <c r="DG440" s="177"/>
      <c r="DH440" s="177"/>
      <c r="DI440" s="177"/>
      <c r="DJ440" s="177"/>
      <c r="DK440" s="177"/>
      <c r="DL440" s="177"/>
      <c r="DM440" s="177"/>
      <c r="DN440" s="177"/>
      <c r="DO440" s="177"/>
      <c r="DP440" s="177"/>
      <c r="DQ440" s="177"/>
      <c r="DR440" s="177"/>
      <c r="DS440" s="177"/>
      <c r="DT440" s="177"/>
      <c r="DU440" s="177"/>
      <c r="DV440" s="177"/>
      <c r="DW440" s="177"/>
      <c r="DX440" s="177"/>
      <c r="DY440" s="177"/>
      <c r="DZ440" s="177"/>
      <c r="EA440" s="177"/>
      <c r="EB440" s="177"/>
      <c r="EC440" s="177"/>
      <c r="ED440" s="177"/>
      <c r="EE440" s="177"/>
      <c r="EF440" s="177"/>
      <c r="EG440" s="177"/>
      <c r="EH440" s="177"/>
      <c r="EI440" s="177"/>
      <c r="EJ440" s="177"/>
      <c r="EK440" s="177"/>
      <c r="EL440" s="177"/>
      <c r="EM440" s="177"/>
      <c r="EN440" s="177"/>
      <c r="EO440" s="177"/>
      <c r="EP440" s="177"/>
      <c r="EQ440" s="177"/>
      <c r="ER440" s="177"/>
      <c r="ES440" s="177"/>
      <c r="ET440" s="177"/>
      <c r="EU440" s="177"/>
      <c r="EV440" s="177"/>
      <c r="EW440" s="177"/>
      <c r="EX440" s="177"/>
      <c r="EY440" s="177"/>
      <c r="EZ440" s="177"/>
      <c r="FA440" s="177"/>
      <c r="FB440" s="177"/>
      <c r="FC440" s="177"/>
      <c r="FD440" s="177"/>
      <c r="FE440" s="177"/>
      <c r="FF440" s="177"/>
      <c r="FG440" s="177"/>
      <c r="FH440" s="177"/>
      <c r="FI440" s="177"/>
      <c r="FJ440" s="177"/>
      <c r="FK440" s="177"/>
      <c r="FL440" s="177"/>
      <c r="FM440" s="177"/>
      <c r="FN440" s="177"/>
      <c r="FO440" s="177"/>
      <c r="FP440" s="177"/>
      <c r="FQ440" s="177"/>
      <c r="FR440" s="177"/>
      <c r="FS440" s="177"/>
      <c r="FT440" s="177"/>
      <c r="FU440" s="177"/>
      <c r="FV440" s="177"/>
      <c r="FW440" s="177"/>
      <c r="FX440" s="177"/>
      <c r="FY440" s="177"/>
      <c r="FZ440" s="177"/>
      <c r="GA440" s="177"/>
      <c r="GB440" s="177"/>
      <c r="GC440" s="177"/>
      <c r="GD440" s="177"/>
      <c r="GE440" s="177"/>
      <c r="GF440" s="177"/>
      <c r="GG440" s="177"/>
      <c r="GH440" s="177"/>
      <c r="GI440" s="177"/>
      <c r="GJ440" s="177"/>
      <c r="GK440" s="177"/>
      <c r="GL440" s="177"/>
      <c r="GM440" s="177"/>
      <c r="GN440" s="177"/>
      <c r="GO440" s="177"/>
      <c r="GP440" s="177"/>
      <c r="GQ440" s="177"/>
      <c r="GR440" s="177"/>
      <c r="GS440" s="177"/>
      <c r="GT440" s="177"/>
      <c r="GU440" s="177"/>
      <c r="GV440" s="177"/>
      <c r="GW440" s="177"/>
      <c r="GX440" s="177"/>
      <c r="GY440" s="177"/>
      <c r="GZ440" s="177"/>
      <c r="HA440" s="177"/>
      <c r="HB440" s="177"/>
      <c r="HC440" s="177"/>
      <c r="HD440" s="177"/>
      <c r="HE440" s="177"/>
      <c r="HF440" s="177"/>
      <c r="HG440" s="177"/>
      <c r="HH440" s="177"/>
      <c r="HI440" s="177"/>
      <c r="HJ440" s="177"/>
      <c r="HK440" s="177"/>
      <c r="HL440" s="177"/>
      <c r="HM440" s="177"/>
      <c r="HN440" s="177"/>
      <c r="HO440" s="177"/>
      <c r="HP440" s="177"/>
      <c r="HQ440" s="177"/>
      <c r="HR440" s="177"/>
      <c r="HS440" s="177"/>
      <c r="HT440" s="177"/>
      <c r="HU440" s="177"/>
      <c r="HV440" s="177"/>
      <c r="HW440" s="177"/>
      <c r="HX440" s="177"/>
      <c r="HY440" s="177"/>
      <c r="HZ440" s="177"/>
      <c r="IA440" s="177"/>
      <c r="IB440" s="177"/>
      <c r="IC440" s="177"/>
      <c r="ID440" s="177"/>
      <c r="IE440" s="177"/>
      <c r="IF440" s="177"/>
      <c r="IG440" s="177"/>
      <c r="IH440" s="177"/>
      <c r="II440" s="177"/>
      <c r="IJ440" s="177"/>
      <c r="IK440" s="177"/>
      <c r="IL440" s="177"/>
      <c r="IM440" s="177"/>
      <c r="IN440" s="177"/>
      <c r="IO440" s="177"/>
      <c r="IP440" s="177"/>
      <c r="IQ440" s="177"/>
      <c r="IR440" s="177"/>
      <c r="IS440" s="177"/>
      <c r="IT440" s="177"/>
      <c r="IU440" s="177"/>
      <c r="IV440" s="177"/>
    </row>
    <row r="441" spans="1:256" s="362" customFormat="1" ht="18.75" x14ac:dyDescent="0.45">
      <c r="A441" s="357"/>
      <c r="B441" s="177"/>
      <c r="C441" s="60"/>
      <c r="D441" s="81"/>
      <c r="E441" s="122"/>
      <c r="F441" s="181"/>
      <c r="G441" s="182"/>
      <c r="H441" s="124"/>
      <c r="I441" s="125"/>
      <c r="J441" s="365">
        <v>26</v>
      </c>
      <c r="K441" s="666" t="s">
        <v>762</v>
      </c>
      <c r="L441" s="367"/>
      <c r="M441" s="103"/>
      <c r="N441" s="103"/>
      <c r="O441" s="103"/>
      <c r="P441" s="103"/>
      <c r="Q441" s="367">
        <v>4000</v>
      </c>
      <c r="R441" s="667"/>
      <c r="S441" s="373">
        <f t="shared" si="16"/>
        <v>4000</v>
      </c>
      <c r="T441" s="456" t="s">
        <v>322</v>
      </c>
      <c r="U441" s="131" t="s">
        <v>223</v>
      </c>
      <c r="V441" s="361"/>
      <c r="W441" s="177"/>
      <c r="X441" s="177"/>
      <c r="Y441" s="43"/>
      <c r="Z441" s="215"/>
      <c r="AA441" s="216"/>
      <c r="AB441" s="177"/>
      <c r="AC441" s="177"/>
      <c r="AD441" s="177"/>
      <c r="AE441" s="177"/>
      <c r="AF441" s="177"/>
      <c r="AG441" s="177"/>
      <c r="AH441" s="177"/>
      <c r="AI441" s="177"/>
      <c r="AJ441" s="177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7"/>
      <c r="AV441" s="177"/>
      <c r="AW441" s="177"/>
      <c r="AX441" s="177"/>
      <c r="AY441" s="177"/>
      <c r="AZ441" s="177"/>
      <c r="BA441" s="177"/>
      <c r="BB441" s="177"/>
      <c r="BC441" s="177"/>
      <c r="BD441" s="177"/>
      <c r="BE441" s="177"/>
      <c r="BF441" s="177"/>
      <c r="BG441" s="177"/>
      <c r="BH441" s="177"/>
      <c r="BI441" s="177"/>
      <c r="BJ441" s="177"/>
      <c r="BK441" s="177"/>
      <c r="BL441" s="177"/>
      <c r="BM441" s="177"/>
      <c r="BN441" s="177"/>
      <c r="BO441" s="177"/>
      <c r="BP441" s="177"/>
      <c r="BQ441" s="177"/>
      <c r="BR441" s="177"/>
      <c r="BS441" s="177"/>
      <c r="BT441" s="177"/>
      <c r="BU441" s="177"/>
      <c r="BV441" s="177"/>
      <c r="BW441" s="177"/>
      <c r="BX441" s="177"/>
      <c r="BY441" s="177"/>
      <c r="BZ441" s="177"/>
      <c r="CA441" s="177"/>
      <c r="CB441" s="177"/>
      <c r="CC441" s="177"/>
      <c r="CD441" s="177"/>
      <c r="CE441" s="177"/>
      <c r="CF441" s="177"/>
      <c r="CG441" s="177"/>
      <c r="CH441" s="177"/>
      <c r="CI441" s="177"/>
      <c r="CJ441" s="177"/>
      <c r="CK441" s="177"/>
      <c r="CL441" s="177"/>
      <c r="CM441" s="177"/>
      <c r="CN441" s="177"/>
      <c r="CO441" s="177"/>
      <c r="CP441" s="177"/>
      <c r="CQ441" s="177"/>
      <c r="CR441" s="177"/>
      <c r="CS441" s="177"/>
      <c r="CT441" s="177"/>
      <c r="CU441" s="177"/>
      <c r="CV441" s="177"/>
      <c r="CW441" s="177"/>
      <c r="CX441" s="177"/>
      <c r="CY441" s="177"/>
      <c r="CZ441" s="177"/>
      <c r="DA441" s="177"/>
      <c r="DB441" s="177"/>
      <c r="DC441" s="177"/>
      <c r="DD441" s="177"/>
      <c r="DE441" s="177"/>
      <c r="DF441" s="177"/>
      <c r="DG441" s="177"/>
      <c r="DH441" s="177"/>
      <c r="DI441" s="177"/>
      <c r="DJ441" s="177"/>
      <c r="DK441" s="177"/>
      <c r="DL441" s="177"/>
      <c r="DM441" s="177"/>
      <c r="DN441" s="177"/>
      <c r="DO441" s="177"/>
      <c r="DP441" s="177"/>
      <c r="DQ441" s="177"/>
      <c r="DR441" s="177"/>
      <c r="DS441" s="177"/>
      <c r="DT441" s="177"/>
      <c r="DU441" s="177"/>
      <c r="DV441" s="177"/>
      <c r="DW441" s="177"/>
      <c r="DX441" s="177"/>
      <c r="DY441" s="177"/>
      <c r="DZ441" s="177"/>
      <c r="EA441" s="177"/>
      <c r="EB441" s="177"/>
      <c r="EC441" s="177"/>
      <c r="ED441" s="177"/>
      <c r="EE441" s="177"/>
      <c r="EF441" s="177"/>
      <c r="EG441" s="177"/>
      <c r="EH441" s="177"/>
      <c r="EI441" s="177"/>
      <c r="EJ441" s="177"/>
      <c r="EK441" s="177"/>
      <c r="EL441" s="177"/>
      <c r="EM441" s="177"/>
      <c r="EN441" s="177"/>
      <c r="EO441" s="177"/>
      <c r="EP441" s="177"/>
      <c r="EQ441" s="177"/>
      <c r="ER441" s="177"/>
      <c r="ES441" s="177"/>
      <c r="ET441" s="177"/>
      <c r="EU441" s="177"/>
      <c r="EV441" s="177"/>
      <c r="EW441" s="177"/>
      <c r="EX441" s="177"/>
      <c r="EY441" s="177"/>
      <c r="EZ441" s="177"/>
      <c r="FA441" s="177"/>
      <c r="FB441" s="177"/>
      <c r="FC441" s="177"/>
      <c r="FD441" s="177"/>
      <c r="FE441" s="177"/>
      <c r="FF441" s="177"/>
      <c r="FG441" s="177"/>
      <c r="FH441" s="177"/>
      <c r="FI441" s="177"/>
      <c r="FJ441" s="177"/>
      <c r="FK441" s="177"/>
      <c r="FL441" s="177"/>
      <c r="FM441" s="177"/>
      <c r="FN441" s="177"/>
      <c r="FO441" s="177"/>
      <c r="FP441" s="177"/>
      <c r="FQ441" s="177"/>
      <c r="FR441" s="177"/>
      <c r="FS441" s="177"/>
      <c r="FT441" s="177"/>
      <c r="FU441" s="177"/>
      <c r="FV441" s="177"/>
      <c r="FW441" s="177"/>
      <c r="FX441" s="177"/>
      <c r="FY441" s="177"/>
      <c r="FZ441" s="177"/>
      <c r="GA441" s="177"/>
      <c r="GB441" s="177"/>
      <c r="GC441" s="177"/>
      <c r="GD441" s="177"/>
      <c r="GE441" s="177"/>
      <c r="GF441" s="177"/>
      <c r="GG441" s="177"/>
      <c r="GH441" s="177"/>
      <c r="GI441" s="177"/>
      <c r="GJ441" s="177"/>
      <c r="GK441" s="177"/>
      <c r="GL441" s="177"/>
      <c r="GM441" s="177"/>
      <c r="GN441" s="177"/>
      <c r="GO441" s="177"/>
      <c r="GP441" s="177"/>
      <c r="GQ441" s="177"/>
      <c r="GR441" s="177"/>
      <c r="GS441" s="177"/>
      <c r="GT441" s="177"/>
      <c r="GU441" s="177"/>
      <c r="GV441" s="177"/>
      <c r="GW441" s="177"/>
      <c r="GX441" s="177"/>
      <c r="GY441" s="177"/>
      <c r="GZ441" s="177"/>
      <c r="HA441" s="177"/>
      <c r="HB441" s="177"/>
      <c r="HC441" s="177"/>
      <c r="HD441" s="177"/>
      <c r="HE441" s="177"/>
      <c r="HF441" s="177"/>
      <c r="HG441" s="177"/>
      <c r="HH441" s="177"/>
      <c r="HI441" s="177"/>
      <c r="HJ441" s="177"/>
      <c r="HK441" s="177"/>
      <c r="HL441" s="177"/>
      <c r="HM441" s="177"/>
      <c r="HN441" s="177"/>
      <c r="HO441" s="177"/>
      <c r="HP441" s="177"/>
      <c r="HQ441" s="177"/>
      <c r="HR441" s="177"/>
      <c r="HS441" s="177"/>
      <c r="HT441" s="177"/>
      <c r="HU441" s="177"/>
      <c r="HV441" s="177"/>
      <c r="HW441" s="177"/>
      <c r="HX441" s="177"/>
      <c r="HY441" s="177"/>
      <c r="HZ441" s="177"/>
      <c r="IA441" s="177"/>
      <c r="IB441" s="177"/>
      <c r="IC441" s="177"/>
      <c r="ID441" s="177"/>
      <c r="IE441" s="177"/>
      <c r="IF441" s="177"/>
      <c r="IG441" s="177"/>
      <c r="IH441" s="177"/>
      <c r="II441" s="177"/>
      <c r="IJ441" s="177"/>
      <c r="IK441" s="177"/>
      <c r="IL441" s="177"/>
      <c r="IM441" s="177"/>
      <c r="IN441" s="177"/>
      <c r="IO441" s="177"/>
      <c r="IP441" s="177"/>
      <c r="IQ441" s="177"/>
      <c r="IR441" s="177"/>
      <c r="IS441" s="177"/>
      <c r="IT441" s="177"/>
      <c r="IU441" s="177"/>
      <c r="IV441" s="177"/>
    </row>
    <row r="442" spans="1:256" s="362" customFormat="1" ht="18.75" x14ac:dyDescent="0.45">
      <c r="A442" s="357"/>
      <c r="B442" s="177"/>
      <c r="C442" s="60"/>
      <c r="D442" s="81"/>
      <c r="E442" s="122"/>
      <c r="F442" s="181"/>
      <c r="G442" s="182"/>
      <c r="H442" s="124"/>
      <c r="I442" s="125"/>
      <c r="J442" s="83">
        <v>27</v>
      </c>
      <c r="K442" s="666" t="s">
        <v>763</v>
      </c>
      <c r="L442" s="668"/>
      <c r="M442" s="103"/>
      <c r="N442" s="103"/>
      <c r="O442" s="103"/>
      <c r="P442" s="103"/>
      <c r="Q442" s="367">
        <v>7000</v>
      </c>
      <c r="R442" s="667"/>
      <c r="S442" s="373">
        <f t="shared" si="16"/>
        <v>7000</v>
      </c>
      <c r="T442" s="456" t="s">
        <v>745</v>
      </c>
      <c r="U442" s="131" t="s">
        <v>223</v>
      </c>
      <c r="V442" s="361"/>
      <c r="W442" s="177"/>
      <c r="X442" s="177"/>
      <c r="Y442" s="43"/>
      <c r="Z442" s="215"/>
      <c r="AA442" s="216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/>
      <c r="BJ442" s="177"/>
      <c r="BK442" s="177"/>
      <c r="BL442" s="177"/>
      <c r="BM442" s="177"/>
      <c r="BN442" s="177"/>
      <c r="BO442" s="177"/>
      <c r="BP442" s="177"/>
      <c r="BQ442" s="177"/>
      <c r="BR442" s="177"/>
      <c r="BS442" s="177"/>
      <c r="BT442" s="177"/>
      <c r="BU442" s="177"/>
      <c r="BV442" s="177"/>
      <c r="BW442" s="177"/>
      <c r="BX442" s="177"/>
      <c r="BY442" s="177"/>
      <c r="BZ442" s="177"/>
      <c r="CA442" s="177"/>
      <c r="CB442" s="177"/>
      <c r="CC442" s="177"/>
      <c r="CD442" s="177"/>
      <c r="CE442" s="177"/>
      <c r="CF442" s="177"/>
      <c r="CG442" s="177"/>
      <c r="CH442" s="177"/>
      <c r="CI442" s="177"/>
      <c r="CJ442" s="177"/>
      <c r="CK442" s="177"/>
      <c r="CL442" s="177"/>
      <c r="CM442" s="177"/>
      <c r="CN442" s="177"/>
      <c r="CO442" s="177"/>
      <c r="CP442" s="177"/>
      <c r="CQ442" s="177"/>
      <c r="CR442" s="177"/>
      <c r="CS442" s="177"/>
      <c r="CT442" s="177"/>
      <c r="CU442" s="177"/>
      <c r="CV442" s="177"/>
      <c r="CW442" s="177"/>
      <c r="CX442" s="177"/>
      <c r="CY442" s="177"/>
      <c r="CZ442" s="177"/>
      <c r="DA442" s="177"/>
      <c r="DB442" s="177"/>
      <c r="DC442" s="177"/>
      <c r="DD442" s="177"/>
      <c r="DE442" s="177"/>
      <c r="DF442" s="177"/>
      <c r="DG442" s="177"/>
      <c r="DH442" s="177"/>
      <c r="DI442" s="177"/>
      <c r="DJ442" s="177"/>
      <c r="DK442" s="177"/>
      <c r="DL442" s="177"/>
      <c r="DM442" s="177"/>
      <c r="DN442" s="177"/>
      <c r="DO442" s="177"/>
      <c r="DP442" s="177"/>
      <c r="DQ442" s="177"/>
      <c r="DR442" s="177"/>
      <c r="DS442" s="177"/>
      <c r="DT442" s="177"/>
      <c r="DU442" s="177"/>
      <c r="DV442" s="177"/>
      <c r="DW442" s="177"/>
      <c r="DX442" s="177"/>
      <c r="DY442" s="177"/>
      <c r="DZ442" s="177"/>
      <c r="EA442" s="177"/>
      <c r="EB442" s="177"/>
      <c r="EC442" s="177"/>
      <c r="ED442" s="177"/>
      <c r="EE442" s="177"/>
      <c r="EF442" s="177"/>
      <c r="EG442" s="177"/>
      <c r="EH442" s="177"/>
      <c r="EI442" s="177"/>
      <c r="EJ442" s="177"/>
      <c r="EK442" s="177"/>
      <c r="EL442" s="177"/>
      <c r="EM442" s="177"/>
      <c r="EN442" s="177"/>
      <c r="EO442" s="177"/>
      <c r="EP442" s="177"/>
      <c r="EQ442" s="177"/>
      <c r="ER442" s="177"/>
      <c r="ES442" s="177"/>
      <c r="ET442" s="177"/>
      <c r="EU442" s="177"/>
      <c r="EV442" s="177"/>
      <c r="EW442" s="177"/>
      <c r="EX442" s="177"/>
      <c r="EY442" s="177"/>
      <c r="EZ442" s="177"/>
      <c r="FA442" s="177"/>
      <c r="FB442" s="177"/>
      <c r="FC442" s="177"/>
      <c r="FD442" s="177"/>
      <c r="FE442" s="177"/>
      <c r="FF442" s="177"/>
      <c r="FG442" s="177"/>
      <c r="FH442" s="177"/>
      <c r="FI442" s="177"/>
      <c r="FJ442" s="177"/>
      <c r="FK442" s="177"/>
      <c r="FL442" s="177"/>
      <c r="FM442" s="177"/>
      <c r="FN442" s="177"/>
      <c r="FO442" s="177"/>
      <c r="FP442" s="177"/>
      <c r="FQ442" s="177"/>
      <c r="FR442" s="177"/>
      <c r="FS442" s="177"/>
      <c r="FT442" s="177"/>
      <c r="FU442" s="177"/>
      <c r="FV442" s="177"/>
      <c r="FW442" s="177"/>
      <c r="FX442" s="177"/>
      <c r="FY442" s="177"/>
      <c r="FZ442" s="177"/>
      <c r="GA442" s="177"/>
      <c r="GB442" s="177"/>
      <c r="GC442" s="177"/>
      <c r="GD442" s="177"/>
      <c r="GE442" s="177"/>
      <c r="GF442" s="177"/>
      <c r="GG442" s="177"/>
      <c r="GH442" s="177"/>
      <c r="GI442" s="177"/>
      <c r="GJ442" s="177"/>
      <c r="GK442" s="177"/>
      <c r="GL442" s="177"/>
      <c r="GM442" s="177"/>
      <c r="GN442" s="177"/>
      <c r="GO442" s="177"/>
      <c r="GP442" s="177"/>
      <c r="GQ442" s="177"/>
      <c r="GR442" s="177"/>
      <c r="GS442" s="177"/>
      <c r="GT442" s="177"/>
      <c r="GU442" s="177"/>
      <c r="GV442" s="177"/>
      <c r="GW442" s="177"/>
      <c r="GX442" s="177"/>
      <c r="GY442" s="177"/>
      <c r="GZ442" s="177"/>
      <c r="HA442" s="177"/>
      <c r="HB442" s="177"/>
      <c r="HC442" s="177"/>
      <c r="HD442" s="177"/>
      <c r="HE442" s="177"/>
      <c r="HF442" s="177"/>
      <c r="HG442" s="177"/>
      <c r="HH442" s="177"/>
      <c r="HI442" s="177"/>
      <c r="HJ442" s="177"/>
      <c r="HK442" s="177"/>
      <c r="HL442" s="177"/>
      <c r="HM442" s="177"/>
      <c r="HN442" s="177"/>
      <c r="HO442" s="177"/>
      <c r="HP442" s="177"/>
      <c r="HQ442" s="177"/>
      <c r="HR442" s="177"/>
      <c r="HS442" s="177"/>
      <c r="HT442" s="177"/>
      <c r="HU442" s="177"/>
      <c r="HV442" s="177"/>
      <c r="HW442" s="177"/>
      <c r="HX442" s="177"/>
      <c r="HY442" s="177"/>
      <c r="HZ442" s="177"/>
      <c r="IA442" s="177"/>
      <c r="IB442" s="177"/>
      <c r="IC442" s="177"/>
      <c r="ID442" s="177"/>
      <c r="IE442" s="177"/>
      <c r="IF442" s="177"/>
      <c r="IG442" s="177"/>
      <c r="IH442" s="177"/>
      <c r="II442" s="177"/>
      <c r="IJ442" s="177"/>
      <c r="IK442" s="177"/>
      <c r="IL442" s="177"/>
      <c r="IM442" s="177"/>
      <c r="IN442" s="177"/>
      <c r="IO442" s="177"/>
      <c r="IP442" s="177"/>
      <c r="IQ442" s="177"/>
      <c r="IR442" s="177"/>
      <c r="IS442" s="177"/>
      <c r="IT442" s="177"/>
      <c r="IU442" s="177"/>
      <c r="IV442" s="177"/>
    </row>
    <row r="443" spans="1:256" s="362" customFormat="1" ht="18.75" x14ac:dyDescent="0.45">
      <c r="A443" s="357"/>
      <c r="B443" s="177"/>
      <c r="C443" s="60"/>
      <c r="D443" s="81"/>
      <c r="E443" s="122"/>
      <c r="F443" s="181"/>
      <c r="G443" s="182"/>
      <c r="H443" s="124"/>
      <c r="I443" s="125"/>
      <c r="J443" s="365">
        <v>28</v>
      </c>
      <c r="K443" s="663" t="s">
        <v>764</v>
      </c>
      <c r="L443" s="367"/>
      <c r="M443" s="185"/>
      <c r="N443" s="185"/>
      <c r="O443" s="185"/>
      <c r="P443" s="185"/>
      <c r="Q443" s="570"/>
      <c r="R443" s="570">
        <v>72000</v>
      </c>
      <c r="S443" s="233">
        <f>SUM(Q443:R443)</f>
        <v>72000</v>
      </c>
      <c r="T443" s="131" t="s">
        <v>457</v>
      </c>
      <c r="U443" s="180" t="s">
        <v>25</v>
      </c>
      <c r="V443" s="361"/>
      <c r="W443" s="177"/>
      <c r="X443" s="177"/>
      <c r="Y443" s="43"/>
      <c r="Z443" s="215"/>
      <c r="AA443" s="216"/>
      <c r="AB443" s="177"/>
      <c r="AC443" s="177"/>
      <c r="AD443" s="177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7"/>
      <c r="BN443" s="177"/>
      <c r="BO443" s="177"/>
      <c r="BP443" s="177"/>
      <c r="BQ443" s="177"/>
      <c r="BR443" s="177"/>
      <c r="BS443" s="177"/>
      <c r="BT443" s="177"/>
      <c r="BU443" s="177"/>
      <c r="BV443" s="177"/>
      <c r="BW443" s="177"/>
      <c r="BX443" s="177"/>
      <c r="BY443" s="177"/>
      <c r="BZ443" s="177"/>
      <c r="CA443" s="177"/>
      <c r="CB443" s="177"/>
      <c r="CC443" s="177"/>
      <c r="CD443" s="177"/>
      <c r="CE443" s="177"/>
      <c r="CF443" s="177"/>
      <c r="CG443" s="177"/>
      <c r="CH443" s="177"/>
      <c r="CI443" s="177"/>
      <c r="CJ443" s="177"/>
      <c r="CK443" s="177"/>
      <c r="CL443" s="177"/>
      <c r="CM443" s="177"/>
      <c r="CN443" s="177"/>
      <c r="CO443" s="177"/>
      <c r="CP443" s="177"/>
      <c r="CQ443" s="177"/>
      <c r="CR443" s="177"/>
      <c r="CS443" s="177"/>
      <c r="CT443" s="177"/>
      <c r="CU443" s="177"/>
      <c r="CV443" s="177"/>
      <c r="CW443" s="177"/>
      <c r="CX443" s="177"/>
      <c r="CY443" s="177"/>
      <c r="CZ443" s="177"/>
      <c r="DA443" s="177"/>
      <c r="DB443" s="177"/>
      <c r="DC443" s="177"/>
      <c r="DD443" s="177"/>
      <c r="DE443" s="177"/>
      <c r="DF443" s="177"/>
      <c r="DG443" s="177"/>
      <c r="DH443" s="177"/>
      <c r="DI443" s="177"/>
      <c r="DJ443" s="177"/>
      <c r="DK443" s="177"/>
      <c r="DL443" s="177"/>
      <c r="DM443" s="177"/>
      <c r="DN443" s="177"/>
      <c r="DO443" s="177"/>
      <c r="DP443" s="177"/>
      <c r="DQ443" s="177"/>
      <c r="DR443" s="177"/>
      <c r="DS443" s="177"/>
      <c r="DT443" s="177"/>
      <c r="DU443" s="177"/>
      <c r="DV443" s="177"/>
      <c r="DW443" s="177"/>
      <c r="DX443" s="177"/>
      <c r="DY443" s="177"/>
      <c r="DZ443" s="177"/>
      <c r="EA443" s="177"/>
      <c r="EB443" s="177"/>
      <c r="EC443" s="177"/>
      <c r="ED443" s="177"/>
      <c r="EE443" s="177"/>
      <c r="EF443" s="177"/>
      <c r="EG443" s="177"/>
      <c r="EH443" s="177"/>
      <c r="EI443" s="177"/>
      <c r="EJ443" s="177"/>
      <c r="EK443" s="177"/>
      <c r="EL443" s="177"/>
      <c r="EM443" s="177"/>
      <c r="EN443" s="177"/>
      <c r="EO443" s="177"/>
      <c r="EP443" s="177"/>
      <c r="EQ443" s="177"/>
      <c r="ER443" s="177"/>
      <c r="ES443" s="177"/>
      <c r="ET443" s="177"/>
      <c r="EU443" s="177"/>
      <c r="EV443" s="177"/>
      <c r="EW443" s="177"/>
      <c r="EX443" s="177"/>
      <c r="EY443" s="177"/>
      <c r="EZ443" s="177"/>
      <c r="FA443" s="177"/>
      <c r="FB443" s="177"/>
      <c r="FC443" s="177"/>
      <c r="FD443" s="177"/>
      <c r="FE443" s="177"/>
      <c r="FF443" s="177"/>
      <c r="FG443" s="177"/>
      <c r="FH443" s="177"/>
      <c r="FI443" s="177"/>
      <c r="FJ443" s="177"/>
      <c r="FK443" s="177"/>
      <c r="FL443" s="177"/>
      <c r="FM443" s="177"/>
      <c r="FN443" s="177"/>
      <c r="FO443" s="177"/>
      <c r="FP443" s="177"/>
      <c r="FQ443" s="177"/>
      <c r="FR443" s="177"/>
      <c r="FS443" s="177"/>
      <c r="FT443" s="177"/>
      <c r="FU443" s="177"/>
      <c r="FV443" s="177"/>
      <c r="FW443" s="177"/>
      <c r="FX443" s="177"/>
      <c r="FY443" s="177"/>
      <c r="FZ443" s="177"/>
      <c r="GA443" s="177"/>
      <c r="GB443" s="177"/>
      <c r="GC443" s="177"/>
      <c r="GD443" s="177"/>
      <c r="GE443" s="177"/>
      <c r="GF443" s="177"/>
      <c r="GG443" s="177"/>
      <c r="GH443" s="177"/>
      <c r="GI443" s="177"/>
      <c r="GJ443" s="177"/>
      <c r="GK443" s="177"/>
      <c r="GL443" s="177"/>
      <c r="GM443" s="177"/>
      <c r="GN443" s="177"/>
      <c r="GO443" s="177"/>
      <c r="GP443" s="177"/>
      <c r="GQ443" s="177"/>
      <c r="GR443" s="177"/>
      <c r="GS443" s="177"/>
      <c r="GT443" s="177"/>
      <c r="GU443" s="177"/>
      <c r="GV443" s="177"/>
      <c r="GW443" s="177"/>
      <c r="GX443" s="177"/>
      <c r="GY443" s="177"/>
      <c r="GZ443" s="177"/>
      <c r="HA443" s="177"/>
      <c r="HB443" s="177"/>
      <c r="HC443" s="177"/>
      <c r="HD443" s="177"/>
      <c r="HE443" s="177"/>
      <c r="HF443" s="177"/>
      <c r="HG443" s="177"/>
      <c r="HH443" s="177"/>
      <c r="HI443" s="177"/>
      <c r="HJ443" s="177"/>
      <c r="HK443" s="177"/>
      <c r="HL443" s="177"/>
      <c r="HM443" s="177"/>
      <c r="HN443" s="177"/>
      <c r="HO443" s="177"/>
      <c r="HP443" s="177"/>
      <c r="HQ443" s="177"/>
      <c r="HR443" s="177"/>
      <c r="HS443" s="177"/>
      <c r="HT443" s="177"/>
      <c r="HU443" s="177"/>
      <c r="HV443" s="177"/>
      <c r="HW443" s="177"/>
      <c r="HX443" s="177"/>
      <c r="HY443" s="177"/>
      <c r="HZ443" s="177"/>
      <c r="IA443" s="177"/>
      <c r="IB443" s="177"/>
      <c r="IC443" s="177"/>
      <c r="ID443" s="177"/>
      <c r="IE443" s="177"/>
      <c r="IF443" s="177"/>
      <c r="IG443" s="177"/>
      <c r="IH443" s="177"/>
      <c r="II443" s="177"/>
      <c r="IJ443" s="177"/>
      <c r="IK443" s="177"/>
      <c r="IL443" s="177"/>
      <c r="IM443" s="177"/>
      <c r="IN443" s="177"/>
      <c r="IO443" s="177"/>
      <c r="IP443" s="177"/>
      <c r="IQ443" s="177"/>
      <c r="IR443" s="177"/>
      <c r="IS443" s="177"/>
      <c r="IT443" s="177"/>
      <c r="IU443" s="177"/>
      <c r="IV443" s="177"/>
    </row>
    <row r="444" spans="1:256" s="362" customFormat="1" ht="18.75" x14ac:dyDescent="0.45">
      <c r="A444" s="357"/>
      <c r="B444" s="177"/>
      <c r="C444" s="60"/>
      <c r="D444" s="81"/>
      <c r="E444" s="122"/>
      <c r="F444" s="181"/>
      <c r="G444" s="182"/>
      <c r="H444" s="124"/>
      <c r="I444" s="125"/>
      <c r="J444" s="83">
        <v>29</v>
      </c>
      <c r="K444" s="182" t="s">
        <v>765</v>
      </c>
      <c r="L444" s="367"/>
      <c r="M444" s="87"/>
      <c r="N444" s="87"/>
      <c r="O444" s="87"/>
      <c r="P444" s="87"/>
      <c r="Q444" s="367"/>
      <c r="R444" s="367">
        <v>50300</v>
      </c>
      <c r="S444" s="233">
        <f>SUM(Q444:R444)</f>
        <v>50300</v>
      </c>
      <c r="T444" s="131" t="s">
        <v>457</v>
      </c>
      <c r="U444" s="180" t="s">
        <v>25</v>
      </c>
      <c r="V444" s="361"/>
      <c r="W444" s="177"/>
      <c r="X444" s="177"/>
      <c r="Y444" s="43"/>
      <c r="Z444" s="215"/>
      <c r="AA444" s="216"/>
      <c r="AB444" s="177"/>
      <c r="AC444" s="177"/>
      <c r="AD444" s="177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177"/>
      <c r="BR444" s="177"/>
      <c r="BS444" s="177"/>
      <c r="BT444" s="177"/>
      <c r="BU444" s="177"/>
      <c r="BV444" s="177"/>
      <c r="BW444" s="177"/>
      <c r="BX444" s="177"/>
      <c r="BY444" s="177"/>
      <c r="BZ444" s="177"/>
      <c r="CA444" s="177"/>
      <c r="CB444" s="177"/>
      <c r="CC444" s="177"/>
      <c r="CD444" s="177"/>
      <c r="CE444" s="177"/>
      <c r="CF444" s="177"/>
      <c r="CG444" s="177"/>
      <c r="CH444" s="177"/>
      <c r="CI444" s="177"/>
      <c r="CJ444" s="177"/>
      <c r="CK444" s="177"/>
      <c r="CL444" s="177"/>
      <c r="CM444" s="177"/>
      <c r="CN444" s="177"/>
      <c r="CO444" s="177"/>
      <c r="CP444" s="177"/>
      <c r="CQ444" s="177"/>
      <c r="CR444" s="177"/>
      <c r="CS444" s="177"/>
      <c r="CT444" s="177"/>
      <c r="CU444" s="177"/>
      <c r="CV444" s="177"/>
      <c r="CW444" s="177"/>
      <c r="CX444" s="177"/>
      <c r="CY444" s="177"/>
      <c r="CZ444" s="177"/>
      <c r="DA444" s="177"/>
      <c r="DB444" s="177"/>
      <c r="DC444" s="177"/>
      <c r="DD444" s="177"/>
      <c r="DE444" s="177"/>
      <c r="DF444" s="177"/>
      <c r="DG444" s="177"/>
      <c r="DH444" s="177"/>
      <c r="DI444" s="177"/>
      <c r="DJ444" s="177"/>
      <c r="DK444" s="177"/>
      <c r="DL444" s="177"/>
      <c r="DM444" s="177"/>
      <c r="DN444" s="177"/>
      <c r="DO444" s="177"/>
      <c r="DP444" s="177"/>
      <c r="DQ444" s="177"/>
      <c r="DR444" s="177"/>
      <c r="DS444" s="177"/>
      <c r="DT444" s="177"/>
      <c r="DU444" s="177"/>
      <c r="DV444" s="177"/>
      <c r="DW444" s="177"/>
      <c r="DX444" s="177"/>
      <c r="DY444" s="177"/>
      <c r="DZ444" s="177"/>
      <c r="EA444" s="177"/>
      <c r="EB444" s="177"/>
      <c r="EC444" s="177"/>
      <c r="ED444" s="177"/>
      <c r="EE444" s="177"/>
      <c r="EF444" s="177"/>
      <c r="EG444" s="177"/>
      <c r="EH444" s="177"/>
      <c r="EI444" s="177"/>
      <c r="EJ444" s="177"/>
      <c r="EK444" s="177"/>
      <c r="EL444" s="177"/>
      <c r="EM444" s="177"/>
      <c r="EN444" s="177"/>
      <c r="EO444" s="177"/>
      <c r="EP444" s="177"/>
      <c r="EQ444" s="177"/>
      <c r="ER444" s="177"/>
      <c r="ES444" s="177"/>
      <c r="ET444" s="177"/>
      <c r="EU444" s="177"/>
      <c r="EV444" s="177"/>
      <c r="EW444" s="177"/>
      <c r="EX444" s="177"/>
      <c r="EY444" s="177"/>
      <c r="EZ444" s="177"/>
      <c r="FA444" s="177"/>
      <c r="FB444" s="177"/>
      <c r="FC444" s="177"/>
      <c r="FD444" s="177"/>
      <c r="FE444" s="177"/>
      <c r="FF444" s="177"/>
      <c r="FG444" s="177"/>
      <c r="FH444" s="177"/>
      <c r="FI444" s="177"/>
      <c r="FJ444" s="177"/>
      <c r="FK444" s="177"/>
      <c r="FL444" s="177"/>
      <c r="FM444" s="177"/>
      <c r="FN444" s="177"/>
      <c r="FO444" s="177"/>
      <c r="FP444" s="177"/>
      <c r="FQ444" s="177"/>
      <c r="FR444" s="177"/>
      <c r="FS444" s="177"/>
      <c r="FT444" s="177"/>
      <c r="FU444" s="177"/>
      <c r="FV444" s="177"/>
      <c r="FW444" s="177"/>
      <c r="FX444" s="177"/>
      <c r="FY444" s="177"/>
      <c r="FZ444" s="177"/>
      <c r="GA444" s="177"/>
      <c r="GB444" s="177"/>
      <c r="GC444" s="177"/>
      <c r="GD444" s="177"/>
      <c r="GE444" s="177"/>
      <c r="GF444" s="177"/>
      <c r="GG444" s="177"/>
      <c r="GH444" s="177"/>
      <c r="GI444" s="177"/>
      <c r="GJ444" s="177"/>
      <c r="GK444" s="177"/>
      <c r="GL444" s="177"/>
      <c r="GM444" s="177"/>
      <c r="GN444" s="177"/>
      <c r="GO444" s="177"/>
      <c r="GP444" s="177"/>
      <c r="GQ444" s="177"/>
      <c r="GR444" s="177"/>
      <c r="GS444" s="177"/>
      <c r="GT444" s="177"/>
      <c r="GU444" s="177"/>
      <c r="GV444" s="177"/>
      <c r="GW444" s="177"/>
      <c r="GX444" s="177"/>
      <c r="GY444" s="177"/>
      <c r="GZ444" s="177"/>
      <c r="HA444" s="177"/>
      <c r="HB444" s="177"/>
      <c r="HC444" s="177"/>
      <c r="HD444" s="177"/>
      <c r="HE444" s="177"/>
      <c r="HF444" s="177"/>
      <c r="HG444" s="177"/>
      <c r="HH444" s="177"/>
      <c r="HI444" s="177"/>
      <c r="HJ444" s="177"/>
      <c r="HK444" s="177"/>
      <c r="HL444" s="177"/>
      <c r="HM444" s="177"/>
      <c r="HN444" s="177"/>
      <c r="HO444" s="177"/>
      <c r="HP444" s="177"/>
      <c r="HQ444" s="177"/>
      <c r="HR444" s="177"/>
      <c r="HS444" s="177"/>
      <c r="HT444" s="177"/>
      <c r="HU444" s="177"/>
      <c r="HV444" s="177"/>
      <c r="HW444" s="177"/>
      <c r="HX444" s="177"/>
      <c r="HY444" s="177"/>
      <c r="HZ444" s="177"/>
      <c r="IA444" s="177"/>
      <c r="IB444" s="177"/>
      <c r="IC444" s="177"/>
      <c r="ID444" s="177"/>
      <c r="IE444" s="177"/>
      <c r="IF444" s="177"/>
      <c r="IG444" s="177"/>
      <c r="IH444" s="177"/>
      <c r="II444" s="177"/>
      <c r="IJ444" s="177"/>
      <c r="IK444" s="177"/>
      <c r="IL444" s="177"/>
      <c r="IM444" s="177"/>
      <c r="IN444" s="177"/>
      <c r="IO444" s="177"/>
      <c r="IP444" s="177"/>
      <c r="IQ444" s="177"/>
      <c r="IR444" s="177"/>
      <c r="IS444" s="177"/>
      <c r="IT444" s="177"/>
      <c r="IU444" s="177"/>
      <c r="IV444" s="177"/>
    </row>
    <row r="445" spans="1:256" s="362" customFormat="1" ht="18.75" x14ac:dyDescent="0.45">
      <c r="A445" s="357"/>
      <c r="B445" s="177"/>
      <c r="C445" s="60"/>
      <c r="D445" s="81"/>
      <c r="E445" s="122"/>
      <c r="F445" s="181"/>
      <c r="G445" s="182"/>
      <c r="H445" s="124"/>
      <c r="I445" s="125"/>
      <c r="J445" s="365">
        <v>30</v>
      </c>
      <c r="K445" s="383" t="s">
        <v>766</v>
      </c>
      <c r="L445" s="669"/>
      <c r="M445" s="185"/>
      <c r="N445" s="185"/>
      <c r="O445" s="185"/>
      <c r="P445" s="185"/>
      <c r="Q445" s="269"/>
      <c r="R445" s="670">
        <v>54000</v>
      </c>
      <c r="S445" s="233">
        <f t="shared" ref="S445:S458" si="17">SUM(Q445:R445)</f>
        <v>54000</v>
      </c>
      <c r="T445" s="435" t="s">
        <v>243</v>
      </c>
      <c r="U445" s="435" t="s">
        <v>240</v>
      </c>
      <c r="V445" s="361"/>
      <c r="W445" s="177"/>
      <c r="X445" s="177"/>
      <c r="Y445" s="43"/>
      <c r="Z445" s="215"/>
      <c r="AA445" s="216"/>
      <c r="AB445" s="177"/>
      <c r="AC445" s="177"/>
      <c r="AD445" s="177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7"/>
      <c r="BN445" s="177"/>
      <c r="BO445" s="177"/>
      <c r="BP445" s="177"/>
      <c r="BQ445" s="177"/>
      <c r="BR445" s="177"/>
      <c r="BS445" s="177"/>
      <c r="BT445" s="177"/>
      <c r="BU445" s="177"/>
      <c r="BV445" s="177"/>
      <c r="BW445" s="177"/>
      <c r="BX445" s="177"/>
      <c r="BY445" s="177"/>
      <c r="BZ445" s="177"/>
      <c r="CA445" s="177"/>
      <c r="CB445" s="177"/>
      <c r="CC445" s="177"/>
      <c r="CD445" s="177"/>
      <c r="CE445" s="177"/>
      <c r="CF445" s="177"/>
      <c r="CG445" s="177"/>
      <c r="CH445" s="177"/>
      <c r="CI445" s="177"/>
      <c r="CJ445" s="177"/>
      <c r="CK445" s="177"/>
      <c r="CL445" s="177"/>
      <c r="CM445" s="177"/>
      <c r="CN445" s="177"/>
      <c r="CO445" s="177"/>
      <c r="CP445" s="177"/>
      <c r="CQ445" s="177"/>
      <c r="CR445" s="177"/>
      <c r="CS445" s="177"/>
      <c r="CT445" s="177"/>
      <c r="CU445" s="177"/>
      <c r="CV445" s="177"/>
      <c r="CW445" s="177"/>
      <c r="CX445" s="177"/>
      <c r="CY445" s="177"/>
      <c r="CZ445" s="177"/>
      <c r="DA445" s="177"/>
      <c r="DB445" s="177"/>
      <c r="DC445" s="177"/>
      <c r="DD445" s="177"/>
      <c r="DE445" s="177"/>
      <c r="DF445" s="177"/>
      <c r="DG445" s="177"/>
      <c r="DH445" s="177"/>
      <c r="DI445" s="177"/>
      <c r="DJ445" s="177"/>
      <c r="DK445" s="177"/>
      <c r="DL445" s="177"/>
      <c r="DM445" s="177"/>
      <c r="DN445" s="177"/>
      <c r="DO445" s="177"/>
      <c r="DP445" s="177"/>
      <c r="DQ445" s="177"/>
      <c r="DR445" s="177"/>
      <c r="DS445" s="177"/>
      <c r="DT445" s="177"/>
      <c r="DU445" s="177"/>
      <c r="DV445" s="177"/>
      <c r="DW445" s="177"/>
      <c r="DX445" s="177"/>
      <c r="DY445" s="177"/>
      <c r="DZ445" s="177"/>
      <c r="EA445" s="177"/>
      <c r="EB445" s="177"/>
      <c r="EC445" s="177"/>
      <c r="ED445" s="177"/>
      <c r="EE445" s="177"/>
      <c r="EF445" s="177"/>
      <c r="EG445" s="177"/>
      <c r="EH445" s="177"/>
      <c r="EI445" s="177"/>
      <c r="EJ445" s="177"/>
      <c r="EK445" s="177"/>
      <c r="EL445" s="177"/>
      <c r="EM445" s="177"/>
      <c r="EN445" s="177"/>
      <c r="EO445" s="177"/>
      <c r="EP445" s="177"/>
      <c r="EQ445" s="177"/>
      <c r="ER445" s="177"/>
      <c r="ES445" s="177"/>
      <c r="ET445" s="177"/>
      <c r="EU445" s="177"/>
      <c r="EV445" s="177"/>
      <c r="EW445" s="177"/>
      <c r="EX445" s="177"/>
      <c r="EY445" s="177"/>
      <c r="EZ445" s="177"/>
      <c r="FA445" s="177"/>
      <c r="FB445" s="177"/>
      <c r="FC445" s="177"/>
      <c r="FD445" s="177"/>
      <c r="FE445" s="177"/>
      <c r="FF445" s="177"/>
      <c r="FG445" s="177"/>
      <c r="FH445" s="177"/>
      <c r="FI445" s="177"/>
      <c r="FJ445" s="177"/>
      <c r="FK445" s="177"/>
      <c r="FL445" s="177"/>
      <c r="FM445" s="177"/>
      <c r="FN445" s="177"/>
      <c r="FO445" s="177"/>
      <c r="FP445" s="177"/>
      <c r="FQ445" s="177"/>
      <c r="FR445" s="177"/>
      <c r="FS445" s="177"/>
      <c r="FT445" s="177"/>
      <c r="FU445" s="177"/>
      <c r="FV445" s="177"/>
      <c r="FW445" s="177"/>
      <c r="FX445" s="177"/>
      <c r="FY445" s="177"/>
      <c r="FZ445" s="177"/>
      <c r="GA445" s="177"/>
      <c r="GB445" s="177"/>
      <c r="GC445" s="177"/>
      <c r="GD445" s="177"/>
      <c r="GE445" s="177"/>
      <c r="GF445" s="177"/>
      <c r="GG445" s="177"/>
      <c r="GH445" s="177"/>
      <c r="GI445" s="177"/>
      <c r="GJ445" s="177"/>
      <c r="GK445" s="177"/>
      <c r="GL445" s="177"/>
      <c r="GM445" s="177"/>
      <c r="GN445" s="177"/>
      <c r="GO445" s="177"/>
      <c r="GP445" s="177"/>
      <c r="GQ445" s="177"/>
      <c r="GR445" s="177"/>
      <c r="GS445" s="177"/>
      <c r="GT445" s="177"/>
      <c r="GU445" s="177"/>
      <c r="GV445" s="177"/>
      <c r="GW445" s="177"/>
      <c r="GX445" s="177"/>
      <c r="GY445" s="177"/>
      <c r="GZ445" s="177"/>
      <c r="HA445" s="177"/>
      <c r="HB445" s="177"/>
      <c r="HC445" s="177"/>
      <c r="HD445" s="177"/>
      <c r="HE445" s="177"/>
      <c r="HF445" s="177"/>
      <c r="HG445" s="177"/>
      <c r="HH445" s="177"/>
      <c r="HI445" s="177"/>
      <c r="HJ445" s="177"/>
      <c r="HK445" s="177"/>
      <c r="HL445" s="177"/>
      <c r="HM445" s="177"/>
      <c r="HN445" s="177"/>
      <c r="HO445" s="177"/>
      <c r="HP445" s="177"/>
      <c r="HQ445" s="177"/>
      <c r="HR445" s="177"/>
      <c r="HS445" s="177"/>
      <c r="HT445" s="177"/>
      <c r="HU445" s="177"/>
      <c r="HV445" s="177"/>
      <c r="HW445" s="177"/>
      <c r="HX445" s="177"/>
      <c r="HY445" s="177"/>
      <c r="HZ445" s="177"/>
      <c r="IA445" s="177"/>
      <c r="IB445" s="177"/>
      <c r="IC445" s="177"/>
      <c r="ID445" s="177"/>
      <c r="IE445" s="177"/>
      <c r="IF445" s="177"/>
      <c r="IG445" s="177"/>
      <c r="IH445" s="177"/>
      <c r="II445" s="177"/>
      <c r="IJ445" s="177"/>
      <c r="IK445" s="177"/>
      <c r="IL445" s="177"/>
      <c r="IM445" s="177"/>
      <c r="IN445" s="177"/>
      <c r="IO445" s="177"/>
      <c r="IP445" s="177"/>
      <c r="IQ445" s="177"/>
      <c r="IR445" s="177"/>
      <c r="IS445" s="177"/>
      <c r="IT445" s="177"/>
      <c r="IU445" s="177"/>
      <c r="IV445" s="177"/>
    </row>
    <row r="446" spans="1:256" s="362" customFormat="1" ht="18.75" x14ac:dyDescent="0.45">
      <c r="A446" s="357"/>
      <c r="B446" s="177"/>
      <c r="C446" s="60"/>
      <c r="D446" s="81"/>
      <c r="E446" s="122"/>
      <c r="F446" s="181"/>
      <c r="G446" s="182"/>
      <c r="H446" s="124"/>
      <c r="I446" s="125"/>
      <c r="J446" s="83">
        <v>31</v>
      </c>
      <c r="K446" s="671" t="s">
        <v>767</v>
      </c>
      <c r="L446" s="669"/>
      <c r="M446" s="185"/>
      <c r="N446" s="185"/>
      <c r="O446" s="185"/>
      <c r="P446" s="185"/>
      <c r="Q446" s="672">
        <v>16500</v>
      </c>
      <c r="R446" s="379"/>
      <c r="S446" s="233">
        <f t="shared" si="17"/>
        <v>16500</v>
      </c>
      <c r="T446" s="435" t="s">
        <v>243</v>
      </c>
      <c r="U446" s="435" t="s">
        <v>240</v>
      </c>
      <c r="V446" s="361"/>
      <c r="W446" s="177"/>
      <c r="X446" s="177"/>
      <c r="Y446" s="43"/>
      <c r="Z446" s="215"/>
      <c r="AA446" s="216"/>
      <c r="AB446" s="177"/>
      <c r="AC446" s="177"/>
      <c r="AD446" s="177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7"/>
      <c r="BN446" s="177"/>
      <c r="BO446" s="177"/>
      <c r="BP446" s="177"/>
      <c r="BQ446" s="177"/>
      <c r="BR446" s="177"/>
      <c r="BS446" s="177"/>
      <c r="BT446" s="177"/>
      <c r="BU446" s="177"/>
      <c r="BV446" s="177"/>
      <c r="BW446" s="177"/>
      <c r="BX446" s="177"/>
      <c r="BY446" s="177"/>
      <c r="BZ446" s="177"/>
      <c r="CA446" s="177"/>
      <c r="CB446" s="177"/>
      <c r="CC446" s="177"/>
      <c r="CD446" s="177"/>
      <c r="CE446" s="177"/>
      <c r="CF446" s="177"/>
      <c r="CG446" s="177"/>
      <c r="CH446" s="177"/>
      <c r="CI446" s="177"/>
      <c r="CJ446" s="177"/>
      <c r="CK446" s="177"/>
      <c r="CL446" s="177"/>
      <c r="CM446" s="177"/>
      <c r="CN446" s="177"/>
      <c r="CO446" s="177"/>
      <c r="CP446" s="177"/>
      <c r="CQ446" s="177"/>
      <c r="CR446" s="177"/>
      <c r="CS446" s="177"/>
      <c r="CT446" s="177"/>
      <c r="CU446" s="177"/>
      <c r="CV446" s="177"/>
      <c r="CW446" s="177"/>
      <c r="CX446" s="177"/>
      <c r="CY446" s="177"/>
      <c r="CZ446" s="177"/>
      <c r="DA446" s="177"/>
      <c r="DB446" s="177"/>
      <c r="DC446" s="177"/>
      <c r="DD446" s="177"/>
      <c r="DE446" s="177"/>
      <c r="DF446" s="177"/>
      <c r="DG446" s="177"/>
      <c r="DH446" s="177"/>
      <c r="DI446" s="177"/>
      <c r="DJ446" s="177"/>
      <c r="DK446" s="177"/>
      <c r="DL446" s="177"/>
      <c r="DM446" s="177"/>
      <c r="DN446" s="177"/>
      <c r="DO446" s="177"/>
      <c r="DP446" s="177"/>
      <c r="DQ446" s="177"/>
      <c r="DR446" s="177"/>
      <c r="DS446" s="177"/>
      <c r="DT446" s="177"/>
      <c r="DU446" s="177"/>
      <c r="DV446" s="177"/>
      <c r="DW446" s="177"/>
      <c r="DX446" s="177"/>
      <c r="DY446" s="177"/>
      <c r="DZ446" s="177"/>
      <c r="EA446" s="177"/>
      <c r="EB446" s="177"/>
      <c r="EC446" s="177"/>
      <c r="ED446" s="177"/>
      <c r="EE446" s="177"/>
      <c r="EF446" s="177"/>
      <c r="EG446" s="177"/>
      <c r="EH446" s="177"/>
      <c r="EI446" s="177"/>
      <c r="EJ446" s="177"/>
      <c r="EK446" s="177"/>
      <c r="EL446" s="177"/>
      <c r="EM446" s="177"/>
      <c r="EN446" s="177"/>
      <c r="EO446" s="177"/>
      <c r="EP446" s="177"/>
      <c r="EQ446" s="177"/>
      <c r="ER446" s="177"/>
      <c r="ES446" s="177"/>
      <c r="ET446" s="177"/>
      <c r="EU446" s="177"/>
      <c r="EV446" s="177"/>
      <c r="EW446" s="177"/>
      <c r="EX446" s="177"/>
      <c r="EY446" s="177"/>
      <c r="EZ446" s="177"/>
      <c r="FA446" s="177"/>
      <c r="FB446" s="177"/>
      <c r="FC446" s="177"/>
      <c r="FD446" s="177"/>
      <c r="FE446" s="177"/>
      <c r="FF446" s="177"/>
      <c r="FG446" s="177"/>
      <c r="FH446" s="177"/>
      <c r="FI446" s="177"/>
      <c r="FJ446" s="177"/>
      <c r="FK446" s="177"/>
      <c r="FL446" s="177"/>
      <c r="FM446" s="177"/>
      <c r="FN446" s="177"/>
      <c r="FO446" s="177"/>
      <c r="FP446" s="177"/>
      <c r="FQ446" s="177"/>
      <c r="FR446" s="177"/>
      <c r="FS446" s="177"/>
      <c r="FT446" s="177"/>
      <c r="FU446" s="177"/>
      <c r="FV446" s="177"/>
      <c r="FW446" s="177"/>
      <c r="FX446" s="177"/>
      <c r="FY446" s="177"/>
      <c r="FZ446" s="177"/>
      <c r="GA446" s="177"/>
      <c r="GB446" s="177"/>
      <c r="GC446" s="177"/>
      <c r="GD446" s="177"/>
      <c r="GE446" s="177"/>
      <c r="GF446" s="177"/>
      <c r="GG446" s="177"/>
      <c r="GH446" s="177"/>
      <c r="GI446" s="177"/>
      <c r="GJ446" s="177"/>
      <c r="GK446" s="177"/>
      <c r="GL446" s="177"/>
      <c r="GM446" s="177"/>
      <c r="GN446" s="177"/>
      <c r="GO446" s="177"/>
      <c r="GP446" s="177"/>
      <c r="GQ446" s="177"/>
      <c r="GR446" s="177"/>
      <c r="GS446" s="177"/>
      <c r="GT446" s="177"/>
      <c r="GU446" s="177"/>
      <c r="GV446" s="177"/>
      <c r="GW446" s="177"/>
      <c r="GX446" s="177"/>
      <c r="GY446" s="177"/>
      <c r="GZ446" s="177"/>
      <c r="HA446" s="177"/>
      <c r="HB446" s="177"/>
      <c r="HC446" s="177"/>
      <c r="HD446" s="177"/>
      <c r="HE446" s="177"/>
      <c r="HF446" s="177"/>
      <c r="HG446" s="177"/>
      <c r="HH446" s="177"/>
      <c r="HI446" s="177"/>
      <c r="HJ446" s="177"/>
      <c r="HK446" s="177"/>
      <c r="HL446" s="177"/>
      <c r="HM446" s="177"/>
      <c r="HN446" s="177"/>
      <c r="HO446" s="177"/>
      <c r="HP446" s="177"/>
      <c r="HQ446" s="177"/>
      <c r="HR446" s="177"/>
      <c r="HS446" s="177"/>
      <c r="HT446" s="177"/>
      <c r="HU446" s="177"/>
      <c r="HV446" s="177"/>
      <c r="HW446" s="177"/>
      <c r="HX446" s="177"/>
      <c r="HY446" s="177"/>
      <c r="HZ446" s="177"/>
      <c r="IA446" s="177"/>
      <c r="IB446" s="177"/>
      <c r="IC446" s="177"/>
      <c r="ID446" s="177"/>
      <c r="IE446" s="177"/>
      <c r="IF446" s="177"/>
      <c r="IG446" s="177"/>
      <c r="IH446" s="177"/>
      <c r="II446" s="177"/>
      <c r="IJ446" s="177"/>
      <c r="IK446" s="177"/>
      <c r="IL446" s="177"/>
      <c r="IM446" s="177"/>
      <c r="IN446" s="177"/>
      <c r="IO446" s="177"/>
      <c r="IP446" s="177"/>
      <c r="IQ446" s="177"/>
      <c r="IR446" s="177"/>
      <c r="IS446" s="177"/>
      <c r="IT446" s="177"/>
      <c r="IU446" s="177"/>
      <c r="IV446" s="177"/>
    </row>
    <row r="447" spans="1:256" s="362" customFormat="1" ht="18.75" x14ac:dyDescent="0.45">
      <c r="A447" s="357"/>
      <c r="B447" s="177"/>
      <c r="C447" s="60"/>
      <c r="D447" s="81"/>
      <c r="E447" s="122"/>
      <c r="F447" s="181"/>
      <c r="G447" s="182"/>
      <c r="H447" s="124"/>
      <c r="I447" s="125"/>
      <c r="J447" s="365">
        <v>32</v>
      </c>
      <c r="K447" s="671" t="s">
        <v>768</v>
      </c>
      <c r="L447" s="669"/>
      <c r="M447" s="185"/>
      <c r="N447" s="185"/>
      <c r="O447" s="185"/>
      <c r="P447" s="185"/>
      <c r="Q447" s="672">
        <v>16500</v>
      </c>
      <c r="R447" s="379"/>
      <c r="S447" s="233">
        <f t="shared" si="17"/>
        <v>16500</v>
      </c>
      <c r="T447" s="435" t="s">
        <v>243</v>
      </c>
      <c r="U447" s="435" t="s">
        <v>240</v>
      </c>
      <c r="V447" s="361"/>
      <c r="W447" s="177"/>
      <c r="X447" s="177"/>
      <c r="Y447" s="43"/>
      <c r="Z447" s="215"/>
      <c r="AA447" s="216"/>
      <c r="AB447" s="177"/>
      <c r="AC447" s="177"/>
      <c r="AD447" s="177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177"/>
      <c r="BR447" s="177"/>
      <c r="BS447" s="177"/>
      <c r="BT447" s="177"/>
      <c r="BU447" s="177"/>
      <c r="BV447" s="177"/>
      <c r="BW447" s="177"/>
      <c r="BX447" s="177"/>
      <c r="BY447" s="177"/>
      <c r="BZ447" s="177"/>
      <c r="CA447" s="177"/>
      <c r="CB447" s="177"/>
      <c r="CC447" s="177"/>
      <c r="CD447" s="177"/>
      <c r="CE447" s="177"/>
      <c r="CF447" s="177"/>
      <c r="CG447" s="177"/>
      <c r="CH447" s="177"/>
      <c r="CI447" s="177"/>
      <c r="CJ447" s="177"/>
      <c r="CK447" s="177"/>
      <c r="CL447" s="177"/>
      <c r="CM447" s="177"/>
      <c r="CN447" s="177"/>
      <c r="CO447" s="177"/>
      <c r="CP447" s="177"/>
      <c r="CQ447" s="177"/>
      <c r="CR447" s="177"/>
      <c r="CS447" s="177"/>
      <c r="CT447" s="177"/>
      <c r="CU447" s="177"/>
      <c r="CV447" s="177"/>
      <c r="CW447" s="177"/>
      <c r="CX447" s="177"/>
      <c r="CY447" s="177"/>
      <c r="CZ447" s="177"/>
      <c r="DA447" s="177"/>
      <c r="DB447" s="177"/>
      <c r="DC447" s="177"/>
      <c r="DD447" s="177"/>
      <c r="DE447" s="177"/>
      <c r="DF447" s="177"/>
      <c r="DG447" s="177"/>
      <c r="DH447" s="177"/>
      <c r="DI447" s="177"/>
      <c r="DJ447" s="177"/>
      <c r="DK447" s="177"/>
      <c r="DL447" s="177"/>
      <c r="DM447" s="177"/>
      <c r="DN447" s="177"/>
      <c r="DO447" s="177"/>
      <c r="DP447" s="177"/>
      <c r="DQ447" s="177"/>
      <c r="DR447" s="177"/>
      <c r="DS447" s="177"/>
      <c r="DT447" s="177"/>
      <c r="DU447" s="177"/>
      <c r="DV447" s="177"/>
      <c r="DW447" s="177"/>
      <c r="DX447" s="177"/>
      <c r="DY447" s="177"/>
      <c r="DZ447" s="177"/>
      <c r="EA447" s="177"/>
      <c r="EB447" s="177"/>
      <c r="EC447" s="177"/>
      <c r="ED447" s="177"/>
      <c r="EE447" s="177"/>
      <c r="EF447" s="177"/>
      <c r="EG447" s="177"/>
      <c r="EH447" s="177"/>
      <c r="EI447" s="177"/>
      <c r="EJ447" s="177"/>
      <c r="EK447" s="177"/>
      <c r="EL447" s="177"/>
      <c r="EM447" s="177"/>
      <c r="EN447" s="177"/>
      <c r="EO447" s="177"/>
      <c r="EP447" s="177"/>
      <c r="EQ447" s="177"/>
      <c r="ER447" s="177"/>
      <c r="ES447" s="177"/>
      <c r="ET447" s="177"/>
      <c r="EU447" s="177"/>
      <c r="EV447" s="177"/>
      <c r="EW447" s="177"/>
      <c r="EX447" s="177"/>
      <c r="EY447" s="177"/>
      <c r="EZ447" s="177"/>
      <c r="FA447" s="177"/>
      <c r="FB447" s="177"/>
      <c r="FC447" s="177"/>
      <c r="FD447" s="177"/>
      <c r="FE447" s="177"/>
      <c r="FF447" s="177"/>
      <c r="FG447" s="177"/>
      <c r="FH447" s="177"/>
      <c r="FI447" s="177"/>
      <c r="FJ447" s="177"/>
      <c r="FK447" s="177"/>
      <c r="FL447" s="177"/>
      <c r="FM447" s="177"/>
      <c r="FN447" s="177"/>
      <c r="FO447" s="177"/>
      <c r="FP447" s="177"/>
      <c r="FQ447" s="177"/>
      <c r="FR447" s="177"/>
      <c r="FS447" s="177"/>
      <c r="FT447" s="177"/>
      <c r="FU447" s="177"/>
      <c r="FV447" s="177"/>
      <c r="FW447" s="177"/>
      <c r="FX447" s="177"/>
      <c r="FY447" s="177"/>
      <c r="FZ447" s="177"/>
      <c r="GA447" s="177"/>
      <c r="GB447" s="177"/>
      <c r="GC447" s="177"/>
      <c r="GD447" s="177"/>
      <c r="GE447" s="177"/>
      <c r="GF447" s="177"/>
      <c r="GG447" s="177"/>
      <c r="GH447" s="177"/>
      <c r="GI447" s="177"/>
      <c r="GJ447" s="177"/>
      <c r="GK447" s="177"/>
      <c r="GL447" s="177"/>
      <c r="GM447" s="177"/>
      <c r="GN447" s="177"/>
      <c r="GO447" s="177"/>
      <c r="GP447" s="177"/>
      <c r="GQ447" s="177"/>
      <c r="GR447" s="177"/>
      <c r="GS447" s="177"/>
      <c r="GT447" s="177"/>
      <c r="GU447" s="177"/>
      <c r="GV447" s="177"/>
      <c r="GW447" s="177"/>
      <c r="GX447" s="177"/>
      <c r="GY447" s="177"/>
      <c r="GZ447" s="177"/>
      <c r="HA447" s="177"/>
      <c r="HB447" s="177"/>
      <c r="HC447" s="177"/>
      <c r="HD447" s="177"/>
      <c r="HE447" s="177"/>
      <c r="HF447" s="177"/>
      <c r="HG447" s="177"/>
      <c r="HH447" s="177"/>
      <c r="HI447" s="177"/>
      <c r="HJ447" s="177"/>
      <c r="HK447" s="177"/>
      <c r="HL447" s="177"/>
      <c r="HM447" s="177"/>
      <c r="HN447" s="177"/>
      <c r="HO447" s="177"/>
      <c r="HP447" s="177"/>
      <c r="HQ447" s="177"/>
      <c r="HR447" s="177"/>
      <c r="HS447" s="177"/>
      <c r="HT447" s="177"/>
      <c r="HU447" s="177"/>
      <c r="HV447" s="177"/>
      <c r="HW447" s="177"/>
      <c r="HX447" s="177"/>
      <c r="HY447" s="177"/>
      <c r="HZ447" s="177"/>
      <c r="IA447" s="177"/>
      <c r="IB447" s="177"/>
      <c r="IC447" s="177"/>
      <c r="ID447" s="177"/>
      <c r="IE447" s="177"/>
      <c r="IF447" s="177"/>
      <c r="IG447" s="177"/>
      <c r="IH447" s="177"/>
      <c r="II447" s="177"/>
      <c r="IJ447" s="177"/>
      <c r="IK447" s="177"/>
      <c r="IL447" s="177"/>
      <c r="IM447" s="177"/>
      <c r="IN447" s="177"/>
      <c r="IO447" s="177"/>
      <c r="IP447" s="177"/>
      <c r="IQ447" s="177"/>
      <c r="IR447" s="177"/>
      <c r="IS447" s="177"/>
      <c r="IT447" s="177"/>
      <c r="IU447" s="177"/>
      <c r="IV447" s="177"/>
    </row>
    <row r="448" spans="1:256" s="362" customFormat="1" ht="18.75" x14ac:dyDescent="0.45">
      <c r="A448" s="357"/>
      <c r="B448" s="177"/>
      <c r="C448" s="60"/>
      <c r="D448" s="81"/>
      <c r="E448" s="122"/>
      <c r="F448" s="181"/>
      <c r="G448" s="182"/>
      <c r="H448" s="124"/>
      <c r="I448" s="125"/>
      <c r="J448" s="83">
        <v>33</v>
      </c>
      <c r="K448" s="671" t="s">
        <v>769</v>
      </c>
      <c r="L448" s="669"/>
      <c r="M448" s="185"/>
      <c r="N448" s="185"/>
      <c r="O448" s="185"/>
      <c r="P448" s="185"/>
      <c r="Q448" s="672">
        <v>16500</v>
      </c>
      <c r="R448" s="379"/>
      <c r="S448" s="233">
        <f t="shared" si="17"/>
        <v>16500</v>
      </c>
      <c r="T448" s="435" t="s">
        <v>243</v>
      </c>
      <c r="U448" s="435" t="s">
        <v>240</v>
      </c>
      <c r="V448" s="361"/>
      <c r="W448" s="177"/>
      <c r="X448" s="177"/>
      <c r="Y448" s="43"/>
      <c r="Z448" s="215"/>
      <c r="AA448" s="216"/>
      <c r="AB448" s="177"/>
      <c r="AC448" s="177"/>
      <c r="AD448" s="177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77"/>
      <c r="BN448" s="177"/>
      <c r="BO448" s="177"/>
      <c r="BP448" s="177"/>
      <c r="BQ448" s="177"/>
      <c r="BR448" s="177"/>
      <c r="BS448" s="177"/>
      <c r="BT448" s="177"/>
      <c r="BU448" s="177"/>
      <c r="BV448" s="177"/>
      <c r="BW448" s="177"/>
      <c r="BX448" s="177"/>
      <c r="BY448" s="177"/>
      <c r="BZ448" s="177"/>
      <c r="CA448" s="177"/>
      <c r="CB448" s="177"/>
      <c r="CC448" s="177"/>
      <c r="CD448" s="177"/>
      <c r="CE448" s="177"/>
      <c r="CF448" s="177"/>
      <c r="CG448" s="177"/>
      <c r="CH448" s="177"/>
      <c r="CI448" s="177"/>
      <c r="CJ448" s="177"/>
      <c r="CK448" s="177"/>
      <c r="CL448" s="177"/>
      <c r="CM448" s="177"/>
      <c r="CN448" s="177"/>
      <c r="CO448" s="177"/>
      <c r="CP448" s="177"/>
      <c r="CQ448" s="177"/>
      <c r="CR448" s="177"/>
      <c r="CS448" s="177"/>
      <c r="CT448" s="177"/>
      <c r="CU448" s="177"/>
      <c r="CV448" s="177"/>
      <c r="CW448" s="177"/>
      <c r="CX448" s="177"/>
      <c r="CY448" s="177"/>
      <c r="CZ448" s="177"/>
      <c r="DA448" s="177"/>
      <c r="DB448" s="177"/>
      <c r="DC448" s="177"/>
      <c r="DD448" s="177"/>
      <c r="DE448" s="177"/>
      <c r="DF448" s="177"/>
      <c r="DG448" s="177"/>
      <c r="DH448" s="177"/>
      <c r="DI448" s="177"/>
      <c r="DJ448" s="177"/>
      <c r="DK448" s="177"/>
      <c r="DL448" s="177"/>
      <c r="DM448" s="177"/>
      <c r="DN448" s="177"/>
      <c r="DO448" s="177"/>
      <c r="DP448" s="177"/>
      <c r="DQ448" s="177"/>
      <c r="DR448" s="177"/>
      <c r="DS448" s="177"/>
      <c r="DT448" s="177"/>
      <c r="DU448" s="177"/>
      <c r="DV448" s="177"/>
      <c r="DW448" s="177"/>
      <c r="DX448" s="177"/>
      <c r="DY448" s="177"/>
      <c r="DZ448" s="177"/>
      <c r="EA448" s="177"/>
      <c r="EB448" s="177"/>
      <c r="EC448" s="177"/>
      <c r="ED448" s="177"/>
      <c r="EE448" s="177"/>
      <c r="EF448" s="177"/>
      <c r="EG448" s="177"/>
      <c r="EH448" s="177"/>
      <c r="EI448" s="177"/>
      <c r="EJ448" s="177"/>
      <c r="EK448" s="177"/>
      <c r="EL448" s="177"/>
      <c r="EM448" s="177"/>
      <c r="EN448" s="177"/>
      <c r="EO448" s="177"/>
      <c r="EP448" s="177"/>
      <c r="EQ448" s="177"/>
      <c r="ER448" s="177"/>
      <c r="ES448" s="177"/>
      <c r="ET448" s="177"/>
      <c r="EU448" s="177"/>
      <c r="EV448" s="177"/>
      <c r="EW448" s="177"/>
      <c r="EX448" s="177"/>
      <c r="EY448" s="177"/>
      <c r="EZ448" s="177"/>
      <c r="FA448" s="177"/>
      <c r="FB448" s="177"/>
      <c r="FC448" s="177"/>
      <c r="FD448" s="177"/>
      <c r="FE448" s="177"/>
      <c r="FF448" s="177"/>
      <c r="FG448" s="177"/>
      <c r="FH448" s="177"/>
      <c r="FI448" s="177"/>
      <c r="FJ448" s="177"/>
      <c r="FK448" s="177"/>
      <c r="FL448" s="177"/>
      <c r="FM448" s="177"/>
      <c r="FN448" s="177"/>
      <c r="FO448" s="177"/>
      <c r="FP448" s="177"/>
      <c r="FQ448" s="177"/>
      <c r="FR448" s="177"/>
      <c r="FS448" s="177"/>
      <c r="FT448" s="177"/>
      <c r="FU448" s="177"/>
      <c r="FV448" s="177"/>
      <c r="FW448" s="177"/>
      <c r="FX448" s="177"/>
      <c r="FY448" s="177"/>
      <c r="FZ448" s="177"/>
      <c r="GA448" s="177"/>
      <c r="GB448" s="177"/>
      <c r="GC448" s="177"/>
      <c r="GD448" s="177"/>
      <c r="GE448" s="177"/>
      <c r="GF448" s="177"/>
      <c r="GG448" s="177"/>
      <c r="GH448" s="177"/>
      <c r="GI448" s="177"/>
      <c r="GJ448" s="177"/>
      <c r="GK448" s="177"/>
      <c r="GL448" s="177"/>
      <c r="GM448" s="177"/>
      <c r="GN448" s="177"/>
      <c r="GO448" s="177"/>
      <c r="GP448" s="177"/>
      <c r="GQ448" s="177"/>
      <c r="GR448" s="177"/>
      <c r="GS448" s="177"/>
      <c r="GT448" s="177"/>
      <c r="GU448" s="177"/>
      <c r="GV448" s="177"/>
      <c r="GW448" s="177"/>
      <c r="GX448" s="177"/>
      <c r="GY448" s="177"/>
      <c r="GZ448" s="177"/>
      <c r="HA448" s="177"/>
      <c r="HB448" s="177"/>
      <c r="HC448" s="177"/>
      <c r="HD448" s="177"/>
      <c r="HE448" s="177"/>
      <c r="HF448" s="177"/>
      <c r="HG448" s="177"/>
      <c r="HH448" s="177"/>
      <c r="HI448" s="177"/>
      <c r="HJ448" s="177"/>
      <c r="HK448" s="177"/>
      <c r="HL448" s="177"/>
      <c r="HM448" s="177"/>
      <c r="HN448" s="177"/>
      <c r="HO448" s="177"/>
      <c r="HP448" s="177"/>
      <c r="HQ448" s="177"/>
      <c r="HR448" s="177"/>
      <c r="HS448" s="177"/>
      <c r="HT448" s="177"/>
      <c r="HU448" s="177"/>
      <c r="HV448" s="177"/>
      <c r="HW448" s="177"/>
      <c r="HX448" s="177"/>
      <c r="HY448" s="177"/>
      <c r="HZ448" s="177"/>
      <c r="IA448" s="177"/>
      <c r="IB448" s="177"/>
      <c r="IC448" s="177"/>
      <c r="ID448" s="177"/>
      <c r="IE448" s="177"/>
      <c r="IF448" s="177"/>
      <c r="IG448" s="177"/>
      <c r="IH448" s="177"/>
      <c r="II448" s="177"/>
      <c r="IJ448" s="177"/>
      <c r="IK448" s="177"/>
      <c r="IL448" s="177"/>
      <c r="IM448" s="177"/>
      <c r="IN448" s="177"/>
      <c r="IO448" s="177"/>
      <c r="IP448" s="177"/>
      <c r="IQ448" s="177"/>
      <c r="IR448" s="177"/>
      <c r="IS448" s="177"/>
      <c r="IT448" s="177"/>
      <c r="IU448" s="177"/>
      <c r="IV448" s="177"/>
    </row>
    <row r="449" spans="1:256" s="362" customFormat="1" ht="18.75" x14ac:dyDescent="0.45">
      <c r="A449" s="357"/>
      <c r="B449" s="177"/>
      <c r="C449" s="60"/>
      <c r="D449" s="81"/>
      <c r="E449" s="122"/>
      <c r="F449" s="181"/>
      <c r="G449" s="182"/>
      <c r="H449" s="124"/>
      <c r="I449" s="125"/>
      <c r="J449" s="365">
        <v>34</v>
      </c>
      <c r="K449" s="671" t="s">
        <v>770</v>
      </c>
      <c r="L449" s="669"/>
      <c r="M449" s="185"/>
      <c r="N449" s="185"/>
      <c r="O449" s="185"/>
      <c r="P449" s="185"/>
      <c r="Q449" s="672">
        <v>16500</v>
      </c>
      <c r="R449" s="379"/>
      <c r="S449" s="233">
        <f t="shared" si="17"/>
        <v>16500</v>
      </c>
      <c r="T449" s="435" t="s">
        <v>243</v>
      </c>
      <c r="U449" s="435" t="s">
        <v>240</v>
      </c>
      <c r="V449" s="361"/>
      <c r="W449" s="177"/>
      <c r="X449" s="177"/>
      <c r="Y449" s="43"/>
      <c r="Z449" s="215"/>
      <c r="AA449" s="216"/>
      <c r="AB449" s="177"/>
      <c r="AC449" s="177"/>
      <c r="AD449" s="177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177"/>
      <c r="BR449" s="177"/>
      <c r="BS449" s="177"/>
      <c r="BT449" s="177"/>
      <c r="BU449" s="177"/>
      <c r="BV449" s="177"/>
      <c r="BW449" s="177"/>
      <c r="BX449" s="177"/>
      <c r="BY449" s="177"/>
      <c r="BZ449" s="177"/>
      <c r="CA449" s="177"/>
      <c r="CB449" s="177"/>
      <c r="CC449" s="177"/>
      <c r="CD449" s="177"/>
      <c r="CE449" s="177"/>
      <c r="CF449" s="177"/>
      <c r="CG449" s="177"/>
      <c r="CH449" s="177"/>
      <c r="CI449" s="177"/>
      <c r="CJ449" s="177"/>
      <c r="CK449" s="177"/>
      <c r="CL449" s="177"/>
      <c r="CM449" s="177"/>
      <c r="CN449" s="177"/>
      <c r="CO449" s="177"/>
      <c r="CP449" s="177"/>
      <c r="CQ449" s="177"/>
      <c r="CR449" s="177"/>
      <c r="CS449" s="177"/>
      <c r="CT449" s="177"/>
      <c r="CU449" s="177"/>
      <c r="CV449" s="177"/>
      <c r="CW449" s="177"/>
      <c r="CX449" s="177"/>
      <c r="CY449" s="177"/>
      <c r="CZ449" s="177"/>
      <c r="DA449" s="177"/>
      <c r="DB449" s="177"/>
      <c r="DC449" s="177"/>
      <c r="DD449" s="177"/>
      <c r="DE449" s="177"/>
      <c r="DF449" s="177"/>
      <c r="DG449" s="177"/>
      <c r="DH449" s="177"/>
      <c r="DI449" s="177"/>
      <c r="DJ449" s="177"/>
      <c r="DK449" s="177"/>
      <c r="DL449" s="177"/>
      <c r="DM449" s="177"/>
      <c r="DN449" s="177"/>
      <c r="DO449" s="177"/>
      <c r="DP449" s="177"/>
      <c r="DQ449" s="177"/>
      <c r="DR449" s="177"/>
      <c r="DS449" s="177"/>
      <c r="DT449" s="177"/>
      <c r="DU449" s="177"/>
      <c r="DV449" s="177"/>
      <c r="DW449" s="177"/>
      <c r="DX449" s="177"/>
      <c r="DY449" s="177"/>
      <c r="DZ449" s="177"/>
      <c r="EA449" s="177"/>
      <c r="EB449" s="177"/>
      <c r="EC449" s="177"/>
      <c r="ED449" s="177"/>
      <c r="EE449" s="177"/>
      <c r="EF449" s="177"/>
      <c r="EG449" s="177"/>
      <c r="EH449" s="177"/>
      <c r="EI449" s="177"/>
      <c r="EJ449" s="177"/>
      <c r="EK449" s="177"/>
      <c r="EL449" s="177"/>
      <c r="EM449" s="177"/>
      <c r="EN449" s="177"/>
      <c r="EO449" s="177"/>
      <c r="EP449" s="177"/>
      <c r="EQ449" s="177"/>
      <c r="ER449" s="177"/>
      <c r="ES449" s="177"/>
      <c r="ET449" s="177"/>
      <c r="EU449" s="177"/>
      <c r="EV449" s="177"/>
      <c r="EW449" s="177"/>
      <c r="EX449" s="177"/>
      <c r="EY449" s="177"/>
      <c r="EZ449" s="177"/>
      <c r="FA449" s="177"/>
      <c r="FB449" s="177"/>
      <c r="FC449" s="177"/>
      <c r="FD449" s="177"/>
      <c r="FE449" s="177"/>
      <c r="FF449" s="177"/>
      <c r="FG449" s="177"/>
      <c r="FH449" s="177"/>
      <c r="FI449" s="177"/>
      <c r="FJ449" s="177"/>
      <c r="FK449" s="177"/>
      <c r="FL449" s="177"/>
      <c r="FM449" s="177"/>
      <c r="FN449" s="177"/>
      <c r="FO449" s="177"/>
      <c r="FP449" s="177"/>
      <c r="FQ449" s="177"/>
      <c r="FR449" s="177"/>
      <c r="FS449" s="177"/>
      <c r="FT449" s="177"/>
      <c r="FU449" s="177"/>
      <c r="FV449" s="177"/>
      <c r="FW449" s="177"/>
      <c r="FX449" s="177"/>
      <c r="FY449" s="177"/>
      <c r="FZ449" s="177"/>
      <c r="GA449" s="177"/>
      <c r="GB449" s="177"/>
      <c r="GC449" s="177"/>
      <c r="GD449" s="177"/>
      <c r="GE449" s="177"/>
      <c r="GF449" s="177"/>
      <c r="GG449" s="177"/>
      <c r="GH449" s="177"/>
      <c r="GI449" s="177"/>
      <c r="GJ449" s="177"/>
      <c r="GK449" s="177"/>
      <c r="GL449" s="177"/>
      <c r="GM449" s="177"/>
      <c r="GN449" s="177"/>
      <c r="GO449" s="177"/>
      <c r="GP449" s="177"/>
      <c r="GQ449" s="177"/>
      <c r="GR449" s="177"/>
      <c r="GS449" s="177"/>
      <c r="GT449" s="177"/>
      <c r="GU449" s="177"/>
      <c r="GV449" s="177"/>
      <c r="GW449" s="177"/>
      <c r="GX449" s="177"/>
      <c r="GY449" s="177"/>
      <c r="GZ449" s="177"/>
      <c r="HA449" s="177"/>
      <c r="HB449" s="177"/>
      <c r="HC449" s="177"/>
      <c r="HD449" s="177"/>
      <c r="HE449" s="177"/>
      <c r="HF449" s="177"/>
      <c r="HG449" s="177"/>
      <c r="HH449" s="177"/>
      <c r="HI449" s="177"/>
      <c r="HJ449" s="177"/>
      <c r="HK449" s="177"/>
      <c r="HL449" s="177"/>
      <c r="HM449" s="177"/>
      <c r="HN449" s="177"/>
      <c r="HO449" s="177"/>
      <c r="HP449" s="177"/>
      <c r="HQ449" s="177"/>
      <c r="HR449" s="177"/>
      <c r="HS449" s="177"/>
      <c r="HT449" s="177"/>
      <c r="HU449" s="177"/>
      <c r="HV449" s="177"/>
      <c r="HW449" s="177"/>
      <c r="HX449" s="177"/>
      <c r="HY449" s="177"/>
      <c r="HZ449" s="177"/>
      <c r="IA449" s="177"/>
      <c r="IB449" s="177"/>
      <c r="IC449" s="177"/>
      <c r="ID449" s="177"/>
      <c r="IE449" s="177"/>
      <c r="IF449" s="177"/>
      <c r="IG449" s="177"/>
      <c r="IH449" s="177"/>
      <c r="II449" s="177"/>
      <c r="IJ449" s="177"/>
      <c r="IK449" s="177"/>
      <c r="IL449" s="177"/>
      <c r="IM449" s="177"/>
      <c r="IN449" s="177"/>
      <c r="IO449" s="177"/>
      <c r="IP449" s="177"/>
      <c r="IQ449" s="177"/>
      <c r="IR449" s="177"/>
      <c r="IS449" s="177"/>
      <c r="IT449" s="177"/>
      <c r="IU449" s="177"/>
      <c r="IV449" s="177"/>
    </row>
    <row r="450" spans="1:256" s="362" customFormat="1" ht="18.75" x14ac:dyDescent="0.45">
      <c r="A450" s="357"/>
      <c r="B450" s="177"/>
      <c r="C450" s="60"/>
      <c r="D450" s="81"/>
      <c r="E450" s="122"/>
      <c r="F450" s="181"/>
      <c r="G450" s="182"/>
      <c r="H450" s="124"/>
      <c r="I450" s="125"/>
      <c r="J450" s="83">
        <v>35</v>
      </c>
      <c r="K450" s="671" t="s">
        <v>771</v>
      </c>
      <c r="L450" s="669"/>
      <c r="M450" s="185"/>
      <c r="N450" s="185"/>
      <c r="O450" s="185"/>
      <c r="P450" s="185"/>
      <c r="Q450" s="672">
        <v>16500</v>
      </c>
      <c r="R450" s="379"/>
      <c r="S450" s="233">
        <f t="shared" si="17"/>
        <v>16500</v>
      </c>
      <c r="T450" s="435" t="s">
        <v>243</v>
      </c>
      <c r="U450" s="435" t="s">
        <v>240</v>
      </c>
      <c r="V450" s="361"/>
      <c r="W450" s="177"/>
      <c r="X450" s="177"/>
      <c r="Y450" s="43"/>
      <c r="Z450" s="215"/>
      <c r="AA450" s="216"/>
      <c r="AB450" s="177"/>
      <c r="AC450" s="177"/>
      <c r="AD450" s="177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77"/>
      <c r="BN450" s="177"/>
      <c r="BO450" s="177"/>
      <c r="BP450" s="177"/>
      <c r="BQ450" s="177"/>
      <c r="BR450" s="177"/>
      <c r="BS450" s="177"/>
      <c r="BT450" s="177"/>
      <c r="BU450" s="177"/>
      <c r="BV450" s="177"/>
      <c r="BW450" s="177"/>
      <c r="BX450" s="177"/>
      <c r="BY450" s="177"/>
      <c r="BZ450" s="177"/>
      <c r="CA450" s="177"/>
      <c r="CB450" s="177"/>
      <c r="CC450" s="177"/>
      <c r="CD450" s="177"/>
      <c r="CE450" s="177"/>
      <c r="CF450" s="177"/>
      <c r="CG450" s="177"/>
      <c r="CH450" s="177"/>
      <c r="CI450" s="177"/>
      <c r="CJ450" s="177"/>
      <c r="CK450" s="177"/>
      <c r="CL450" s="177"/>
      <c r="CM450" s="177"/>
      <c r="CN450" s="177"/>
      <c r="CO450" s="177"/>
      <c r="CP450" s="177"/>
      <c r="CQ450" s="177"/>
      <c r="CR450" s="177"/>
      <c r="CS450" s="177"/>
      <c r="CT450" s="177"/>
      <c r="CU450" s="177"/>
      <c r="CV450" s="177"/>
      <c r="CW450" s="177"/>
      <c r="CX450" s="177"/>
      <c r="CY450" s="177"/>
      <c r="CZ450" s="177"/>
      <c r="DA450" s="177"/>
      <c r="DB450" s="177"/>
      <c r="DC450" s="177"/>
      <c r="DD450" s="177"/>
      <c r="DE450" s="177"/>
      <c r="DF450" s="177"/>
      <c r="DG450" s="177"/>
      <c r="DH450" s="177"/>
      <c r="DI450" s="177"/>
      <c r="DJ450" s="177"/>
      <c r="DK450" s="177"/>
      <c r="DL450" s="177"/>
      <c r="DM450" s="177"/>
      <c r="DN450" s="177"/>
      <c r="DO450" s="177"/>
      <c r="DP450" s="177"/>
      <c r="DQ450" s="177"/>
      <c r="DR450" s="177"/>
      <c r="DS450" s="177"/>
      <c r="DT450" s="177"/>
      <c r="DU450" s="177"/>
      <c r="DV450" s="177"/>
      <c r="DW450" s="177"/>
      <c r="DX450" s="177"/>
      <c r="DY450" s="177"/>
      <c r="DZ450" s="177"/>
      <c r="EA450" s="177"/>
      <c r="EB450" s="177"/>
      <c r="EC450" s="177"/>
      <c r="ED450" s="177"/>
      <c r="EE450" s="177"/>
      <c r="EF450" s="177"/>
      <c r="EG450" s="177"/>
      <c r="EH450" s="177"/>
      <c r="EI450" s="177"/>
      <c r="EJ450" s="177"/>
      <c r="EK450" s="177"/>
      <c r="EL450" s="177"/>
      <c r="EM450" s="177"/>
      <c r="EN450" s="177"/>
      <c r="EO450" s="177"/>
      <c r="EP450" s="177"/>
      <c r="EQ450" s="177"/>
      <c r="ER450" s="177"/>
      <c r="ES450" s="177"/>
      <c r="ET450" s="177"/>
      <c r="EU450" s="177"/>
      <c r="EV450" s="177"/>
      <c r="EW450" s="177"/>
      <c r="EX450" s="177"/>
      <c r="EY450" s="177"/>
      <c r="EZ450" s="177"/>
      <c r="FA450" s="177"/>
      <c r="FB450" s="177"/>
      <c r="FC450" s="177"/>
      <c r="FD450" s="177"/>
      <c r="FE450" s="177"/>
      <c r="FF450" s="177"/>
      <c r="FG450" s="177"/>
      <c r="FH450" s="177"/>
      <c r="FI450" s="177"/>
      <c r="FJ450" s="177"/>
      <c r="FK450" s="177"/>
      <c r="FL450" s="177"/>
      <c r="FM450" s="177"/>
      <c r="FN450" s="177"/>
      <c r="FO450" s="177"/>
      <c r="FP450" s="177"/>
      <c r="FQ450" s="177"/>
      <c r="FR450" s="177"/>
      <c r="FS450" s="177"/>
      <c r="FT450" s="177"/>
      <c r="FU450" s="177"/>
      <c r="FV450" s="177"/>
      <c r="FW450" s="177"/>
      <c r="FX450" s="177"/>
      <c r="FY450" s="177"/>
      <c r="FZ450" s="177"/>
      <c r="GA450" s="177"/>
      <c r="GB450" s="177"/>
      <c r="GC450" s="177"/>
      <c r="GD450" s="177"/>
      <c r="GE450" s="177"/>
      <c r="GF450" s="177"/>
      <c r="GG450" s="177"/>
      <c r="GH450" s="177"/>
      <c r="GI450" s="177"/>
      <c r="GJ450" s="177"/>
      <c r="GK450" s="177"/>
      <c r="GL450" s="177"/>
      <c r="GM450" s="177"/>
      <c r="GN450" s="177"/>
      <c r="GO450" s="177"/>
      <c r="GP450" s="177"/>
      <c r="GQ450" s="177"/>
      <c r="GR450" s="177"/>
      <c r="GS450" s="177"/>
      <c r="GT450" s="177"/>
      <c r="GU450" s="177"/>
      <c r="GV450" s="177"/>
      <c r="GW450" s="177"/>
      <c r="GX450" s="177"/>
      <c r="GY450" s="177"/>
      <c r="GZ450" s="177"/>
      <c r="HA450" s="177"/>
      <c r="HB450" s="177"/>
      <c r="HC450" s="177"/>
      <c r="HD450" s="177"/>
      <c r="HE450" s="177"/>
      <c r="HF450" s="177"/>
      <c r="HG450" s="177"/>
      <c r="HH450" s="177"/>
      <c r="HI450" s="177"/>
      <c r="HJ450" s="177"/>
      <c r="HK450" s="177"/>
      <c r="HL450" s="177"/>
      <c r="HM450" s="177"/>
      <c r="HN450" s="177"/>
      <c r="HO450" s="177"/>
      <c r="HP450" s="177"/>
      <c r="HQ450" s="177"/>
      <c r="HR450" s="177"/>
      <c r="HS450" s="177"/>
      <c r="HT450" s="177"/>
      <c r="HU450" s="177"/>
      <c r="HV450" s="177"/>
      <c r="HW450" s="177"/>
      <c r="HX450" s="177"/>
      <c r="HY450" s="177"/>
      <c r="HZ450" s="177"/>
      <c r="IA450" s="177"/>
      <c r="IB450" s="177"/>
      <c r="IC450" s="177"/>
      <c r="ID450" s="177"/>
      <c r="IE450" s="177"/>
      <c r="IF450" s="177"/>
      <c r="IG450" s="177"/>
      <c r="IH450" s="177"/>
      <c r="II450" s="177"/>
      <c r="IJ450" s="177"/>
      <c r="IK450" s="177"/>
      <c r="IL450" s="177"/>
      <c r="IM450" s="177"/>
      <c r="IN450" s="177"/>
      <c r="IO450" s="177"/>
      <c r="IP450" s="177"/>
      <c r="IQ450" s="177"/>
      <c r="IR450" s="177"/>
      <c r="IS450" s="177"/>
      <c r="IT450" s="177"/>
      <c r="IU450" s="177"/>
      <c r="IV450" s="177"/>
    </row>
    <row r="451" spans="1:256" s="362" customFormat="1" ht="18.75" x14ac:dyDescent="0.45">
      <c r="A451" s="357"/>
      <c r="B451" s="177"/>
      <c r="C451" s="60"/>
      <c r="D451" s="81"/>
      <c r="E451" s="122"/>
      <c r="F451" s="181"/>
      <c r="G451" s="182"/>
      <c r="H451" s="124"/>
      <c r="I451" s="125"/>
      <c r="J451" s="365">
        <v>36</v>
      </c>
      <c r="K451" s="671" t="s">
        <v>772</v>
      </c>
      <c r="L451" s="669"/>
      <c r="M451" s="185"/>
      <c r="N451" s="185"/>
      <c r="O451" s="185"/>
      <c r="P451" s="185"/>
      <c r="Q451" s="672">
        <v>12500</v>
      </c>
      <c r="R451" s="379"/>
      <c r="S451" s="233">
        <f t="shared" si="17"/>
        <v>12500</v>
      </c>
      <c r="T451" s="435" t="s">
        <v>243</v>
      </c>
      <c r="U451" s="435" t="s">
        <v>240</v>
      </c>
      <c r="V451" s="361"/>
      <c r="W451" s="177"/>
      <c r="X451" s="177"/>
      <c r="Y451" s="43"/>
      <c r="Z451" s="215"/>
      <c r="AA451" s="216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77"/>
      <c r="BN451" s="177"/>
      <c r="BO451" s="177"/>
      <c r="BP451" s="177"/>
      <c r="BQ451" s="177"/>
      <c r="BR451" s="177"/>
      <c r="BS451" s="177"/>
      <c r="BT451" s="177"/>
      <c r="BU451" s="177"/>
      <c r="BV451" s="177"/>
      <c r="BW451" s="177"/>
      <c r="BX451" s="177"/>
      <c r="BY451" s="177"/>
      <c r="BZ451" s="177"/>
      <c r="CA451" s="177"/>
      <c r="CB451" s="177"/>
      <c r="CC451" s="177"/>
      <c r="CD451" s="177"/>
      <c r="CE451" s="177"/>
      <c r="CF451" s="177"/>
      <c r="CG451" s="177"/>
      <c r="CH451" s="177"/>
      <c r="CI451" s="177"/>
      <c r="CJ451" s="177"/>
      <c r="CK451" s="177"/>
      <c r="CL451" s="177"/>
      <c r="CM451" s="177"/>
      <c r="CN451" s="177"/>
      <c r="CO451" s="177"/>
      <c r="CP451" s="177"/>
      <c r="CQ451" s="177"/>
      <c r="CR451" s="177"/>
      <c r="CS451" s="177"/>
      <c r="CT451" s="177"/>
      <c r="CU451" s="177"/>
      <c r="CV451" s="177"/>
      <c r="CW451" s="177"/>
      <c r="CX451" s="177"/>
      <c r="CY451" s="177"/>
      <c r="CZ451" s="177"/>
      <c r="DA451" s="177"/>
      <c r="DB451" s="177"/>
      <c r="DC451" s="177"/>
      <c r="DD451" s="177"/>
      <c r="DE451" s="177"/>
      <c r="DF451" s="177"/>
      <c r="DG451" s="177"/>
      <c r="DH451" s="177"/>
      <c r="DI451" s="177"/>
      <c r="DJ451" s="177"/>
      <c r="DK451" s="177"/>
      <c r="DL451" s="177"/>
      <c r="DM451" s="177"/>
      <c r="DN451" s="177"/>
      <c r="DO451" s="177"/>
      <c r="DP451" s="177"/>
      <c r="DQ451" s="177"/>
      <c r="DR451" s="177"/>
      <c r="DS451" s="177"/>
      <c r="DT451" s="177"/>
      <c r="DU451" s="177"/>
      <c r="DV451" s="177"/>
      <c r="DW451" s="177"/>
      <c r="DX451" s="177"/>
      <c r="DY451" s="177"/>
      <c r="DZ451" s="177"/>
      <c r="EA451" s="177"/>
      <c r="EB451" s="177"/>
      <c r="EC451" s="177"/>
      <c r="ED451" s="177"/>
      <c r="EE451" s="177"/>
      <c r="EF451" s="177"/>
      <c r="EG451" s="177"/>
      <c r="EH451" s="177"/>
      <c r="EI451" s="177"/>
      <c r="EJ451" s="177"/>
      <c r="EK451" s="177"/>
      <c r="EL451" s="177"/>
      <c r="EM451" s="177"/>
      <c r="EN451" s="177"/>
      <c r="EO451" s="177"/>
      <c r="EP451" s="177"/>
      <c r="EQ451" s="177"/>
      <c r="ER451" s="177"/>
      <c r="ES451" s="177"/>
      <c r="ET451" s="177"/>
      <c r="EU451" s="177"/>
      <c r="EV451" s="177"/>
      <c r="EW451" s="177"/>
      <c r="EX451" s="177"/>
      <c r="EY451" s="177"/>
      <c r="EZ451" s="177"/>
      <c r="FA451" s="177"/>
      <c r="FB451" s="177"/>
      <c r="FC451" s="177"/>
      <c r="FD451" s="177"/>
      <c r="FE451" s="177"/>
      <c r="FF451" s="177"/>
      <c r="FG451" s="177"/>
      <c r="FH451" s="177"/>
      <c r="FI451" s="177"/>
      <c r="FJ451" s="177"/>
      <c r="FK451" s="177"/>
      <c r="FL451" s="177"/>
      <c r="FM451" s="177"/>
      <c r="FN451" s="177"/>
      <c r="FO451" s="177"/>
      <c r="FP451" s="177"/>
      <c r="FQ451" s="177"/>
      <c r="FR451" s="177"/>
      <c r="FS451" s="177"/>
      <c r="FT451" s="177"/>
      <c r="FU451" s="177"/>
      <c r="FV451" s="177"/>
      <c r="FW451" s="177"/>
      <c r="FX451" s="177"/>
      <c r="FY451" s="177"/>
      <c r="FZ451" s="177"/>
      <c r="GA451" s="177"/>
      <c r="GB451" s="177"/>
      <c r="GC451" s="177"/>
      <c r="GD451" s="177"/>
      <c r="GE451" s="177"/>
      <c r="GF451" s="177"/>
      <c r="GG451" s="177"/>
      <c r="GH451" s="177"/>
      <c r="GI451" s="177"/>
      <c r="GJ451" s="177"/>
      <c r="GK451" s="177"/>
      <c r="GL451" s="177"/>
      <c r="GM451" s="177"/>
      <c r="GN451" s="177"/>
      <c r="GO451" s="177"/>
      <c r="GP451" s="177"/>
      <c r="GQ451" s="177"/>
      <c r="GR451" s="177"/>
      <c r="GS451" s="177"/>
      <c r="GT451" s="177"/>
      <c r="GU451" s="177"/>
      <c r="GV451" s="177"/>
      <c r="GW451" s="177"/>
      <c r="GX451" s="177"/>
      <c r="GY451" s="177"/>
      <c r="GZ451" s="177"/>
      <c r="HA451" s="177"/>
      <c r="HB451" s="177"/>
      <c r="HC451" s="177"/>
      <c r="HD451" s="177"/>
      <c r="HE451" s="177"/>
      <c r="HF451" s="177"/>
      <c r="HG451" s="177"/>
      <c r="HH451" s="177"/>
      <c r="HI451" s="177"/>
      <c r="HJ451" s="177"/>
      <c r="HK451" s="177"/>
      <c r="HL451" s="177"/>
      <c r="HM451" s="177"/>
      <c r="HN451" s="177"/>
      <c r="HO451" s="177"/>
      <c r="HP451" s="177"/>
      <c r="HQ451" s="177"/>
      <c r="HR451" s="177"/>
      <c r="HS451" s="177"/>
      <c r="HT451" s="177"/>
      <c r="HU451" s="177"/>
      <c r="HV451" s="177"/>
      <c r="HW451" s="177"/>
      <c r="HX451" s="177"/>
      <c r="HY451" s="177"/>
      <c r="HZ451" s="177"/>
      <c r="IA451" s="177"/>
      <c r="IB451" s="177"/>
      <c r="IC451" s="177"/>
      <c r="ID451" s="177"/>
      <c r="IE451" s="177"/>
      <c r="IF451" s="177"/>
      <c r="IG451" s="177"/>
      <c r="IH451" s="177"/>
      <c r="II451" s="177"/>
      <c r="IJ451" s="177"/>
      <c r="IK451" s="177"/>
      <c r="IL451" s="177"/>
      <c r="IM451" s="177"/>
      <c r="IN451" s="177"/>
      <c r="IO451" s="177"/>
      <c r="IP451" s="177"/>
      <c r="IQ451" s="177"/>
      <c r="IR451" s="177"/>
      <c r="IS451" s="177"/>
      <c r="IT451" s="177"/>
      <c r="IU451" s="177"/>
      <c r="IV451" s="177"/>
    </row>
    <row r="452" spans="1:256" s="362" customFormat="1" ht="18.75" x14ac:dyDescent="0.45">
      <c r="A452" s="357"/>
      <c r="B452" s="177"/>
      <c r="C452" s="60"/>
      <c r="D452" s="81"/>
      <c r="E452" s="122"/>
      <c r="F452" s="181"/>
      <c r="G452" s="182"/>
      <c r="H452" s="124"/>
      <c r="I452" s="125"/>
      <c r="J452" s="83">
        <v>37</v>
      </c>
      <c r="K452" s="671" t="s">
        <v>773</v>
      </c>
      <c r="L452" s="669"/>
      <c r="M452" s="185"/>
      <c r="N452" s="185"/>
      <c r="O452" s="185"/>
      <c r="P452" s="185"/>
      <c r="Q452" s="672">
        <v>15000</v>
      </c>
      <c r="R452" s="379"/>
      <c r="S452" s="233">
        <f t="shared" si="17"/>
        <v>15000</v>
      </c>
      <c r="T452" s="435" t="s">
        <v>243</v>
      </c>
      <c r="U452" s="435" t="s">
        <v>240</v>
      </c>
      <c r="V452" s="361"/>
      <c r="W452" s="177"/>
      <c r="X452" s="177"/>
      <c r="Y452" s="43"/>
      <c r="Z452" s="215"/>
      <c r="AA452" s="216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177"/>
      <c r="BR452" s="177"/>
      <c r="BS452" s="177"/>
      <c r="BT452" s="177"/>
      <c r="BU452" s="177"/>
      <c r="BV452" s="177"/>
      <c r="BW452" s="177"/>
      <c r="BX452" s="177"/>
      <c r="BY452" s="177"/>
      <c r="BZ452" s="177"/>
      <c r="CA452" s="177"/>
      <c r="CB452" s="177"/>
      <c r="CC452" s="177"/>
      <c r="CD452" s="177"/>
      <c r="CE452" s="177"/>
      <c r="CF452" s="177"/>
      <c r="CG452" s="177"/>
      <c r="CH452" s="177"/>
      <c r="CI452" s="177"/>
      <c r="CJ452" s="177"/>
      <c r="CK452" s="177"/>
      <c r="CL452" s="177"/>
      <c r="CM452" s="177"/>
      <c r="CN452" s="177"/>
      <c r="CO452" s="177"/>
      <c r="CP452" s="177"/>
      <c r="CQ452" s="177"/>
      <c r="CR452" s="177"/>
      <c r="CS452" s="177"/>
      <c r="CT452" s="177"/>
      <c r="CU452" s="177"/>
      <c r="CV452" s="177"/>
      <c r="CW452" s="177"/>
      <c r="CX452" s="177"/>
      <c r="CY452" s="177"/>
      <c r="CZ452" s="177"/>
      <c r="DA452" s="177"/>
      <c r="DB452" s="177"/>
      <c r="DC452" s="177"/>
      <c r="DD452" s="177"/>
      <c r="DE452" s="177"/>
      <c r="DF452" s="177"/>
      <c r="DG452" s="177"/>
      <c r="DH452" s="177"/>
      <c r="DI452" s="177"/>
      <c r="DJ452" s="177"/>
      <c r="DK452" s="177"/>
      <c r="DL452" s="177"/>
      <c r="DM452" s="177"/>
      <c r="DN452" s="177"/>
      <c r="DO452" s="177"/>
      <c r="DP452" s="177"/>
      <c r="DQ452" s="177"/>
      <c r="DR452" s="177"/>
      <c r="DS452" s="177"/>
      <c r="DT452" s="177"/>
      <c r="DU452" s="177"/>
      <c r="DV452" s="177"/>
      <c r="DW452" s="177"/>
      <c r="DX452" s="177"/>
      <c r="DY452" s="177"/>
      <c r="DZ452" s="177"/>
      <c r="EA452" s="177"/>
      <c r="EB452" s="177"/>
      <c r="EC452" s="177"/>
      <c r="ED452" s="177"/>
      <c r="EE452" s="177"/>
      <c r="EF452" s="177"/>
      <c r="EG452" s="177"/>
      <c r="EH452" s="177"/>
      <c r="EI452" s="177"/>
      <c r="EJ452" s="177"/>
      <c r="EK452" s="177"/>
      <c r="EL452" s="177"/>
      <c r="EM452" s="177"/>
      <c r="EN452" s="177"/>
      <c r="EO452" s="177"/>
      <c r="EP452" s="177"/>
      <c r="EQ452" s="177"/>
      <c r="ER452" s="177"/>
      <c r="ES452" s="177"/>
      <c r="ET452" s="177"/>
      <c r="EU452" s="177"/>
      <c r="EV452" s="177"/>
      <c r="EW452" s="177"/>
      <c r="EX452" s="177"/>
      <c r="EY452" s="177"/>
      <c r="EZ452" s="177"/>
      <c r="FA452" s="177"/>
      <c r="FB452" s="177"/>
      <c r="FC452" s="177"/>
      <c r="FD452" s="177"/>
      <c r="FE452" s="177"/>
      <c r="FF452" s="177"/>
      <c r="FG452" s="177"/>
      <c r="FH452" s="177"/>
      <c r="FI452" s="177"/>
      <c r="FJ452" s="177"/>
      <c r="FK452" s="177"/>
      <c r="FL452" s="177"/>
      <c r="FM452" s="177"/>
      <c r="FN452" s="177"/>
      <c r="FO452" s="177"/>
      <c r="FP452" s="177"/>
      <c r="FQ452" s="177"/>
      <c r="FR452" s="177"/>
      <c r="FS452" s="177"/>
      <c r="FT452" s="177"/>
      <c r="FU452" s="177"/>
      <c r="FV452" s="177"/>
      <c r="FW452" s="177"/>
      <c r="FX452" s="177"/>
      <c r="FY452" s="177"/>
      <c r="FZ452" s="177"/>
      <c r="GA452" s="177"/>
      <c r="GB452" s="177"/>
      <c r="GC452" s="177"/>
      <c r="GD452" s="177"/>
      <c r="GE452" s="177"/>
      <c r="GF452" s="177"/>
      <c r="GG452" s="177"/>
      <c r="GH452" s="177"/>
      <c r="GI452" s="177"/>
      <c r="GJ452" s="177"/>
      <c r="GK452" s="177"/>
      <c r="GL452" s="177"/>
      <c r="GM452" s="177"/>
      <c r="GN452" s="177"/>
      <c r="GO452" s="177"/>
      <c r="GP452" s="177"/>
      <c r="GQ452" s="177"/>
      <c r="GR452" s="177"/>
      <c r="GS452" s="177"/>
      <c r="GT452" s="177"/>
      <c r="GU452" s="177"/>
      <c r="GV452" s="177"/>
      <c r="GW452" s="177"/>
      <c r="GX452" s="177"/>
      <c r="GY452" s="177"/>
      <c r="GZ452" s="177"/>
      <c r="HA452" s="177"/>
      <c r="HB452" s="177"/>
      <c r="HC452" s="177"/>
      <c r="HD452" s="177"/>
      <c r="HE452" s="177"/>
      <c r="HF452" s="177"/>
      <c r="HG452" s="177"/>
      <c r="HH452" s="177"/>
      <c r="HI452" s="177"/>
      <c r="HJ452" s="177"/>
      <c r="HK452" s="177"/>
      <c r="HL452" s="177"/>
      <c r="HM452" s="177"/>
      <c r="HN452" s="177"/>
      <c r="HO452" s="177"/>
      <c r="HP452" s="177"/>
      <c r="HQ452" s="177"/>
      <c r="HR452" s="177"/>
      <c r="HS452" s="177"/>
      <c r="HT452" s="177"/>
      <c r="HU452" s="177"/>
      <c r="HV452" s="177"/>
      <c r="HW452" s="177"/>
      <c r="HX452" s="177"/>
      <c r="HY452" s="177"/>
      <c r="HZ452" s="177"/>
      <c r="IA452" s="177"/>
      <c r="IB452" s="177"/>
      <c r="IC452" s="177"/>
      <c r="ID452" s="177"/>
      <c r="IE452" s="177"/>
      <c r="IF452" s="177"/>
      <c r="IG452" s="177"/>
      <c r="IH452" s="177"/>
      <c r="II452" s="177"/>
      <c r="IJ452" s="177"/>
      <c r="IK452" s="177"/>
      <c r="IL452" s="177"/>
      <c r="IM452" s="177"/>
      <c r="IN452" s="177"/>
      <c r="IO452" s="177"/>
      <c r="IP452" s="177"/>
      <c r="IQ452" s="177"/>
      <c r="IR452" s="177"/>
      <c r="IS452" s="177"/>
      <c r="IT452" s="177"/>
      <c r="IU452" s="177"/>
      <c r="IV452" s="177"/>
    </row>
    <row r="453" spans="1:256" s="362" customFormat="1" ht="18.75" x14ac:dyDescent="0.45">
      <c r="A453" s="357"/>
      <c r="B453" s="177"/>
      <c r="C453" s="60"/>
      <c r="D453" s="81"/>
      <c r="E453" s="122"/>
      <c r="F453" s="181"/>
      <c r="G453" s="182"/>
      <c r="H453" s="124"/>
      <c r="I453" s="125"/>
      <c r="J453" s="365">
        <v>38</v>
      </c>
      <c r="K453" s="663" t="s">
        <v>774</v>
      </c>
      <c r="L453" s="367"/>
      <c r="M453" s="86"/>
      <c r="N453" s="86"/>
      <c r="O453" s="86"/>
      <c r="P453" s="87"/>
      <c r="Q453" s="370">
        <v>110000</v>
      </c>
      <c r="R453" s="370">
        <v>81000</v>
      </c>
      <c r="S453" s="233">
        <f t="shared" si="17"/>
        <v>191000</v>
      </c>
      <c r="T453" s="131" t="s">
        <v>564</v>
      </c>
      <c r="U453" s="194" t="s">
        <v>249</v>
      </c>
      <c r="V453" s="361"/>
      <c r="W453" s="177"/>
      <c r="X453" s="177"/>
      <c r="Y453" s="43"/>
      <c r="Z453" s="215"/>
      <c r="AA453" s="216"/>
      <c r="AB453" s="177"/>
      <c r="AC453" s="177"/>
      <c r="AD453" s="177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177"/>
      <c r="BR453" s="177"/>
      <c r="BS453" s="177"/>
      <c r="BT453" s="177"/>
      <c r="BU453" s="177"/>
      <c r="BV453" s="177"/>
      <c r="BW453" s="177"/>
      <c r="BX453" s="177"/>
      <c r="BY453" s="177"/>
      <c r="BZ453" s="177"/>
      <c r="CA453" s="177"/>
      <c r="CB453" s="177"/>
      <c r="CC453" s="177"/>
      <c r="CD453" s="177"/>
      <c r="CE453" s="177"/>
      <c r="CF453" s="177"/>
      <c r="CG453" s="177"/>
      <c r="CH453" s="177"/>
      <c r="CI453" s="177"/>
      <c r="CJ453" s="177"/>
      <c r="CK453" s="177"/>
      <c r="CL453" s="177"/>
      <c r="CM453" s="177"/>
      <c r="CN453" s="177"/>
      <c r="CO453" s="177"/>
      <c r="CP453" s="177"/>
      <c r="CQ453" s="177"/>
      <c r="CR453" s="177"/>
      <c r="CS453" s="177"/>
      <c r="CT453" s="177"/>
      <c r="CU453" s="177"/>
      <c r="CV453" s="177"/>
      <c r="CW453" s="177"/>
      <c r="CX453" s="177"/>
      <c r="CY453" s="177"/>
      <c r="CZ453" s="177"/>
      <c r="DA453" s="177"/>
      <c r="DB453" s="177"/>
      <c r="DC453" s="177"/>
      <c r="DD453" s="177"/>
      <c r="DE453" s="177"/>
      <c r="DF453" s="177"/>
      <c r="DG453" s="177"/>
      <c r="DH453" s="177"/>
      <c r="DI453" s="177"/>
      <c r="DJ453" s="177"/>
      <c r="DK453" s="177"/>
      <c r="DL453" s="177"/>
      <c r="DM453" s="177"/>
      <c r="DN453" s="177"/>
      <c r="DO453" s="177"/>
      <c r="DP453" s="177"/>
      <c r="DQ453" s="177"/>
      <c r="DR453" s="177"/>
      <c r="DS453" s="177"/>
      <c r="DT453" s="177"/>
      <c r="DU453" s="177"/>
      <c r="DV453" s="177"/>
      <c r="DW453" s="177"/>
      <c r="DX453" s="177"/>
      <c r="DY453" s="177"/>
      <c r="DZ453" s="177"/>
      <c r="EA453" s="177"/>
      <c r="EB453" s="177"/>
      <c r="EC453" s="177"/>
      <c r="ED453" s="177"/>
      <c r="EE453" s="177"/>
      <c r="EF453" s="177"/>
      <c r="EG453" s="177"/>
      <c r="EH453" s="177"/>
      <c r="EI453" s="177"/>
      <c r="EJ453" s="177"/>
      <c r="EK453" s="177"/>
      <c r="EL453" s="177"/>
      <c r="EM453" s="177"/>
      <c r="EN453" s="177"/>
      <c r="EO453" s="177"/>
      <c r="EP453" s="177"/>
      <c r="EQ453" s="177"/>
      <c r="ER453" s="177"/>
      <c r="ES453" s="177"/>
      <c r="ET453" s="177"/>
      <c r="EU453" s="177"/>
      <c r="EV453" s="177"/>
      <c r="EW453" s="177"/>
      <c r="EX453" s="177"/>
      <c r="EY453" s="177"/>
      <c r="EZ453" s="177"/>
      <c r="FA453" s="177"/>
      <c r="FB453" s="177"/>
      <c r="FC453" s="177"/>
      <c r="FD453" s="177"/>
      <c r="FE453" s="177"/>
      <c r="FF453" s="177"/>
      <c r="FG453" s="177"/>
      <c r="FH453" s="177"/>
      <c r="FI453" s="177"/>
      <c r="FJ453" s="177"/>
      <c r="FK453" s="177"/>
      <c r="FL453" s="177"/>
      <c r="FM453" s="177"/>
      <c r="FN453" s="177"/>
      <c r="FO453" s="177"/>
      <c r="FP453" s="177"/>
      <c r="FQ453" s="177"/>
      <c r="FR453" s="177"/>
      <c r="FS453" s="177"/>
      <c r="FT453" s="177"/>
      <c r="FU453" s="177"/>
      <c r="FV453" s="177"/>
      <c r="FW453" s="177"/>
      <c r="FX453" s="177"/>
      <c r="FY453" s="177"/>
      <c r="FZ453" s="177"/>
      <c r="GA453" s="177"/>
      <c r="GB453" s="177"/>
      <c r="GC453" s="177"/>
      <c r="GD453" s="177"/>
      <c r="GE453" s="177"/>
      <c r="GF453" s="177"/>
      <c r="GG453" s="177"/>
      <c r="GH453" s="177"/>
      <c r="GI453" s="177"/>
      <c r="GJ453" s="177"/>
      <c r="GK453" s="177"/>
      <c r="GL453" s="177"/>
      <c r="GM453" s="177"/>
      <c r="GN453" s="177"/>
      <c r="GO453" s="177"/>
      <c r="GP453" s="177"/>
      <c r="GQ453" s="177"/>
      <c r="GR453" s="177"/>
      <c r="GS453" s="177"/>
      <c r="GT453" s="177"/>
      <c r="GU453" s="177"/>
      <c r="GV453" s="177"/>
      <c r="GW453" s="177"/>
      <c r="GX453" s="177"/>
      <c r="GY453" s="177"/>
      <c r="GZ453" s="177"/>
      <c r="HA453" s="177"/>
      <c r="HB453" s="177"/>
      <c r="HC453" s="177"/>
      <c r="HD453" s="177"/>
      <c r="HE453" s="177"/>
      <c r="HF453" s="177"/>
      <c r="HG453" s="177"/>
      <c r="HH453" s="177"/>
      <c r="HI453" s="177"/>
      <c r="HJ453" s="177"/>
      <c r="HK453" s="177"/>
      <c r="HL453" s="177"/>
      <c r="HM453" s="177"/>
      <c r="HN453" s="177"/>
      <c r="HO453" s="177"/>
      <c r="HP453" s="177"/>
      <c r="HQ453" s="177"/>
      <c r="HR453" s="177"/>
      <c r="HS453" s="177"/>
      <c r="HT453" s="177"/>
      <c r="HU453" s="177"/>
      <c r="HV453" s="177"/>
      <c r="HW453" s="177"/>
      <c r="HX453" s="177"/>
      <c r="HY453" s="177"/>
      <c r="HZ453" s="177"/>
      <c r="IA453" s="177"/>
      <c r="IB453" s="177"/>
      <c r="IC453" s="177"/>
      <c r="ID453" s="177"/>
      <c r="IE453" s="177"/>
      <c r="IF453" s="177"/>
      <c r="IG453" s="177"/>
      <c r="IH453" s="177"/>
      <c r="II453" s="177"/>
      <c r="IJ453" s="177"/>
      <c r="IK453" s="177"/>
      <c r="IL453" s="177"/>
      <c r="IM453" s="177"/>
      <c r="IN453" s="177"/>
      <c r="IO453" s="177"/>
      <c r="IP453" s="177"/>
      <c r="IQ453" s="177"/>
      <c r="IR453" s="177"/>
      <c r="IS453" s="177"/>
      <c r="IT453" s="177"/>
      <c r="IU453" s="177"/>
      <c r="IV453" s="177"/>
    </row>
    <row r="454" spans="1:256" s="362" customFormat="1" ht="18.75" x14ac:dyDescent="0.45">
      <c r="A454" s="357"/>
      <c r="B454" s="177"/>
      <c r="C454" s="60"/>
      <c r="D454" s="81"/>
      <c r="E454" s="122"/>
      <c r="F454" s="181"/>
      <c r="G454" s="182"/>
      <c r="H454" s="124"/>
      <c r="I454" s="125"/>
      <c r="J454" s="83">
        <v>39</v>
      </c>
      <c r="K454" s="663" t="s">
        <v>775</v>
      </c>
      <c r="L454" s="367"/>
      <c r="M454" s="185"/>
      <c r="N454" s="185"/>
      <c r="O454" s="185"/>
      <c r="P454" s="185"/>
      <c r="Q454" s="451"/>
      <c r="R454" s="451">
        <v>36000</v>
      </c>
      <c r="S454" s="233">
        <f t="shared" si="17"/>
        <v>36000</v>
      </c>
      <c r="T454" s="194" t="s">
        <v>177</v>
      </c>
      <c r="U454" s="194" t="s">
        <v>97</v>
      </c>
      <c r="V454" s="361"/>
      <c r="W454" s="177"/>
      <c r="X454" s="177"/>
      <c r="Y454" s="43"/>
      <c r="Z454" s="215"/>
      <c r="AA454" s="216"/>
      <c r="AB454" s="177"/>
      <c r="AC454" s="177"/>
      <c r="AD454" s="177"/>
      <c r="AE454" s="177"/>
      <c r="AF454" s="177"/>
      <c r="AG454" s="177"/>
      <c r="AH454" s="177"/>
      <c r="AI454" s="177"/>
      <c r="AJ454" s="177"/>
      <c r="AK454" s="177"/>
      <c r="AL454" s="177"/>
      <c r="AM454" s="177"/>
      <c r="AN454" s="177"/>
      <c r="AO454" s="177"/>
      <c r="AP454" s="177"/>
      <c r="AQ454" s="177"/>
      <c r="AR454" s="177"/>
      <c r="AS454" s="177"/>
      <c r="AT454" s="177"/>
      <c r="AU454" s="177"/>
      <c r="AV454" s="177"/>
      <c r="AW454" s="177"/>
      <c r="AX454" s="177"/>
      <c r="AY454" s="177"/>
      <c r="AZ454" s="177"/>
      <c r="BA454" s="177"/>
      <c r="BB454" s="177"/>
      <c r="BC454" s="177"/>
      <c r="BD454" s="177"/>
      <c r="BE454" s="177"/>
      <c r="BF454" s="177"/>
      <c r="BG454" s="177"/>
      <c r="BH454" s="177"/>
      <c r="BI454" s="177"/>
      <c r="BJ454" s="177"/>
      <c r="BK454" s="177"/>
      <c r="BL454" s="177"/>
      <c r="BM454" s="177"/>
      <c r="BN454" s="177"/>
      <c r="BO454" s="177"/>
      <c r="BP454" s="177"/>
      <c r="BQ454" s="177"/>
      <c r="BR454" s="177"/>
      <c r="BS454" s="177"/>
      <c r="BT454" s="177"/>
      <c r="BU454" s="177"/>
      <c r="BV454" s="177"/>
      <c r="BW454" s="177"/>
      <c r="BX454" s="177"/>
      <c r="BY454" s="177"/>
      <c r="BZ454" s="177"/>
      <c r="CA454" s="177"/>
      <c r="CB454" s="177"/>
      <c r="CC454" s="177"/>
      <c r="CD454" s="177"/>
      <c r="CE454" s="177"/>
      <c r="CF454" s="177"/>
      <c r="CG454" s="177"/>
      <c r="CH454" s="177"/>
      <c r="CI454" s="177"/>
      <c r="CJ454" s="177"/>
      <c r="CK454" s="177"/>
      <c r="CL454" s="177"/>
      <c r="CM454" s="177"/>
      <c r="CN454" s="177"/>
      <c r="CO454" s="177"/>
      <c r="CP454" s="177"/>
      <c r="CQ454" s="177"/>
      <c r="CR454" s="177"/>
      <c r="CS454" s="177"/>
      <c r="CT454" s="177"/>
      <c r="CU454" s="177"/>
      <c r="CV454" s="177"/>
      <c r="CW454" s="177"/>
      <c r="CX454" s="177"/>
      <c r="CY454" s="177"/>
      <c r="CZ454" s="177"/>
      <c r="DA454" s="177"/>
      <c r="DB454" s="177"/>
      <c r="DC454" s="177"/>
      <c r="DD454" s="177"/>
      <c r="DE454" s="177"/>
      <c r="DF454" s="177"/>
      <c r="DG454" s="177"/>
      <c r="DH454" s="177"/>
      <c r="DI454" s="177"/>
      <c r="DJ454" s="177"/>
      <c r="DK454" s="177"/>
      <c r="DL454" s="177"/>
      <c r="DM454" s="177"/>
      <c r="DN454" s="177"/>
      <c r="DO454" s="177"/>
      <c r="DP454" s="177"/>
      <c r="DQ454" s="177"/>
      <c r="DR454" s="177"/>
      <c r="DS454" s="177"/>
      <c r="DT454" s="177"/>
      <c r="DU454" s="177"/>
      <c r="DV454" s="177"/>
      <c r="DW454" s="177"/>
      <c r="DX454" s="177"/>
      <c r="DY454" s="177"/>
      <c r="DZ454" s="177"/>
      <c r="EA454" s="177"/>
      <c r="EB454" s="177"/>
      <c r="EC454" s="177"/>
      <c r="ED454" s="177"/>
      <c r="EE454" s="177"/>
      <c r="EF454" s="177"/>
      <c r="EG454" s="177"/>
      <c r="EH454" s="177"/>
      <c r="EI454" s="177"/>
      <c r="EJ454" s="177"/>
      <c r="EK454" s="177"/>
      <c r="EL454" s="177"/>
      <c r="EM454" s="177"/>
      <c r="EN454" s="177"/>
      <c r="EO454" s="177"/>
      <c r="EP454" s="177"/>
      <c r="EQ454" s="177"/>
      <c r="ER454" s="177"/>
      <c r="ES454" s="177"/>
      <c r="ET454" s="177"/>
      <c r="EU454" s="177"/>
      <c r="EV454" s="177"/>
      <c r="EW454" s="177"/>
      <c r="EX454" s="177"/>
      <c r="EY454" s="177"/>
      <c r="EZ454" s="177"/>
      <c r="FA454" s="177"/>
      <c r="FB454" s="177"/>
      <c r="FC454" s="177"/>
      <c r="FD454" s="177"/>
      <c r="FE454" s="177"/>
      <c r="FF454" s="177"/>
      <c r="FG454" s="177"/>
      <c r="FH454" s="177"/>
      <c r="FI454" s="177"/>
      <c r="FJ454" s="177"/>
      <c r="FK454" s="177"/>
      <c r="FL454" s="177"/>
      <c r="FM454" s="177"/>
      <c r="FN454" s="177"/>
      <c r="FO454" s="177"/>
      <c r="FP454" s="177"/>
      <c r="FQ454" s="177"/>
      <c r="FR454" s="177"/>
      <c r="FS454" s="177"/>
      <c r="FT454" s="177"/>
      <c r="FU454" s="177"/>
      <c r="FV454" s="177"/>
      <c r="FW454" s="177"/>
      <c r="FX454" s="177"/>
      <c r="FY454" s="177"/>
      <c r="FZ454" s="177"/>
      <c r="GA454" s="177"/>
      <c r="GB454" s="177"/>
      <c r="GC454" s="177"/>
      <c r="GD454" s="177"/>
      <c r="GE454" s="177"/>
      <c r="GF454" s="177"/>
      <c r="GG454" s="177"/>
      <c r="GH454" s="177"/>
      <c r="GI454" s="177"/>
      <c r="GJ454" s="177"/>
      <c r="GK454" s="177"/>
      <c r="GL454" s="177"/>
      <c r="GM454" s="177"/>
      <c r="GN454" s="177"/>
      <c r="GO454" s="177"/>
      <c r="GP454" s="177"/>
      <c r="GQ454" s="177"/>
      <c r="GR454" s="177"/>
      <c r="GS454" s="177"/>
      <c r="GT454" s="177"/>
      <c r="GU454" s="177"/>
      <c r="GV454" s="177"/>
      <c r="GW454" s="177"/>
      <c r="GX454" s="177"/>
      <c r="GY454" s="177"/>
      <c r="GZ454" s="177"/>
      <c r="HA454" s="177"/>
      <c r="HB454" s="177"/>
      <c r="HC454" s="177"/>
      <c r="HD454" s="177"/>
      <c r="HE454" s="177"/>
      <c r="HF454" s="177"/>
      <c r="HG454" s="177"/>
      <c r="HH454" s="177"/>
      <c r="HI454" s="177"/>
      <c r="HJ454" s="177"/>
      <c r="HK454" s="177"/>
      <c r="HL454" s="177"/>
      <c r="HM454" s="177"/>
      <c r="HN454" s="177"/>
      <c r="HO454" s="177"/>
      <c r="HP454" s="177"/>
      <c r="HQ454" s="177"/>
      <c r="HR454" s="177"/>
      <c r="HS454" s="177"/>
      <c r="HT454" s="177"/>
      <c r="HU454" s="177"/>
      <c r="HV454" s="177"/>
      <c r="HW454" s="177"/>
      <c r="HX454" s="177"/>
      <c r="HY454" s="177"/>
      <c r="HZ454" s="177"/>
      <c r="IA454" s="177"/>
      <c r="IB454" s="177"/>
      <c r="IC454" s="177"/>
      <c r="ID454" s="177"/>
      <c r="IE454" s="177"/>
      <c r="IF454" s="177"/>
      <c r="IG454" s="177"/>
      <c r="IH454" s="177"/>
      <c r="II454" s="177"/>
      <c r="IJ454" s="177"/>
      <c r="IK454" s="177"/>
      <c r="IL454" s="177"/>
      <c r="IM454" s="177"/>
      <c r="IN454" s="177"/>
      <c r="IO454" s="177"/>
      <c r="IP454" s="177"/>
      <c r="IQ454" s="177"/>
      <c r="IR454" s="177"/>
      <c r="IS454" s="177"/>
      <c r="IT454" s="177"/>
      <c r="IU454" s="177"/>
      <c r="IV454" s="177"/>
    </row>
    <row r="455" spans="1:256" s="362" customFormat="1" ht="18.75" x14ac:dyDescent="0.45">
      <c r="A455" s="357"/>
      <c r="B455" s="177"/>
      <c r="C455" s="60"/>
      <c r="D455" s="81"/>
      <c r="E455" s="122"/>
      <c r="F455" s="181"/>
      <c r="G455" s="182"/>
      <c r="H455" s="124"/>
      <c r="I455" s="125"/>
      <c r="J455" s="365">
        <v>40</v>
      </c>
      <c r="K455" s="182" t="s">
        <v>776</v>
      </c>
      <c r="L455" s="375"/>
      <c r="M455" s="185"/>
      <c r="N455" s="185"/>
      <c r="O455" s="185"/>
      <c r="P455" s="185"/>
      <c r="Q455" s="269">
        <v>30000</v>
      </c>
      <c r="R455" s="379"/>
      <c r="S455" s="233">
        <f t="shared" si="17"/>
        <v>30000</v>
      </c>
      <c r="T455" s="194" t="s">
        <v>777</v>
      </c>
      <c r="U455" s="194" t="s">
        <v>97</v>
      </c>
      <c r="V455" s="361"/>
      <c r="W455" s="177"/>
      <c r="X455" s="177"/>
      <c r="Y455" s="43"/>
      <c r="Z455" s="215"/>
      <c r="AA455" s="216"/>
      <c r="AB455" s="177"/>
      <c r="AC455" s="177"/>
      <c r="AD455" s="177"/>
      <c r="AE455" s="177"/>
      <c r="AF455" s="177"/>
      <c r="AG455" s="177"/>
      <c r="AH455" s="177"/>
      <c r="AI455" s="177"/>
      <c r="AJ455" s="177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7"/>
      <c r="AV455" s="177"/>
      <c r="AW455" s="177"/>
      <c r="AX455" s="177"/>
      <c r="AY455" s="177"/>
      <c r="AZ455" s="177"/>
      <c r="BA455" s="177"/>
      <c r="BB455" s="177"/>
      <c r="BC455" s="177"/>
      <c r="BD455" s="177"/>
      <c r="BE455" s="177"/>
      <c r="BF455" s="177"/>
      <c r="BG455" s="177"/>
      <c r="BH455" s="177"/>
      <c r="BI455" s="177"/>
      <c r="BJ455" s="177"/>
      <c r="BK455" s="177"/>
      <c r="BL455" s="177"/>
      <c r="BM455" s="177"/>
      <c r="BN455" s="177"/>
      <c r="BO455" s="177"/>
      <c r="BP455" s="177"/>
      <c r="BQ455" s="177"/>
      <c r="BR455" s="177"/>
      <c r="BS455" s="177"/>
      <c r="BT455" s="177"/>
      <c r="BU455" s="177"/>
      <c r="BV455" s="177"/>
      <c r="BW455" s="177"/>
      <c r="BX455" s="177"/>
      <c r="BY455" s="177"/>
      <c r="BZ455" s="177"/>
      <c r="CA455" s="177"/>
      <c r="CB455" s="177"/>
      <c r="CC455" s="177"/>
      <c r="CD455" s="177"/>
      <c r="CE455" s="177"/>
      <c r="CF455" s="177"/>
      <c r="CG455" s="177"/>
      <c r="CH455" s="177"/>
      <c r="CI455" s="177"/>
      <c r="CJ455" s="177"/>
      <c r="CK455" s="177"/>
      <c r="CL455" s="177"/>
      <c r="CM455" s="177"/>
      <c r="CN455" s="177"/>
      <c r="CO455" s="177"/>
      <c r="CP455" s="177"/>
      <c r="CQ455" s="177"/>
      <c r="CR455" s="177"/>
      <c r="CS455" s="177"/>
      <c r="CT455" s="177"/>
      <c r="CU455" s="177"/>
      <c r="CV455" s="177"/>
      <c r="CW455" s="177"/>
      <c r="CX455" s="177"/>
      <c r="CY455" s="177"/>
      <c r="CZ455" s="177"/>
      <c r="DA455" s="177"/>
      <c r="DB455" s="177"/>
      <c r="DC455" s="177"/>
      <c r="DD455" s="177"/>
      <c r="DE455" s="177"/>
      <c r="DF455" s="177"/>
      <c r="DG455" s="177"/>
      <c r="DH455" s="177"/>
      <c r="DI455" s="177"/>
      <c r="DJ455" s="177"/>
      <c r="DK455" s="177"/>
      <c r="DL455" s="177"/>
      <c r="DM455" s="177"/>
      <c r="DN455" s="177"/>
      <c r="DO455" s="177"/>
      <c r="DP455" s="177"/>
      <c r="DQ455" s="177"/>
      <c r="DR455" s="177"/>
      <c r="DS455" s="177"/>
      <c r="DT455" s="177"/>
      <c r="DU455" s="177"/>
      <c r="DV455" s="177"/>
      <c r="DW455" s="177"/>
      <c r="DX455" s="177"/>
      <c r="DY455" s="177"/>
      <c r="DZ455" s="177"/>
      <c r="EA455" s="177"/>
      <c r="EB455" s="177"/>
      <c r="EC455" s="177"/>
      <c r="ED455" s="177"/>
      <c r="EE455" s="177"/>
      <c r="EF455" s="177"/>
      <c r="EG455" s="177"/>
      <c r="EH455" s="177"/>
      <c r="EI455" s="177"/>
      <c r="EJ455" s="177"/>
      <c r="EK455" s="177"/>
      <c r="EL455" s="177"/>
      <c r="EM455" s="177"/>
      <c r="EN455" s="177"/>
      <c r="EO455" s="177"/>
      <c r="EP455" s="177"/>
      <c r="EQ455" s="177"/>
      <c r="ER455" s="177"/>
      <c r="ES455" s="177"/>
      <c r="ET455" s="177"/>
      <c r="EU455" s="177"/>
      <c r="EV455" s="177"/>
      <c r="EW455" s="177"/>
      <c r="EX455" s="177"/>
      <c r="EY455" s="177"/>
      <c r="EZ455" s="177"/>
      <c r="FA455" s="177"/>
      <c r="FB455" s="177"/>
      <c r="FC455" s="177"/>
      <c r="FD455" s="177"/>
      <c r="FE455" s="177"/>
      <c r="FF455" s="177"/>
      <c r="FG455" s="177"/>
      <c r="FH455" s="177"/>
      <c r="FI455" s="177"/>
      <c r="FJ455" s="177"/>
      <c r="FK455" s="177"/>
      <c r="FL455" s="177"/>
      <c r="FM455" s="177"/>
      <c r="FN455" s="177"/>
      <c r="FO455" s="177"/>
      <c r="FP455" s="177"/>
      <c r="FQ455" s="177"/>
      <c r="FR455" s="177"/>
      <c r="FS455" s="177"/>
      <c r="FT455" s="177"/>
      <c r="FU455" s="177"/>
      <c r="FV455" s="177"/>
      <c r="FW455" s="177"/>
      <c r="FX455" s="177"/>
      <c r="FY455" s="177"/>
      <c r="FZ455" s="177"/>
      <c r="GA455" s="177"/>
      <c r="GB455" s="177"/>
      <c r="GC455" s="177"/>
      <c r="GD455" s="177"/>
      <c r="GE455" s="177"/>
      <c r="GF455" s="177"/>
      <c r="GG455" s="177"/>
      <c r="GH455" s="177"/>
      <c r="GI455" s="177"/>
      <c r="GJ455" s="177"/>
      <c r="GK455" s="177"/>
      <c r="GL455" s="177"/>
      <c r="GM455" s="177"/>
      <c r="GN455" s="177"/>
      <c r="GO455" s="177"/>
      <c r="GP455" s="177"/>
      <c r="GQ455" s="177"/>
      <c r="GR455" s="177"/>
      <c r="GS455" s="177"/>
      <c r="GT455" s="177"/>
      <c r="GU455" s="177"/>
      <c r="GV455" s="177"/>
      <c r="GW455" s="177"/>
      <c r="GX455" s="177"/>
      <c r="GY455" s="177"/>
      <c r="GZ455" s="177"/>
      <c r="HA455" s="177"/>
      <c r="HB455" s="177"/>
      <c r="HC455" s="177"/>
      <c r="HD455" s="177"/>
      <c r="HE455" s="177"/>
      <c r="HF455" s="177"/>
      <c r="HG455" s="177"/>
      <c r="HH455" s="177"/>
      <c r="HI455" s="177"/>
      <c r="HJ455" s="177"/>
      <c r="HK455" s="177"/>
      <c r="HL455" s="177"/>
      <c r="HM455" s="177"/>
      <c r="HN455" s="177"/>
      <c r="HO455" s="177"/>
      <c r="HP455" s="177"/>
      <c r="HQ455" s="177"/>
      <c r="HR455" s="177"/>
      <c r="HS455" s="177"/>
      <c r="HT455" s="177"/>
      <c r="HU455" s="177"/>
      <c r="HV455" s="177"/>
      <c r="HW455" s="177"/>
      <c r="HX455" s="177"/>
      <c r="HY455" s="177"/>
      <c r="HZ455" s="177"/>
      <c r="IA455" s="177"/>
      <c r="IB455" s="177"/>
      <c r="IC455" s="177"/>
      <c r="ID455" s="177"/>
      <c r="IE455" s="177"/>
      <c r="IF455" s="177"/>
      <c r="IG455" s="177"/>
      <c r="IH455" s="177"/>
      <c r="II455" s="177"/>
      <c r="IJ455" s="177"/>
      <c r="IK455" s="177"/>
      <c r="IL455" s="177"/>
      <c r="IM455" s="177"/>
      <c r="IN455" s="177"/>
      <c r="IO455" s="177"/>
      <c r="IP455" s="177"/>
      <c r="IQ455" s="177"/>
      <c r="IR455" s="177"/>
      <c r="IS455" s="177"/>
      <c r="IT455" s="177"/>
      <c r="IU455" s="177"/>
      <c r="IV455" s="177"/>
    </row>
    <row r="456" spans="1:256" s="362" customFormat="1" ht="18.75" x14ac:dyDescent="0.45">
      <c r="A456" s="357"/>
      <c r="B456" s="177"/>
      <c r="C456" s="60"/>
      <c r="D456" s="81"/>
      <c r="E456" s="122"/>
      <c r="F456" s="181"/>
      <c r="G456" s="182"/>
      <c r="H456" s="124"/>
      <c r="I456" s="125"/>
      <c r="J456" s="83">
        <v>41</v>
      </c>
      <c r="K456" s="182" t="s">
        <v>778</v>
      </c>
      <c r="L456" s="664"/>
      <c r="M456" s="185"/>
      <c r="N456" s="185"/>
      <c r="O456" s="185"/>
      <c r="P456" s="185"/>
      <c r="Q456" s="269">
        <v>30000</v>
      </c>
      <c r="R456" s="379"/>
      <c r="S456" s="233">
        <f t="shared" si="17"/>
        <v>30000</v>
      </c>
      <c r="T456" s="194" t="s">
        <v>779</v>
      </c>
      <c r="U456" s="194" t="s">
        <v>97</v>
      </c>
      <c r="V456" s="361"/>
      <c r="W456" s="177"/>
      <c r="X456" s="177"/>
      <c r="Y456" s="43"/>
      <c r="Z456" s="215"/>
      <c r="AA456" s="216"/>
      <c r="AB456" s="177"/>
      <c r="AC456" s="177"/>
      <c r="AD456" s="177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7"/>
      <c r="BN456" s="177"/>
      <c r="BO456" s="177"/>
      <c r="BP456" s="177"/>
      <c r="BQ456" s="177"/>
      <c r="BR456" s="177"/>
      <c r="BS456" s="177"/>
      <c r="BT456" s="177"/>
      <c r="BU456" s="177"/>
      <c r="BV456" s="177"/>
      <c r="BW456" s="177"/>
      <c r="BX456" s="177"/>
      <c r="BY456" s="177"/>
      <c r="BZ456" s="177"/>
      <c r="CA456" s="177"/>
      <c r="CB456" s="177"/>
      <c r="CC456" s="177"/>
      <c r="CD456" s="177"/>
      <c r="CE456" s="177"/>
      <c r="CF456" s="177"/>
      <c r="CG456" s="177"/>
      <c r="CH456" s="177"/>
      <c r="CI456" s="177"/>
      <c r="CJ456" s="177"/>
      <c r="CK456" s="177"/>
      <c r="CL456" s="177"/>
      <c r="CM456" s="177"/>
      <c r="CN456" s="177"/>
      <c r="CO456" s="177"/>
      <c r="CP456" s="177"/>
      <c r="CQ456" s="177"/>
      <c r="CR456" s="177"/>
      <c r="CS456" s="177"/>
      <c r="CT456" s="177"/>
      <c r="CU456" s="177"/>
      <c r="CV456" s="177"/>
      <c r="CW456" s="177"/>
      <c r="CX456" s="177"/>
      <c r="CY456" s="177"/>
      <c r="CZ456" s="177"/>
      <c r="DA456" s="177"/>
      <c r="DB456" s="177"/>
      <c r="DC456" s="177"/>
      <c r="DD456" s="177"/>
      <c r="DE456" s="177"/>
      <c r="DF456" s="177"/>
      <c r="DG456" s="177"/>
      <c r="DH456" s="177"/>
      <c r="DI456" s="177"/>
      <c r="DJ456" s="177"/>
      <c r="DK456" s="177"/>
      <c r="DL456" s="177"/>
      <c r="DM456" s="177"/>
      <c r="DN456" s="177"/>
      <c r="DO456" s="177"/>
      <c r="DP456" s="177"/>
      <c r="DQ456" s="177"/>
      <c r="DR456" s="177"/>
      <c r="DS456" s="177"/>
      <c r="DT456" s="177"/>
      <c r="DU456" s="177"/>
      <c r="DV456" s="177"/>
      <c r="DW456" s="177"/>
      <c r="DX456" s="177"/>
      <c r="DY456" s="177"/>
      <c r="DZ456" s="177"/>
      <c r="EA456" s="177"/>
      <c r="EB456" s="177"/>
      <c r="EC456" s="177"/>
      <c r="ED456" s="177"/>
      <c r="EE456" s="177"/>
      <c r="EF456" s="177"/>
      <c r="EG456" s="177"/>
      <c r="EH456" s="177"/>
      <c r="EI456" s="177"/>
      <c r="EJ456" s="177"/>
      <c r="EK456" s="177"/>
      <c r="EL456" s="177"/>
      <c r="EM456" s="177"/>
      <c r="EN456" s="177"/>
      <c r="EO456" s="177"/>
      <c r="EP456" s="177"/>
      <c r="EQ456" s="177"/>
      <c r="ER456" s="177"/>
      <c r="ES456" s="177"/>
      <c r="ET456" s="177"/>
      <c r="EU456" s="177"/>
      <c r="EV456" s="177"/>
      <c r="EW456" s="177"/>
      <c r="EX456" s="177"/>
      <c r="EY456" s="177"/>
      <c r="EZ456" s="177"/>
      <c r="FA456" s="177"/>
      <c r="FB456" s="177"/>
      <c r="FC456" s="177"/>
      <c r="FD456" s="177"/>
      <c r="FE456" s="177"/>
      <c r="FF456" s="177"/>
      <c r="FG456" s="177"/>
      <c r="FH456" s="177"/>
      <c r="FI456" s="177"/>
      <c r="FJ456" s="177"/>
      <c r="FK456" s="177"/>
      <c r="FL456" s="177"/>
      <c r="FM456" s="177"/>
      <c r="FN456" s="177"/>
      <c r="FO456" s="177"/>
      <c r="FP456" s="177"/>
      <c r="FQ456" s="177"/>
      <c r="FR456" s="177"/>
      <c r="FS456" s="177"/>
      <c r="FT456" s="177"/>
      <c r="FU456" s="177"/>
      <c r="FV456" s="177"/>
      <c r="FW456" s="177"/>
      <c r="FX456" s="177"/>
      <c r="FY456" s="177"/>
      <c r="FZ456" s="177"/>
      <c r="GA456" s="177"/>
      <c r="GB456" s="177"/>
      <c r="GC456" s="177"/>
      <c r="GD456" s="177"/>
      <c r="GE456" s="177"/>
      <c r="GF456" s="177"/>
      <c r="GG456" s="177"/>
      <c r="GH456" s="177"/>
      <c r="GI456" s="177"/>
      <c r="GJ456" s="177"/>
      <c r="GK456" s="177"/>
      <c r="GL456" s="177"/>
      <c r="GM456" s="177"/>
      <c r="GN456" s="177"/>
      <c r="GO456" s="177"/>
      <c r="GP456" s="177"/>
      <c r="GQ456" s="177"/>
      <c r="GR456" s="177"/>
      <c r="GS456" s="177"/>
      <c r="GT456" s="177"/>
      <c r="GU456" s="177"/>
      <c r="GV456" s="177"/>
      <c r="GW456" s="177"/>
      <c r="GX456" s="177"/>
      <c r="GY456" s="177"/>
      <c r="GZ456" s="177"/>
      <c r="HA456" s="177"/>
      <c r="HB456" s="177"/>
      <c r="HC456" s="177"/>
      <c r="HD456" s="177"/>
      <c r="HE456" s="177"/>
      <c r="HF456" s="177"/>
      <c r="HG456" s="177"/>
      <c r="HH456" s="177"/>
      <c r="HI456" s="177"/>
      <c r="HJ456" s="177"/>
      <c r="HK456" s="177"/>
      <c r="HL456" s="177"/>
      <c r="HM456" s="177"/>
      <c r="HN456" s="177"/>
      <c r="HO456" s="177"/>
      <c r="HP456" s="177"/>
      <c r="HQ456" s="177"/>
      <c r="HR456" s="177"/>
      <c r="HS456" s="177"/>
      <c r="HT456" s="177"/>
      <c r="HU456" s="177"/>
      <c r="HV456" s="177"/>
      <c r="HW456" s="177"/>
      <c r="HX456" s="177"/>
      <c r="HY456" s="177"/>
      <c r="HZ456" s="177"/>
      <c r="IA456" s="177"/>
      <c r="IB456" s="177"/>
      <c r="IC456" s="177"/>
      <c r="ID456" s="177"/>
      <c r="IE456" s="177"/>
      <c r="IF456" s="177"/>
      <c r="IG456" s="177"/>
      <c r="IH456" s="177"/>
      <c r="II456" s="177"/>
      <c r="IJ456" s="177"/>
      <c r="IK456" s="177"/>
      <c r="IL456" s="177"/>
      <c r="IM456" s="177"/>
      <c r="IN456" s="177"/>
      <c r="IO456" s="177"/>
      <c r="IP456" s="177"/>
      <c r="IQ456" s="177"/>
      <c r="IR456" s="177"/>
      <c r="IS456" s="177"/>
      <c r="IT456" s="177"/>
      <c r="IU456" s="177"/>
      <c r="IV456" s="177"/>
    </row>
    <row r="457" spans="1:256" s="362" customFormat="1" ht="18.75" x14ac:dyDescent="0.45">
      <c r="A457" s="357"/>
      <c r="B457" s="177"/>
      <c r="C457" s="60"/>
      <c r="D457" s="81"/>
      <c r="E457" s="122"/>
      <c r="F457" s="181"/>
      <c r="G457" s="182"/>
      <c r="H457" s="124"/>
      <c r="I457" s="125"/>
      <c r="J457" s="365">
        <v>42</v>
      </c>
      <c r="K457" s="182" t="s">
        <v>780</v>
      </c>
      <c r="L457" s="664"/>
      <c r="M457" s="185"/>
      <c r="N457" s="185"/>
      <c r="O457" s="185"/>
      <c r="P457" s="185"/>
      <c r="Q457" s="269">
        <v>40000</v>
      </c>
      <c r="R457" s="379"/>
      <c r="S457" s="233">
        <f t="shared" si="17"/>
        <v>40000</v>
      </c>
      <c r="T457" s="194" t="s">
        <v>781</v>
      </c>
      <c r="U457" s="194" t="s">
        <v>97</v>
      </c>
      <c r="V457" s="361"/>
      <c r="W457" s="177"/>
      <c r="X457" s="177"/>
      <c r="Y457" s="43"/>
      <c r="Z457" s="215"/>
      <c r="AA457" s="216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177"/>
      <c r="BR457" s="177"/>
      <c r="BS457" s="177"/>
      <c r="BT457" s="177"/>
      <c r="BU457" s="177"/>
      <c r="BV457" s="177"/>
      <c r="BW457" s="177"/>
      <c r="BX457" s="177"/>
      <c r="BY457" s="177"/>
      <c r="BZ457" s="177"/>
      <c r="CA457" s="177"/>
      <c r="CB457" s="177"/>
      <c r="CC457" s="177"/>
      <c r="CD457" s="177"/>
      <c r="CE457" s="177"/>
      <c r="CF457" s="177"/>
      <c r="CG457" s="177"/>
      <c r="CH457" s="177"/>
      <c r="CI457" s="177"/>
      <c r="CJ457" s="177"/>
      <c r="CK457" s="177"/>
      <c r="CL457" s="177"/>
      <c r="CM457" s="177"/>
      <c r="CN457" s="177"/>
      <c r="CO457" s="177"/>
      <c r="CP457" s="177"/>
      <c r="CQ457" s="177"/>
      <c r="CR457" s="177"/>
      <c r="CS457" s="177"/>
      <c r="CT457" s="177"/>
      <c r="CU457" s="177"/>
      <c r="CV457" s="177"/>
      <c r="CW457" s="177"/>
      <c r="CX457" s="177"/>
      <c r="CY457" s="177"/>
      <c r="CZ457" s="177"/>
      <c r="DA457" s="177"/>
      <c r="DB457" s="177"/>
      <c r="DC457" s="177"/>
      <c r="DD457" s="177"/>
      <c r="DE457" s="177"/>
      <c r="DF457" s="177"/>
      <c r="DG457" s="177"/>
      <c r="DH457" s="177"/>
      <c r="DI457" s="177"/>
      <c r="DJ457" s="177"/>
      <c r="DK457" s="177"/>
      <c r="DL457" s="177"/>
      <c r="DM457" s="177"/>
      <c r="DN457" s="177"/>
      <c r="DO457" s="177"/>
      <c r="DP457" s="177"/>
      <c r="DQ457" s="177"/>
      <c r="DR457" s="177"/>
      <c r="DS457" s="177"/>
      <c r="DT457" s="177"/>
      <c r="DU457" s="177"/>
      <c r="DV457" s="177"/>
      <c r="DW457" s="177"/>
      <c r="DX457" s="177"/>
      <c r="DY457" s="177"/>
      <c r="DZ457" s="177"/>
      <c r="EA457" s="177"/>
      <c r="EB457" s="177"/>
      <c r="EC457" s="177"/>
      <c r="ED457" s="177"/>
      <c r="EE457" s="177"/>
      <c r="EF457" s="177"/>
      <c r="EG457" s="177"/>
      <c r="EH457" s="177"/>
      <c r="EI457" s="177"/>
      <c r="EJ457" s="177"/>
      <c r="EK457" s="177"/>
      <c r="EL457" s="177"/>
      <c r="EM457" s="177"/>
      <c r="EN457" s="177"/>
      <c r="EO457" s="177"/>
      <c r="EP457" s="177"/>
      <c r="EQ457" s="177"/>
      <c r="ER457" s="177"/>
      <c r="ES457" s="177"/>
      <c r="ET457" s="177"/>
      <c r="EU457" s="177"/>
      <c r="EV457" s="177"/>
      <c r="EW457" s="177"/>
      <c r="EX457" s="177"/>
      <c r="EY457" s="177"/>
      <c r="EZ457" s="177"/>
      <c r="FA457" s="177"/>
      <c r="FB457" s="177"/>
      <c r="FC457" s="177"/>
      <c r="FD457" s="177"/>
      <c r="FE457" s="177"/>
      <c r="FF457" s="177"/>
      <c r="FG457" s="177"/>
      <c r="FH457" s="177"/>
      <c r="FI457" s="177"/>
      <c r="FJ457" s="177"/>
      <c r="FK457" s="177"/>
      <c r="FL457" s="177"/>
      <c r="FM457" s="177"/>
      <c r="FN457" s="177"/>
      <c r="FO457" s="177"/>
      <c r="FP457" s="177"/>
      <c r="FQ457" s="177"/>
      <c r="FR457" s="177"/>
      <c r="FS457" s="177"/>
      <c r="FT457" s="177"/>
      <c r="FU457" s="177"/>
      <c r="FV457" s="177"/>
      <c r="FW457" s="177"/>
      <c r="FX457" s="177"/>
      <c r="FY457" s="177"/>
      <c r="FZ457" s="177"/>
      <c r="GA457" s="177"/>
      <c r="GB457" s="177"/>
      <c r="GC457" s="177"/>
      <c r="GD457" s="177"/>
      <c r="GE457" s="177"/>
      <c r="GF457" s="177"/>
      <c r="GG457" s="177"/>
      <c r="GH457" s="177"/>
      <c r="GI457" s="177"/>
      <c r="GJ457" s="177"/>
      <c r="GK457" s="177"/>
      <c r="GL457" s="177"/>
      <c r="GM457" s="177"/>
      <c r="GN457" s="177"/>
      <c r="GO457" s="177"/>
      <c r="GP457" s="177"/>
      <c r="GQ457" s="177"/>
      <c r="GR457" s="177"/>
      <c r="GS457" s="177"/>
      <c r="GT457" s="177"/>
      <c r="GU457" s="177"/>
      <c r="GV457" s="177"/>
      <c r="GW457" s="177"/>
      <c r="GX457" s="177"/>
      <c r="GY457" s="177"/>
      <c r="GZ457" s="177"/>
      <c r="HA457" s="177"/>
      <c r="HB457" s="177"/>
      <c r="HC457" s="177"/>
      <c r="HD457" s="177"/>
      <c r="HE457" s="177"/>
      <c r="HF457" s="177"/>
      <c r="HG457" s="177"/>
      <c r="HH457" s="177"/>
      <c r="HI457" s="177"/>
      <c r="HJ457" s="177"/>
      <c r="HK457" s="177"/>
      <c r="HL457" s="177"/>
      <c r="HM457" s="177"/>
      <c r="HN457" s="177"/>
      <c r="HO457" s="177"/>
      <c r="HP457" s="177"/>
      <c r="HQ457" s="177"/>
      <c r="HR457" s="177"/>
      <c r="HS457" s="177"/>
      <c r="HT457" s="177"/>
      <c r="HU457" s="177"/>
      <c r="HV457" s="177"/>
      <c r="HW457" s="177"/>
      <c r="HX457" s="177"/>
      <c r="HY457" s="177"/>
      <c r="HZ457" s="177"/>
      <c r="IA457" s="177"/>
      <c r="IB457" s="177"/>
      <c r="IC457" s="177"/>
      <c r="ID457" s="177"/>
      <c r="IE457" s="177"/>
      <c r="IF457" s="177"/>
      <c r="IG457" s="177"/>
      <c r="IH457" s="177"/>
      <c r="II457" s="177"/>
      <c r="IJ457" s="177"/>
      <c r="IK457" s="177"/>
      <c r="IL457" s="177"/>
      <c r="IM457" s="177"/>
      <c r="IN457" s="177"/>
      <c r="IO457" s="177"/>
      <c r="IP457" s="177"/>
      <c r="IQ457" s="177"/>
      <c r="IR457" s="177"/>
      <c r="IS457" s="177"/>
      <c r="IT457" s="177"/>
      <c r="IU457" s="177"/>
      <c r="IV457" s="177"/>
    </row>
    <row r="458" spans="1:256" s="362" customFormat="1" ht="18.75" x14ac:dyDescent="0.45">
      <c r="A458" s="357"/>
      <c r="B458" s="177"/>
      <c r="C458" s="60"/>
      <c r="D458" s="81"/>
      <c r="E458" s="122"/>
      <c r="F458" s="181"/>
      <c r="G458" s="182"/>
      <c r="H458" s="124"/>
      <c r="I458" s="125"/>
      <c r="J458" s="83">
        <v>43</v>
      </c>
      <c r="K458" s="182" t="s">
        <v>782</v>
      </c>
      <c r="L458" s="375"/>
      <c r="M458" s="185"/>
      <c r="N458" s="185"/>
      <c r="O458" s="185"/>
      <c r="P458" s="185"/>
      <c r="Q458" s="269">
        <v>10000</v>
      </c>
      <c r="R458" s="379"/>
      <c r="S458" s="233">
        <f t="shared" si="17"/>
        <v>10000</v>
      </c>
      <c r="T458" s="194" t="s">
        <v>783</v>
      </c>
      <c r="U458" s="194" t="s">
        <v>97</v>
      </c>
      <c r="V458" s="361"/>
      <c r="W458" s="177"/>
      <c r="X458" s="177"/>
      <c r="Y458" s="43"/>
      <c r="Z458" s="215"/>
      <c r="AA458" s="216"/>
      <c r="AB458" s="177"/>
      <c r="AC458" s="177"/>
      <c r="AD458" s="177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7"/>
      <c r="BN458" s="177"/>
      <c r="BO458" s="177"/>
      <c r="BP458" s="177"/>
      <c r="BQ458" s="177"/>
      <c r="BR458" s="177"/>
      <c r="BS458" s="177"/>
      <c r="BT458" s="177"/>
      <c r="BU458" s="177"/>
      <c r="BV458" s="177"/>
      <c r="BW458" s="177"/>
      <c r="BX458" s="177"/>
      <c r="BY458" s="177"/>
      <c r="BZ458" s="177"/>
      <c r="CA458" s="177"/>
      <c r="CB458" s="177"/>
      <c r="CC458" s="177"/>
      <c r="CD458" s="177"/>
      <c r="CE458" s="177"/>
      <c r="CF458" s="177"/>
      <c r="CG458" s="177"/>
      <c r="CH458" s="177"/>
      <c r="CI458" s="177"/>
      <c r="CJ458" s="177"/>
      <c r="CK458" s="177"/>
      <c r="CL458" s="177"/>
      <c r="CM458" s="177"/>
      <c r="CN458" s="177"/>
      <c r="CO458" s="177"/>
      <c r="CP458" s="177"/>
      <c r="CQ458" s="177"/>
      <c r="CR458" s="177"/>
      <c r="CS458" s="177"/>
      <c r="CT458" s="177"/>
      <c r="CU458" s="177"/>
      <c r="CV458" s="177"/>
      <c r="CW458" s="177"/>
      <c r="CX458" s="177"/>
      <c r="CY458" s="177"/>
      <c r="CZ458" s="177"/>
      <c r="DA458" s="177"/>
      <c r="DB458" s="177"/>
      <c r="DC458" s="177"/>
      <c r="DD458" s="177"/>
      <c r="DE458" s="177"/>
      <c r="DF458" s="177"/>
      <c r="DG458" s="177"/>
      <c r="DH458" s="177"/>
      <c r="DI458" s="177"/>
      <c r="DJ458" s="177"/>
      <c r="DK458" s="177"/>
      <c r="DL458" s="177"/>
      <c r="DM458" s="177"/>
      <c r="DN458" s="177"/>
      <c r="DO458" s="177"/>
      <c r="DP458" s="177"/>
      <c r="DQ458" s="177"/>
      <c r="DR458" s="177"/>
      <c r="DS458" s="177"/>
      <c r="DT458" s="177"/>
      <c r="DU458" s="177"/>
      <c r="DV458" s="177"/>
      <c r="DW458" s="177"/>
      <c r="DX458" s="177"/>
      <c r="DY458" s="177"/>
      <c r="DZ458" s="177"/>
      <c r="EA458" s="177"/>
      <c r="EB458" s="177"/>
      <c r="EC458" s="177"/>
      <c r="ED458" s="177"/>
      <c r="EE458" s="177"/>
      <c r="EF458" s="177"/>
      <c r="EG458" s="177"/>
      <c r="EH458" s="177"/>
      <c r="EI458" s="177"/>
      <c r="EJ458" s="177"/>
      <c r="EK458" s="177"/>
      <c r="EL458" s="177"/>
      <c r="EM458" s="177"/>
      <c r="EN458" s="177"/>
      <c r="EO458" s="177"/>
      <c r="EP458" s="177"/>
      <c r="EQ458" s="177"/>
      <c r="ER458" s="177"/>
      <c r="ES458" s="177"/>
      <c r="ET458" s="177"/>
      <c r="EU458" s="177"/>
      <c r="EV458" s="177"/>
      <c r="EW458" s="177"/>
      <c r="EX458" s="177"/>
      <c r="EY458" s="177"/>
      <c r="EZ458" s="177"/>
      <c r="FA458" s="177"/>
      <c r="FB458" s="177"/>
      <c r="FC458" s="177"/>
      <c r="FD458" s="177"/>
      <c r="FE458" s="177"/>
      <c r="FF458" s="177"/>
      <c r="FG458" s="177"/>
      <c r="FH458" s="177"/>
      <c r="FI458" s="177"/>
      <c r="FJ458" s="177"/>
      <c r="FK458" s="177"/>
      <c r="FL458" s="177"/>
      <c r="FM458" s="177"/>
      <c r="FN458" s="177"/>
      <c r="FO458" s="177"/>
      <c r="FP458" s="177"/>
      <c r="FQ458" s="177"/>
      <c r="FR458" s="177"/>
      <c r="FS458" s="177"/>
      <c r="FT458" s="177"/>
      <c r="FU458" s="177"/>
      <c r="FV458" s="177"/>
      <c r="FW458" s="177"/>
      <c r="FX458" s="177"/>
      <c r="FY458" s="177"/>
      <c r="FZ458" s="177"/>
      <c r="GA458" s="177"/>
      <c r="GB458" s="177"/>
      <c r="GC458" s="177"/>
      <c r="GD458" s="177"/>
      <c r="GE458" s="177"/>
      <c r="GF458" s="177"/>
      <c r="GG458" s="177"/>
      <c r="GH458" s="177"/>
      <c r="GI458" s="177"/>
      <c r="GJ458" s="177"/>
      <c r="GK458" s="177"/>
      <c r="GL458" s="177"/>
      <c r="GM458" s="177"/>
      <c r="GN458" s="177"/>
      <c r="GO458" s="177"/>
      <c r="GP458" s="177"/>
      <c r="GQ458" s="177"/>
      <c r="GR458" s="177"/>
      <c r="GS458" s="177"/>
      <c r="GT458" s="177"/>
      <c r="GU458" s="177"/>
      <c r="GV458" s="177"/>
      <c r="GW458" s="177"/>
      <c r="GX458" s="177"/>
      <c r="GY458" s="177"/>
      <c r="GZ458" s="177"/>
      <c r="HA458" s="177"/>
      <c r="HB458" s="177"/>
      <c r="HC458" s="177"/>
      <c r="HD458" s="177"/>
      <c r="HE458" s="177"/>
      <c r="HF458" s="177"/>
      <c r="HG458" s="177"/>
      <c r="HH458" s="177"/>
      <c r="HI458" s="177"/>
      <c r="HJ458" s="177"/>
      <c r="HK458" s="177"/>
      <c r="HL458" s="177"/>
      <c r="HM458" s="177"/>
      <c r="HN458" s="177"/>
      <c r="HO458" s="177"/>
      <c r="HP458" s="177"/>
      <c r="HQ458" s="177"/>
      <c r="HR458" s="177"/>
      <c r="HS458" s="177"/>
      <c r="HT458" s="177"/>
      <c r="HU458" s="177"/>
      <c r="HV458" s="177"/>
      <c r="HW458" s="177"/>
      <c r="HX458" s="177"/>
      <c r="HY458" s="177"/>
      <c r="HZ458" s="177"/>
      <c r="IA458" s="177"/>
      <c r="IB458" s="177"/>
      <c r="IC458" s="177"/>
      <c r="ID458" s="177"/>
      <c r="IE458" s="177"/>
      <c r="IF458" s="177"/>
      <c r="IG458" s="177"/>
      <c r="IH458" s="177"/>
      <c r="II458" s="177"/>
      <c r="IJ458" s="177"/>
      <c r="IK458" s="177"/>
      <c r="IL458" s="177"/>
      <c r="IM458" s="177"/>
      <c r="IN458" s="177"/>
      <c r="IO458" s="177"/>
      <c r="IP458" s="177"/>
      <c r="IQ458" s="177"/>
      <c r="IR458" s="177"/>
      <c r="IS458" s="177"/>
      <c r="IT458" s="177"/>
      <c r="IU458" s="177"/>
      <c r="IV458" s="177"/>
    </row>
    <row r="459" spans="1:256" s="362" customFormat="1" ht="18.75" x14ac:dyDescent="0.45">
      <c r="A459" s="357"/>
      <c r="B459" s="177"/>
      <c r="C459" s="60"/>
      <c r="D459" s="81"/>
      <c r="E459" s="122"/>
      <c r="F459" s="181"/>
      <c r="G459" s="182"/>
      <c r="H459" s="124"/>
      <c r="I459" s="125"/>
      <c r="J459" s="365">
        <v>44</v>
      </c>
      <c r="K459" s="183" t="s">
        <v>784</v>
      </c>
      <c r="L459" s="367"/>
      <c r="M459" s="103"/>
      <c r="N459" s="103"/>
      <c r="O459" s="103"/>
      <c r="P459" s="103"/>
      <c r="Q459" s="163"/>
      <c r="R459" s="163">
        <v>36000</v>
      </c>
      <c r="S459" s="373">
        <f>SUM(Q459:R459)</f>
        <v>36000</v>
      </c>
      <c r="T459" s="131" t="s">
        <v>260</v>
      </c>
      <c r="U459" s="194" t="s">
        <v>261</v>
      </c>
      <c r="V459" s="361"/>
      <c r="W459" s="177"/>
      <c r="X459" s="177"/>
      <c r="Y459" s="43"/>
      <c r="Z459" s="215"/>
      <c r="AA459" s="216"/>
      <c r="AB459" s="177"/>
      <c r="AC459" s="177"/>
      <c r="AD459" s="177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7"/>
      <c r="BN459" s="177"/>
      <c r="BO459" s="177"/>
      <c r="BP459" s="177"/>
      <c r="BQ459" s="177"/>
      <c r="BR459" s="177"/>
      <c r="BS459" s="177"/>
      <c r="BT459" s="177"/>
      <c r="BU459" s="177"/>
      <c r="BV459" s="177"/>
      <c r="BW459" s="177"/>
      <c r="BX459" s="177"/>
      <c r="BY459" s="177"/>
      <c r="BZ459" s="177"/>
      <c r="CA459" s="177"/>
      <c r="CB459" s="177"/>
      <c r="CC459" s="177"/>
      <c r="CD459" s="177"/>
      <c r="CE459" s="177"/>
      <c r="CF459" s="177"/>
      <c r="CG459" s="177"/>
      <c r="CH459" s="177"/>
      <c r="CI459" s="177"/>
      <c r="CJ459" s="177"/>
      <c r="CK459" s="177"/>
      <c r="CL459" s="177"/>
      <c r="CM459" s="177"/>
      <c r="CN459" s="177"/>
      <c r="CO459" s="177"/>
      <c r="CP459" s="177"/>
      <c r="CQ459" s="177"/>
      <c r="CR459" s="177"/>
      <c r="CS459" s="177"/>
      <c r="CT459" s="177"/>
      <c r="CU459" s="177"/>
      <c r="CV459" s="177"/>
      <c r="CW459" s="177"/>
      <c r="CX459" s="177"/>
      <c r="CY459" s="177"/>
      <c r="CZ459" s="177"/>
      <c r="DA459" s="177"/>
      <c r="DB459" s="177"/>
      <c r="DC459" s="177"/>
      <c r="DD459" s="177"/>
      <c r="DE459" s="177"/>
      <c r="DF459" s="177"/>
      <c r="DG459" s="177"/>
      <c r="DH459" s="177"/>
      <c r="DI459" s="177"/>
      <c r="DJ459" s="177"/>
      <c r="DK459" s="177"/>
      <c r="DL459" s="177"/>
      <c r="DM459" s="177"/>
      <c r="DN459" s="177"/>
      <c r="DO459" s="177"/>
      <c r="DP459" s="177"/>
      <c r="DQ459" s="177"/>
      <c r="DR459" s="177"/>
      <c r="DS459" s="177"/>
      <c r="DT459" s="177"/>
      <c r="DU459" s="177"/>
      <c r="DV459" s="177"/>
      <c r="DW459" s="177"/>
      <c r="DX459" s="177"/>
      <c r="DY459" s="177"/>
      <c r="DZ459" s="177"/>
      <c r="EA459" s="177"/>
      <c r="EB459" s="177"/>
      <c r="EC459" s="177"/>
      <c r="ED459" s="177"/>
      <c r="EE459" s="177"/>
      <c r="EF459" s="177"/>
      <c r="EG459" s="177"/>
      <c r="EH459" s="177"/>
      <c r="EI459" s="177"/>
      <c r="EJ459" s="177"/>
      <c r="EK459" s="177"/>
      <c r="EL459" s="177"/>
      <c r="EM459" s="177"/>
      <c r="EN459" s="177"/>
      <c r="EO459" s="177"/>
      <c r="EP459" s="177"/>
      <c r="EQ459" s="177"/>
      <c r="ER459" s="177"/>
      <c r="ES459" s="177"/>
      <c r="ET459" s="177"/>
      <c r="EU459" s="177"/>
      <c r="EV459" s="177"/>
      <c r="EW459" s="177"/>
      <c r="EX459" s="177"/>
      <c r="EY459" s="177"/>
      <c r="EZ459" s="177"/>
      <c r="FA459" s="177"/>
      <c r="FB459" s="177"/>
      <c r="FC459" s="177"/>
      <c r="FD459" s="177"/>
      <c r="FE459" s="177"/>
      <c r="FF459" s="177"/>
      <c r="FG459" s="177"/>
      <c r="FH459" s="177"/>
      <c r="FI459" s="177"/>
      <c r="FJ459" s="177"/>
      <c r="FK459" s="177"/>
      <c r="FL459" s="177"/>
      <c r="FM459" s="177"/>
      <c r="FN459" s="177"/>
      <c r="FO459" s="177"/>
      <c r="FP459" s="177"/>
      <c r="FQ459" s="177"/>
      <c r="FR459" s="177"/>
      <c r="FS459" s="177"/>
      <c r="FT459" s="177"/>
      <c r="FU459" s="177"/>
      <c r="FV459" s="177"/>
      <c r="FW459" s="177"/>
      <c r="FX459" s="177"/>
      <c r="FY459" s="177"/>
      <c r="FZ459" s="177"/>
      <c r="GA459" s="177"/>
      <c r="GB459" s="177"/>
      <c r="GC459" s="177"/>
      <c r="GD459" s="177"/>
      <c r="GE459" s="177"/>
      <c r="GF459" s="177"/>
      <c r="GG459" s="177"/>
      <c r="GH459" s="177"/>
      <c r="GI459" s="177"/>
      <c r="GJ459" s="177"/>
      <c r="GK459" s="177"/>
      <c r="GL459" s="177"/>
      <c r="GM459" s="177"/>
      <c r="GN459" s="177"/>
      <c r="GO459" s="177"/>
      <c r="GP459" s="177"/>
      <c r="GQ459" s="177"/>
      <c r="GR459" s="177"/>
      <c r="GS459" s="177"/>
      <c r="GT459" s="177"/>
      <c r="GU459" s="177"/>
      <c r="GV459" s="177"/>
      <c r="GW459" s="177"/>
      <c r="GX459" s="177"/>
      <c r="GY459" s="177"/>
      <c r="GZ459" s="177"/>
      <c r="HA459" s="177"/>
      <c r="HB459" s="177"/>
      <c r="HC459" s="177"/>
      <c r="HD459" s="177"/>
      <c r="HE459" s="177"/>
      <c r="HF459" s="177"/>
      <c r="HG459" s="177"/>
      <c r="HH459" s="177"/>
      <c r="HI459" s="177"/>
      <c r="HJ459" s="177"/>
      <c r="HK459" s="177"/>
      <c r="HL459" s="177"/>
      <c r="HM459" s="177"/>
      <c r="HN459" s="177"/>
      <c r="HO459" s="177"/>
      <c r="HP459" s="177"/>
      <c r="HQ459" s="177"/>
      <c r="HR459" s="177"/>
      <c r="HS459" s="177"/>
      <c r="HT459" s="177"/>
      <c r="HU459" s="177"/>
      <c r="HV459" s="177"/>
      <c r="HW459" s="177"/>
      <c r="HX459" s="177"/>
      <c r="HY459" s="177"/>
      <c r="HZ459" s="177"/>
      <c r="IA459" s="177"/>
      <c r="IB459" s="177"/>
      <c r="IC459" s="177"/>
      <c r="ID459" s="177"/>
      <c r="IE459" s="177"/>
      <c r="IF459" s="177"/>
      <c r="IG459" s="177"/>
      <c r="IH459" s="177"/>
      <c r="II459" s="177"/>
      <c r="IJ459" s="177"/>
      <c r="IK459" s="177"/>
      <c r="IL459" s="177"/>
      <c r="IM459" s="177"/>
      <c r="IN459" s="177"/>
      <c r="IO459" s="177"/>
      <c r="IP459" s="177"/>
      <c r="IQ459" s="177"/>
      <c r="IR459" s="177"/>
      <c r="IS459" s="177"/>
      <c r="IT459" s="177"/>
      <c r="IU459" s="177"/>
      <c r="IV459" s="177"/>
    </row>
    <row r="460" spans="1:256" s="362" customFormat="1" ht="18.75" x14ac:dyDescent="0.45">
      <c r="A460" s="357"/>
      <c r="B460" s="177"/>
      <c r="C460" s="60"/>
      <c r="D460" s="81"/>
      <c r="E460" s="122"/>
      <c r="F460" s="181"/>
      <c r="G460" s="182"/>
      <c r="H460" s="124"/>
      <c r="I460" s="125"/>
      <c r="J460" s="83">
        <v>45</v>
      </c>
      <c r="K460" s="503" t="s">
        <v>785</v>
      </c>
      <c r="L460" s="664"/>
      <c r="M460" s="185"/>
      <c r="N460" s="185"/>
      <c r="O460" s="185"/>
      <c r="P460" s="185"/>
      <c r="Q460" s="673"/>
      <c r="R460" s="163">
        <v>15000</v>
      </c>
      <c r="S460" s="233">
        <f>SUM(Q460:R460)</f>
        <v>15000</v>
      </c>
      <c r="T460" s="131" t="s">
        <v>260</v>
      </c>
      <c r="U460" s="194" t="s">
        <v>261</v>
      </c>
      <c r="V460" s="361"/>
      <c r="W460" s="177"/>
      <c r="X460" s="177"/>
      <c r="Y460" s="43"/>
      <c r="Z460" s="215"/>
      <c r="AA460" s="216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177"/>
      <c r="BR460" s="177"/>
      <c r="BS460" s="177"/>
      <c r="BT460" s="177"/>
      <c r="BU460" s="177"/>
      <c r="BV460" s="177"/>
      <c r="BW460" s="177"/>
      <c r="BX460" s="177"/>
      <c r="BY460" s="177"/>
      <c r="BZ460" s="177"/>
      <c r="CA460" s="177"/>
      <c r="CB460" s="177"/>
      <c r="CC460" s="177"/>
      <c r="CD460" s="177"/>
      <c r="CE460" s="177"/>
      <c r="CF460" s="177"/>
      <c r="CG460" s="177"/>
      <c r="CH460" s="177"/>
      <c r="CI460" s="177"/>
      <c r="CJ460" s="177"/>
      <c r="CK460" s="177"/>
      <c r="CL460" s="177"/>
      <c r="CM460" s="177"/>
      <c r="CN460" s="177"/>
      <c r="CO460" s="177"/>
      <c r="CP460" s="177"/>
      <c r="CQ460" s="177"/>
      <c r="CR460" s="177"/>
      <c r="CS460" s="177"/>
      <c r="CT460" s="177"/>
      <c r="CU460" s="177"/>
      <c r="CV460" s="177"/>
      <c r="CW460" s="177"/>
      <c r="CX460" s="177"/>
      <c r="CY460" s="177"/>
      <c r="CZ460" s="177"/>
      <c r="DA460" s="177"/>
      <c r="DB460" s="177"/>
      <c r="DC460" s="177"/>
      <c r="DD460" s="177"/>
      <c r="DE460" s="177"/>
      <c r="DF460" s="177"/>
      <c r="DG460" s="177"/>
      <c r="DH460" s="177"/>
      <c r="DI460" s="177"/>
      <c r="DJ460" s="177"/>
      <c r="DK460" s="177"/>
      <c r="DL460" s="177"/>
      <c r="DM460" s="177"/>
      <c r="DN460" s="177"/>
      <c r="DO460" s="177"/>
      <c r="DP460" s="177"/>
      <c r="DQ460" s="177"/>
      <c r="DR460" s="177"/>
      <c r="DS460" s="177"/>
      <c r="DT460" s="177"/>
      <c r="DU460" s="177"/>
      <c r="DV460" s="177"/>
      <c r="DW460" s="177"/>
      <c r="DX460" s="177"/>
      <c r="DY460" s="177"/>
      <c r="DZ460" s="177"/>
      <c r="EA460" s="177"/>
      <c r="EB460" s="177"/>
      <c r="EC460" s="177"/>
      <c r="ED460" s="177"/>
      <c r="EE460" s="177"/>
      <c r="EF460" s="177"/>
      <c r="EG460" s="177"/>
      <c r="EH460" s="177"/>
      <c r="EI460" s="177"/>
      <c r="EJ460" s="177"/>
      <c r="EK460" s="177"/>
      <c r="EL460" s="177"/>
      <c r="EM460" s="177"/>
      <c r="EN460" s="177"/>
      <c r="EO460" s="177"/>
      <c r="EP460" s="177"/>
      <c r="EQ460" s="177"/>
      <c r="ER460" s="177"/>
      <c r="ES460" s="177"/>
      <c r="ET460" s="177"/>
      <c r="EU460" s="177"/>
      <c r="EV460" s="177"/>
      <c r="EW460" s="177"/>
      <c r="EX460" s="177"/>
      <c r="EY460" s="177"/>
      <c r="EZ460" s="177"/>
      <c r="FA460" s="177"/>
      <c r="FB460" s="177"/>
      <c r="FC460" s="177"/>
      <c r="FD460" s="177"/>
      <c r="FE460" s="177"/>
      <c r="FF460" s="177"/>
      <c r="FG460" s="177"/>
      <c r="FH460" s="177"/>
      <c r="FI460" s="177"/>
      <c r="FJ460" s="177"/>
      <c r="FK460" s="177"/>
      <c r="FL460" s="177"/>
      <c r="FM460" s="177"/>
      <c r="FN460" s="177"/>
      <c r="FO460" s="177"/>
      <c r="FP460" s="177"/>
      <c r="FQ460" s="177"/>
      <c r="FR460" s="177"/>
      <c r="FS460" s="177"/>
      <c r="FT460" s="177"/>
      <c r="FU460" s="177"/>
      <c r="FV460" s="177"/>
      <c r="FW460" s="177"/>
      <c r="FX460" s="177"/>
      <c r="FY460" s="177"/>
      <c r="FZ460" s="177"/>
      <c r="GA460" s="177"/>
      <c r="GB460" s="177"/>
      <c r="GC460" s="177"/>
      <c r="GD460" s="177"/>
      <c r="GE460" s="177"/>
      <c r="GF460" s="177"/>
      <c r="GG460" s="177"/>
      <c r="GH460" s="177"/>
      <c r="GI460" s="177"/>
      <c r="GJ460" s="177"/>
      <c r="GK460" s="177"/>
      <c r="GL460" s="177"/>
      <c r="GM460" s="177"/>
      <c r="GN460" s="177"/>
      <c r="GO460" s="177"/>
      <c r="GP460" s="177"/>
      <c r="GQ460" s="177"/>
      <c r="GR460" s="177"/>
      <c r="GS460" s="177"/>
      <c r="GT460" s="177"/>
      <c r="GU460" s="177"/>
      <c r="GV460" s="177"/>
      <c r="GW460" s="177"/>
      <c r="GX460" s="177"/>
      <c r="GY460" s="177"/>
      <c r="GZ460" s="177"/>
      <c r="HA460" s="177"/>
      <c r="HB460" s="177"/>
      <c r="HC460" s="177"/>
      <c r="HD460" s="177"/>
      <c r="HE460" s="177"/>
      <c r="HF460" s="177"/>
      <c r="HG460" s="177"/>
      <c r="HH460" s="177"/>
      <c r="HI460" s="177"/>
      <c r="HJ460" s="177"/>
      <c r="HK460" s="177"/>
      <c r="HL460" s="177"/>
      <c r="HM460" s="177"/>
      <c r="HN460" s="177"/>
      <c r="HO460" s="177"/>
      <c r="HP460" s="177"/>
      <c r="HQ460" s="177"/>
      <c r="HR460" s="177"/>
      <c r="HS460" s="177"/>
      <c r="HT460" s="177"/>
      <c r="HU460" s="177"/>
      <c r="HV460" s="177"/>
      <c r="HW460" s="177"/>
      <c r="HX460" s="177"/>
      <c r="HY460" s="177"/>
      <c r="HZ460" s="177"/>
      <c r="IA460" s="177"/>
      <c r="IB460" s="177"/>
      <c r="IC460" s="177"/>
      <c r="ID460" s="177"/>
      <c r="IE460" s="177"/>
      <c r="IF460" s="177"/>
      <c r="IG460" s="177"/>
      <c r="IH460" s="177"/>
      <c r="II460" s="177"/>
      <c r="IJ460" s="177"/>
      <c r="IK460" s="177"/>
      <c r="IL460" s="177"/>
      <c r="IM460" s="177"/>
      <c r="IN460" s="177"/>
      <c r="IO460" s="177"/>
      <c r="IP460" s="177"/>
      <c r="IQ460" s="177"/>
      <c r="IR460" s="177"/>
      <c r="IS460" s="177"/>
      <c r="IT460" s="177"/>
      <c r="IU460" s="177"/>
      <c r="IV460" s="177"/>
    </row>
    <row r="461" spans="1:256" s="362" customFormat="1" ht="18.75" x14ac:dyDescent="0.45">
      <c r="A461" s="489"/>
      <c r="B461" s="460"/>
      <c r="C461" s="459"/>
      <c r="D461" s="220"/>
      <c r="E461" s="674"/>
      <c r="F461" s="221"/>
      <c r="G461" s="222"/>
      <c r="H461" s="675"/>
      <c r="I461" s="676"/>
      <c r="J461" s="408">
        <v>46</v>
      </c>
      <c r="K461" s="677" t="s">
        <v>786</v>
      </c>
      <c r="L461" s="678"/>
      <c r="M461" s="392"/>
      <c r="N461" s="392"/>
      <c r="O461" s="392"/>
      <c r="P461" s="392"/>
      <c r="Q461" s="679"/>
      <c r="R461" s="680">
        <v>90000</v>
      </c>
      <c r="S461" s="395">
        <f>SUM(Q461:R461)</f>
        <v>90000</v>
      </c>
      <c r="T461" s="466" t="s">
        <v>260</v>
      </c>
      <c r="U461" s="396" t="s">
        <v>261</v>
      </c>
      <c r="V461" s="361"/>
      <c r="W461" s="177"/>
      <c r="X461" s="177"/>
      <c r="Y461" s="43"/>
      <c r="Z461" s="215"/>
      <c r="AA461" s="216"/>
      <c r="AB461" s="177"/>
      <c r="AC461" s="177"/>
      <c r="AD461" s="177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77"/>
      <c r="BN461" s="177"/>
      <c r="BO461" s="177"/>
      <c r="BP461" s="177"/>
      <c r="BQ461" s="177"/>
      <c r="BR461" s="177"/>
      <c r="BS461" s="177"/>
      <c r="BT461" s="177"/>
      <c r="BU461" s="177"/>
      <c r="BV461" s="177"/>
      <c r="BW461" s="177"/>
      <c r="BX461" s="177"/>
      <c r="BY461" s="177"/>
      <c r="BZ461" s="177"/>
      <c r="CA461" s="177"/>
      <c r="CB461" s="177"/>
      <c r="CC461" s="177"/>
      <c r="CD461" s="177"/>
      <c r="CE461" s="177"/>
      <c r="CF461" s="177"/>
      <c r="CG461" s="177"/>
      <c r="CH461" s="177"/>
      <c r="CI461" s="177"/>
      <c r="CJ461" s="177"/>
      <c r="CK461" s="177"/>
      <c r="CL461" s="177"/>
      <c r="CM461" s="177"/>
      <c r="CN461" s="177"/>
      <c r="CO461" s="177"/>
      <c r="CP461" s="177"/>
      <c r="CQ461" s="177"/>
      <c r="CR461" s="177"/>
      <c r="CS461" s="177"/>
      <c r="CT461" s="177"/>
      <c r="CU461" s="177"/>
      <c r="CV461" s="177"/>
      <c r="CW461" s="177"/>
      <c r="CX461" s="177"/>
      <c r="CY461" s="177"/>
      <c r="CZ461" s="177"/>
      <c r="DA461" s="177"/>
      <c r="DB461" s="177"/>
      <c r="DC461" s="177"/>
      <c r="DD461" s="177"/>
      <c r="DE461" s="177"/>
      <c r="DF461" s="177"/>
      <c r="DG461" s="177"/>
      <c r="DH461" s="177"/>
      <c r="DI461" s="177"/>
      <c r="DJ461" s="177"/>
      <c r="DK461" s="177"/>
      <c r="DL461" s="177"/>
      <c r="DM461" s="177"/>
      <c r="DN461" s="177"/>
      <c r="DO461" s="177"/>
      <c r="DP461" s="177"/>
      <c r="DQ461" s="177"/>
      <c r="DR461" s="177"/>
      <c r="DS461" s="177"/>
      <c r="DT461" s="177"/>
      <c r="DU461" s="177"/>
      <c r="DV461" s="177"/>
      <c r="DW461" s="177"/>
      <c r="DX461" s="177"/>
      <c r="DY461" s="177"/>
      <c r="DZ461" s="177"/>
      <c r="EA461" s="177"/>
      <c r="EB461" s="177"/>
      <c r="EC461" s="177"/>
      <c r="ED461" s="177"/>
      <c r="EE461" s="177"/>
      <c r="EF461" s="177"/>
      <c r="EG461" s="177"/>
      <c r="EH461" s="177"/>
      <c r="EI461" s="177"/>
      <c r="EJ461" s="177"/>
      <c r="EK461" s="177"/>
      <c r="EL461" s="177"/>
      <c r="EM461" s="177"/>
      <c r="EN461" s="177"/>
      <c r="EO461" s="177"/>
      <c r="EP461" s="177"/>
      <c r="EQ461" s="177"/>
      <c r="ER461" s="177"/>
      <c r="ES461" s="177"/>
      <c r="ET461" s="177"/>
      <c r="EU461" s="177"/>
      <c r="EV461" s="177"/>
      <c r="EW461" s="177"/>
      <c r="EX461" s="177"/>
      <c r="EY461" s="177"/>
      <c r="EZ461" s="177"/>
      <c r="FA461" s="177"/>
      <c r="FB461" s="177"/>
      <c r="FC461" s="177"/>
      <c r="FD461" s="177"/>
      <c r="FE461" s="177"/>
      <c r="FF461" s="177"/>
      <c r="FG461" s="177"/>
      <c r="FH461" s="177"/>
      <c r="FI461" s="177"/>
      <c r="FJ461" s="177"/>
      <c r="FK461" s="177"/>
      <c r="FL461" s="177"/>
      <c r="FM461" s="177"/>
      <c r="FN461" s="177"/>
      <c r="FO461" s="177"/>
      <c r="FP461" s="177"/>
      <c r="FQ461" s="177"/>
      <c r="FR461" s="177"/>
      <c r="FS461" s="177"/>
      <c r="FT461" s="177"/>
      <c r="FU461" s="177"/>
      <c r="FV461" s="177"/>
      <c r="FW461" s="177"/>
      <c r="FX461" s="177"/>
      <c r="FY461" s="177"/>
      <c r="FZ461" s="177"/>
      <c r="GA461" s="177"/>
      <c r="GB461" s="177"/>
      <c r="GC461" s="177"/>
      <c r="GD461" s="177"/>
      <c r="GE461" s="177"/>
      <c r="GF461" s="177"/>
      <c r="GG461" s="177"/>
      <c r="GH461" s="177"/>
      <c r="GI461" s="177"/>
      <c r="GJ461" s="177"/>
      <c r="GK461" s="177"/>
      <c r="GL461" s="177"/>
      <c r="GM461" s="177"/>
      <c r="GN461" s="177"/>
      <c r="GO461" s="177"/>
      <c r="GP461" s="177"/>
      <c r="GQ461" s="177"/>
      <c r="GR461" s="177"/>
      <c r="GS461" s="177"/>
      <c r="GT461" s="177"/>
      <c r="GU461" s="177"/>
      <c r="GV461" s="177"/>
      <c r="GW461" s="177"/>
      <c r="GX461" s="177"/>
      <c r="GY461" s="177"/>
      <c r="GZ461" s="177"/>
      <c r="HA461" s="177"/>
      <c r="HB461" s="177"/>
      <c r="HC461" s="177"/>
      <c r="HD461" s="177"/>
      <c r="HE461" s="177"/>
      <c r="HF461" s="177"/>
      <c r="HG461" s="177"/>
      <c r="HH461" s="177"/>
      <c r="HI461" s="177"/>
      <c r="HJ461" s="177"/>
      <c r="HK461" s="177"/>
      <c r="HL461" s="177"/>
      <c r="HM461" s="177"/>
      <c r="HN461" s="177"/>
      <c r="HO461" s="177"/>
      <c r="HP461" s="177"/>
      <c r="HQ461" s="177"/>
      <c r="HR461" s="177"/>
      <c r="HS461" s="177"/>
      <c r="HT461" s="177"/>
      <c r="HU461" s="177"/>
      <c r="HV461" s="177"/>
      <c r="HW461" s="177"/>
      <c r="HX461" s="177"/>
      <c r="HY461" s="177"/>
      <c r="HZ461" s="177"/>
      <c r="IA461" s="177"/>
      <c r="IB461" s="177"/>
      <c r="IC461" s="177"/>
      <c r="ID461" s="177"/>
      <c r="IE461" s="177"/>
      <c r="IF461" s="177"/>
      <c r="IG461" s="177"/>
      <c r="IH461" s="177"/>
      <c r="II461" s="177"/>
      <c r="IJ461" s="177"/>
      <c r="IK461" s="177"/>
      <c r="IL461" s="177"/>
      <c r="IM461" s="177"/>
      <c r="IN461" s="177"/>
      <c r="IO461" s="177"/>
      <c r="IP461" s="177"/>
      <c r="IQ461" s="177"/>
      <c r="IR461" s="177"/>
      <c r="IS461" s="177"/>
      <c r="IT461" s="177"/>
      <c r="IU461" s="177"/>
      <c r="IV461" s="177"/>
    </row>
    <row r="462" spans="1:256" s="362" customFormat="1" ht="18.75" x14ac:dyDescent="0.45">
      <c r="A462" s="357"/>
      <c r="B462" s="177"/>
      <c r="C462" s="60"/>
      <c r="D462" s="81"/>
      <c r="E462" s="122"/>
      <c r="F462" s="181"/>
      <c r="G462" s="182"/>
      <c r="H462" s="124"/>
      <c r="I462" s="125"/>
      <c r="J462" s="83">
        <v>47</v>
      </c>
      <c r="K462" s="503" t="s">
        <v>787</v>
      </c>
      <c r="L462" s="664"/>
      <c r="M462" s="185"/>
      <c r="N462" s="185"/>
      <c r="O462" s="185"/>
      <c r="P462" s="185"/>
      <c r="Q462" s="673"/>
      <c r="R462" s="673">
        <v>5000</v>
      </c>
      <c r="S462" s="673">
        <v>5000</v>
      </c>
      <c r="T462" s="131" t="s">
        <v>260</v>
      </c>
      <c r="U462" s="194" t="s">
        <v>261</v>
      </c>
      <c r="V462" s="361"/>
      <c r="W462" s="177"/>
      <c r="X462" s="177"/>
      <c r="Y462" s="43"/>
      <c r="Z462" s="215"/>
      <c r="AA462" s="216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77"/>
      <c r="BN462" s="177"/>
      <c r="BO462" s="177"/>
      <c r="BP462" s="177"/>
      <c r="BQ462" s="177"/>
      <c r="BR462" s="177"/>
      <c r="BS462" s="177"/>
      <c r="BT462" s="177"/>
      <c r="BU462" s="177"/>
      <c r="BV462" s="177"/>
      <c r="BW462" s="177"/>
      <c r="BX462" s="177"/>
      <c r="BY462" s="177"/>
      <c r="BZ462" s="177"/>
      <c r="CA462" s="177"/>
      <c r="CB462" s="177"/>
      <c r="CC462" s="177"/>
      <c r="CD462" s="177"/>
      <c r="CE462" s="177"/>
      <c r="CF462" s="177"/>
      <c r="CG462" s="177"/>
      <c r="CH462" s="177"/>
      <c r="CI462" s="177"/>
      <c r="CJ462" s="177"/>
      <c r="CK462" s="177"/>
      <c r="CL462" s="177"/>
      <c r="CM462" s="177"/>
      <c r="CN462" s="177"/>
      <c r="CO462" s="177"/>
      <c r="CP462" s="177"/>
      <c r="CQ462" s="177"/>
      <c r="CR462" s="177"/>
      <c r="CS462" s="177"/>
      <c r="CT462" s="177"/>
      <c r="CU462" s="177"/>
      <c r="CV462" s="177"/>
      <c r="CW462" s="177"/>
      <c r="CX462" s="177"/>
      <c r="CY462" s="177"/>
      <c r="CZ462" s="177"/>
      <c r="DA462" s="177"/>
      <c r="DB462" s="177"/>
      <c r="DC462" s="177"/>
      <c r="DD462" s="177"/>
      <c r="DE462" s="177"/>
      <c r="DF462" s="177"/>
      <c r="DG462" s="177"/>
      <c r="DH462" s="177"/>
      <c r="DI462" s="177"/>
      <c r="DJ462" s="177"/>
      <c r="DK462" s="177"/>
      <c r="DL462" s="177"/>
      <c r="DM462" s="177"/>
      <c r="DN462" s="177"/>
      <c r="DO462" s="177"/>
      <c r="DP462" s="177"/>
      <c r="DQ462" s="177"/>
      <c r="DR462" s="177"/>
      <c r="DS462" s="177"/>
      <c r="DT462" s="177"/>
      <c r="DU462" s="177"/>
      <c r="DV462" s="177"/>
      <c r="DW462" s="177"/>
      <c r="DX462" s="177"/>
      <c r="DY462" s="177"/>
      <c r="DZ462" s="177"/>
      <c r="EA462" s="177"/>
      <c r="EB462" s="177"/>
      <c r="EC462" s="177"/>
      <c r="ED462" s="177"/>
      <c r="EE462" s="177"/>
      <c r="EF462" s="177"/>
      <c r="EG462" s="177"/>
      <c r="EH462" s="177"/>
      <c r="EI462" s="177"/>
      <c r="EJ462" s="177"/>
      <c r="EK462" s="177"/>
      <c r="EL462" s="177"/>
      <c r="EM462" s="177"/>
      <c r="EN462" s="177"/>
      <c r="EO462" s="177"/>
      <c r="EP462" s="177"/>
      <c r="EQ462" s="177"/>
      <c r="ER462" s="177"/>
      <c r="ES462" s="177"/>
      <c r="ET462" s="177"/>
      <c r="EU462" s="177"/>
      <c r="EV462" s="177"/>
      <c r="EW462" s="177"/>
      <c r="EX462" s="177"/>
      <c r="EY462" s="177"/>
      <c r="EZ462" s="177"/>
      <c r="FA462" s="177"/>
      <c r="FB462" s="177"/>
      <c r="FC462" s="177"/>
      <c r="FD462" s="177"/>
      <c r="FE462" s="177"/>
      <c r="FF462" s="177"/>
      <c r="FG462" s="177"/>
      <c r="FH462" s="177"/>
      <c r="FI462" s="177"/>
      <c r="FJ462" s="177"/>
      <c r="FK462" s="177"/>
      <c r="FL462" s="177"/>
      <c r="FM462" s="177"/>
      <c r="FN462" s="177"/>
      <c r="FO462" s="177"/>
      <c r="FP462" s="177"/>
      <c r="FQ462" s="177"/>
      <c r="FR462" s="177"/>
      <c r="FS462" s="177"/>
      <c r="FT462" s="177"/>
      <c r="FU462" s="177"/>
      <c r="FV462" s="177"/>
      <c r="FW462" s="177"/>
      <c r="FX462" s="177"/>
      <c r="FY462" s="177"/>
      <c r="FZ462" s="177"/>
      <c r="GA462" s="177"/>
      <c r="GB462" s="177"/>
      <c r="GC462" s="177"/>
      <c r="GD462" s="177"/>
      <c r="GE462" s="177"/>
      <c r="GF462" s="177"/>
      <c r="GG462" s="177"/>
      <c r="GH462" s="177"/>
      <c r="GI462" s="177"/>
      <c r="GJ462" s="177"/>
      <c r="GK462" s="177"/>
      <c r="GL462" s="177"/>
      <c r="GM462" s="177"/>
      <c r="GN462" s="177"/>
      <c r="GO462" s="177"/>
      <c r="GP462" s="177"/>
      <c r="GQ462" s="177"/>
      <c r="GR462" s="177"/>
      <c r="GS462" s="177"/>
      <c r="GT462" s="177"/>
      <c r="GU462" s="177"/>
      <c r="GV462" s="177"/>
      <c r="GW462" s="177"/>
      <c r="GX462" s="177"/>
      <c r="GY462" s="177"/>
      <c r="GZ462" s="177"/>
      <c r="HA462" s="177"/>
      <c r="HB462" s="177"/>
      <c r="HC462" s="177"/>
      <c r="HD462" s="177"/>
      <c r="HE462" s="177"/>
      <c r="HF462" s="177"/>
      <c r="HG462" s="177"/>
      <c r="HH462" s="177"/>
      <c r="HI462" s="177"/>
      <c r="HJ462" s="177"/>
      <c r="HK462" s="177"/>
      <c r="HL462" s="177"/>
      <c r="HM462" s="177"/>
      <c r="HN462" s="177"/>
      <c r="HO462" s="177"/>
      <c r="HP462" s="177"/>
      <c r="HQ462" s="177"/>
      <c r="HR462" s="177"/>
      <c r="HS462" s="177"/>
      <c r="HT462" s="177"/>
      <c r="HU462" s="177"/>
      <c r="HV462" s="177"/>
      <c r="HW462" s="177"/>
      <c r="HX462" s="177"/>
      <c r="HY462" s="177"/>
      <c r="HZ462" s="177"/>
      <c r="IA462" s="177"/>
      <c r="IB462" s="177"/>
      <c r="IC462" s="177"/>
      <c r="ID462" s="177"/>
      <c r="IE462" s="177"/>
      <c r="IF462" s="177"/>
      <c r="IG462" s="177"/>
      <c r="IH462" s="177"/>
      <c r="II462" s="177"/>
      <c r="IJ462" s="177"/>
      <c r="IK462" s="177"/>
      <c r="IL462" s="177"/>
      <c r="IM462" s="177"/>
      <c r="IN462" s="177"/>
      <c r="IO462" s="177"/>
      <c r="IP462" s="177"/>
      <c r="IQ462" s="177"/>
      <c r="IR462" s="177"/>
      <c r="IS462" s="177"/>
      <c r="IT462" s="177"/>
      <c r="IU462" s="177"/>
      <c r="IV462" s="177"/>
    </row>
    <row r="463" spans="1:256" s="362" customFormat="1" ht="18.75" x14ac:dyDescent="0.45">
      <c r="A463" s="357"/>
      <c r="B463" s="177"/>
      <c r="C463" s="60"/>
      <c r="D463" s="81"/>
      <c r="E463" s="122"/>
      <c r="F463" s="181"/>
      <c r="G463" s="182"/>
      <c r="H463" s="124"/>
      <c r="I463" s="125"/>
      <c r="J463" s="365">
        <v>48</v>
      </c>
      <c r="K463" s="503" t="s">
        <v>741</v>
      </c>
      <c r="L463" s="664"/>
      <c r="M463" s="103"/>
      <c r="N463" s="103"/>
      <c r="O463" s="103"/>
      <c r="P463" s="103"/>
      <c r="Q463" s="321"/>
      <c r="R463" s="667">
        <v>10000</v>
      </c>
      <c r="S463" s="667">
        <v>10000</v>
      </c>
      <c r="T463" s="131" t="s">
        <v>260</v>
      </c>
      <c r="U463" s="194" t="s">
        <v>261</v>
      </c>
      <c r="V463" s="361"/>
      <c r="W463" s="177"/>
      <c r="X463" s="177"/>
      <c r="Y463" s="43"/>
      <c r="Z463" s="215"/>
      <c r="AA463" s="216"/>
      <c r="AB463" s="177"/>
      <c r="AC463" s="177"/>
      <c r="AD463" s="177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77"/>
      <c r="BN463" s="177"/>
      <c r="BO463" s="177"/>
      <c r="BP463" s="177"/>
      <c r="BQ463" s="177"/>
      <c r="BR463" s="177"/>
      <c r="BS463" s="177"/>
      <c r="BT463" s="177"/>
      <c r="BU463" s="177"/>
      <c r="BV463" s="177"/>
      <c r="BW463" s="177"/>
      <c r="BX463" s="177"/>
      <c r="BY463" s="177"/>
      <c r="BZ463" s="177"/>
      <c r="CA463" s="177"/>
      <c r="CB463" s="177"/>
      <c r="CC463" s="177"/>
      <c r="CD463" s="177"/>
      <c r="CE463" s="177"/>
      <c r="CF463" s="177"/>
      <c r="CG463" s="177"/>
      <c r="CH463" s="177"/>
      <c r="CI463" s="177"/>
      <c r="CJ463" s="177"/>
      <c r="CK463" s="177"/>
      <c r="CL463" s="177"/>
      <c r="CM463" s="177"/>
      <c r="CN463" s="177"/>
      <c r="CO463" s="177"/>
      <c r="CP463" s="177"/>
      <c r="CQ463" s="177"/>
      <c r="CR463" s="177"/>
      <c r="CS463" s="177"/>
      <c r="CT463" s="177"/>
      <c r="CU463" s="177"/>
      <c r="CV463" s="177"/>
      <c r="CW463" s="177"/>
      <c r="CX463" s="177"/>
      <c r="CY463" s="177"/>
      <c r="CZ463" s="177"/>
      <c r="DA463" s="177"/>
      <c r="DB463" s="177"/>
      <c r="DC463" s="177"/>
      <c r="DD463" s="177"/>
      <c r="DE463" s="177"/>
      <c r="DF463" s="177"/>
      <c r="DG463" s="177"/>
      <c r="DH463" s="177"/>
      <c r="DI463" s="177"/>
      <c r="DJ463" s="177"/>
      <c r="DK463" s="177"/>
      <c r="DL463" s="177"/>
      <c r="DM463" s="177"/>
      <c r="DN463" s="177"/>
      <c r="DO463" s="177"/>
      <c r="DP463" s="177"/>
      <c r="DQ463" s="177"/>
      <c r="DR463" s="177"/>
      <c r="DS463" s="177"/>
      <c r="DT463" s="177"/>
      <c r="DU463" s="177"/>
      <c r="DV463" s="177"/>
      <c r="DW463" s="177"/>
      <c r="DX463" s="177"/>
      <c r="DY463" s="177"/>
      <c r="DZ463" s="177"/>
      <c r="EA463" s="177"/>
      <c r="EB463" s="177"/>
      <c r="EC463" s="177"/>
      <c r="ED463" s="177"/>
      <c r="EE463" s="177"/>
      <c r="EF463" s="177"/>
      <c r="EG463" s="177"/>
      <c r="EH463" s="177"/>
      <c r="EI463" s="177"/>
      <c r="EJ463" s="177"/>
      <c r="EK463" s="177"/>
      <c r="EL463" s="177"/>
      <c r="EM463" s="177"/>
      <c r="EN463" s="177"/>
      <c r="EO463" s="177"/>
      <c r="EP463" s="177"/>
      <c r="EQ463" s="177"/>
      <c r="ER463" s="177"/>
      <c r="ES463" s="177"/>
      <c r="ET463" s="177"/>
      <c r="EU463" s="177"/>
      <c r="EV463" s="177"/>
      <c r="EW463" s="177"/>
      <c r="EX463" s="177"/>
      <c r="EY463" s="177"/>
      <c r="EZ463" s="177"/>
      <c r="FA463" s="177"/>
      <c r="FB463" s="177"/>
      <c r="FC463" s="177"/>
      <c r="FD463" s="177"/>
      <c r="FE463" s="177"/>
      <c r="FF463" s="177"/>
      <c r="FG463" s="177"/>
      <c r="FH463" s="177"/>
      <c r="FI463" s="177"/>
      <c r="FJ463" s="177"/>
      <c r="FK463" s="177"/>
      <c r="FL463" s="177"/>
      <c r="FM463" s="177"/>
      <c r="FN463" s="177"/>
      <c r="FO463" s="177"/>
      <c r="FP463" s="177"/>
      <c r="FQ463" s="177"/>
      <c r="FR463" s="177"/>
      <c r="FS463" s="177"/>
      <c r="FT463" s="177"/>
      <c r="FU463" s="177"/>
      <c r="FV463" s="177"/>
      <c r="FW463" s="177"/>
      <c r="FX463" s="177"/>
      <c r="FY463" s="177"/>
      <c r="FZ463" s="177"/>
      <c r="GA463" s="177"/>
      <c r="GB463" s="177"/>
      <c r="GC463" s="177"/>
      <c r="GD463" s="177"/>
      <c r="GE463" s="177"/>
      <c r="GF463" s="177"/>
      <c r="GG463" s="177"/>
      <c r="GH463" s="177"/>
      <c r="GI463" s="177"/>
      <c r="GJ463" s="177"/>
      <c r="GK463" s="177"/>
      <c r="GL463" s="177"/>
      <c r="GM463" s="177"/>
      <c r="GN463" s="177"/>
      <c r="GO463" s="177"/>
      <c r="GP463" s="177"/>
      <c r="GQ463" s="177"/>
      <c r="GR463" s="177"/>
      <c r="GS463" s="177"/>
      <c r="GT463" s="177"/>
      <c r="GU463" s="177"/>
      <c r="GV463" s="177"/>
      <c r="GW463" s="177"/>
      <c r="GX463" s="177"/>
      <c r="GY463" s="177"/>
      <c r="GZ463" s="177"/>
      <c r="HA463" s="177"/>
      <c r="HB463" s="177"/>
      <c r="HC463" s="177"/>
      <c r="HD463" s="177"/>
      <c r="HE463" s="177"/>
      <c r="HF463" s="177"/>
      <c r="HG463" s="177"/>
      <c r="HH463" s="177"/>
      <c r="HI463" s="177"/>
      <c r="HJ463" s="177"/>
      <c r="HK463" s="177"/>
      <c r="HL463" s="177"/>
      <c r="HM463" s="177"/>
      <c r="HN463" s="177"/>
      <c r="HO463" s="177"/>
      <c r="HP463" s="177"/>
      <c r="HQ463" s="177"/>
      <c r="HR463" s="177"/>
      <c r="HS463" s="177"/>
      <c r="HT463" s="177"/>
      <c r="HU463" s="177"/>
      <c r="HV463" s="177"/>
      <c r="HW463" s="177"/>
      <c r="HX463" s="177"/>
      <c r="HY463" s="177"/>
      <c r="HZ463" s="177"/>
      <c r="IA463" s="177"/>
      <c r="IB463" s="177"/>
      <c r="IC463" s="177"/>
      <c r="ID463" s="177"/>
      <c r="IE463" s="177"/>
      <c r="IF463" s="177"/>
      <c r="IG463" s="177"/>
      <c r="IH463" s="177"/>
      <c r="II463" s="177"/>
      <c r="IJ463" s="177"/>
      <c r="IK463" s="177"/>
      <c r="IL463" s="177"/>
      <c r="IM463" s="177"/>
      <c r="IN463" s="177"/>
      <c r="IO463" s="177"/>
      <c r="IP463" s="177"/>
      <c r="IQ463" s="177"/>
      <c r="IR463" s="177"/>
      <c r="IS463" s="177"/>
      <c r="IT463" s="177"/>
      <c r="IU463" s="177"/>
      <c r="IV463" s="177"/>
    </row>
    <row r="464" spans="1:256" s="362" customFormat="1" ht="18.75" x14ac:dyDescent="0.45">
      <c r="A464" s="357"/>
      <c r="B464" s="177"/>
      <c r="C464" s="60"/>
      <c r="D464" s="81"/>
      <c r="E464" s="122"/>
      <c r="F464" s="181"/>
      <c r="G464" s="182"/>
      <c r="H464" s="124"/>
      <c r="I464" s="125"/>
      <c r="J464" s="83">
        <v>49</v>
      </c>
      <c r="K464" s="663" t="s">
        <v>788</v>
      </c>
      <c r="L464" s="367"/>
      <c r="M464" s="86"/>
      <c r="N464" s="86"/>
      <c r="O464" s="86"/>
      <c r="P464" s="87"/>
      <c r="Q464" s="367"/>
      <c r="R464" s="367">
        <v>126000</v>
      </c>
      <c r="S464" s="233">
        <f t="shared" ref="S464:S476" si="18">SUM(Q464:R464)</f>
        <v>126000</v>
      </c>
      <c r="T464" s="194" t="s">
        <v>584</v>
      </c>
      <c r="U464" s="194" t="s">
        <v>33</v>
      </c>
      <c r="V464" s="361"/>
      <c r="W464" s="177"/>
      <c r="X464" s="177"/>
      <c r="Y464" s="43"/>
      <c r="Z464" s="215"/>
      <c r="AA464" s="216"/>
      <c r="AB464" s="177"/>
      <c r="AC464" s="177"/>
      <c r="AD464" s="177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77"/>
      <c r="BN464" s="177"/>
      <c r="BO464" s="177"/>
      <c r="BP464" s="177"/>
      <c r="BQ464" s="177"/>
      <c r="BR464" s="177"/>
      <c r="BS464" s="177"/>
      <c r="BT464" s="177"/>
      <c r="BU464" s="177"/>
      <c r="BV464" s="177"/>
      <c r="BW464" s="177"/>
      <c r="BX464" s="177"/>
      <c r="BY464" s="177"/>
      <c r="BZ464" s="177"/>
      <c r="CA464" s="177"/>
      <c r="CB464" s="177"/>
      <c r="CC464" s="177"/>
      <c r="CD464" s="177"/>
      <c r="CE464" s="177"/>
      <c r="CF464" s="177"/>
      <c r="CG464" s="177"/>
      <c r="CH464" s="177"/>
      <c r="CI464" s="177"/>
      <c r="CJ464" s="177"/>
      <c r="CK464" s="177"/>
      <c r="CL464" s="177"/>
      <c r="CM464" s="177"/>
      <c r="CN464" s="177"/>
      <c r="CO464" s="177"/>
      <c r="CP464" s="177"/>
      <c r="CQ464" s="177"/>
      <c r="CR464" s="177"/>
      <c r="CS464" s="177"/>
      <c r="CT464" s="177"/>
      <c r="CU464" s="177"/>
      <c r="CV464" s="177"/>
      <c r="CW464" s="177"/>
      <c r="CX464" s="177"/>
      <c r="CY464" s="177"/>
      <c r="CZ464" s="177"/>
      <c r="DA464" s="177"/>
      <c r="DB464" s="177"/>
      <c r="DC464" s="177"/>
      <c r="DD464" s="177"/>
      <c r="DE464" s="177"/>
      <c r="DF464" s="177"/>
      <c r="DG464" s="177"/>
      <c r="DH464" s="177"/>
      <c r="DI464" s="177"/>
      <c r="DJ464" s="177"/>
      <c r="DK464" s="177"/>
      <c r="DL464" s="177"/>
      <c r="DM464" s="177"/>
      <c r="DN464" s="177"/>
      <c r="DO464" s="177"/>
      <c r="DP464" s="177"/>
      <c r="DQ464" s="177"/>
      <c r="DR464" s="177"/>
      <c r="DS464" s="177"/>
      <c r="DT464" s="177"/>
      <c r="DU464" s="177"/>
      <c r="DV464" s="177"/>
      <c r="DW464" s="177"/>
      <c r="DX464" s="177"/>
      <c r="DY464" s="177"/>
      <c r="DZ464" s="177"/>
      <c r="EA464" s="177"/>
      <c r="EB464" s="177"/>
      <c r="EC464" s="177"/>
      <c r="ED464" s="177"/>
      <c r="EE464" s="177"/>
      <c r="EF464" s="177"/>
      <c r="EG464" s="177"/>
      <c r="EH464" s="177"/>
      <c r="EI464" s="177"/>
      <c r="EJ464" s="177"/>
      <c r="EK464" s="177"/>
      <c r="EL464" s="177"/>
      <c r="EM464" s="177"/>
      <c r="EN464" s="177"/>
      <c r="EO464" s="177"/>
      <c r="EP464" s="177"/>
      <c r="EQ464" s="177"/>
      <c r="ER464" s="177"/>
      <c r="ES464" s="177"/>
      <c r="ET464" s="177"/>
      <c r="EU464" s="177"/>
      <c r="EV464" s="177"/>
      <c r="EW464" s="177"/>
      <c r="EX464" s="177"/>
      <c r="EY464" s="177"/>
      <c r="EZ464" s="177"/>
      <c r="FA464" s="177"/>
      <c r="FB464" s="177"/>
      <c r="FC464" s="177"/>
      <c r="FD464" s="177"/>
      <c r="FE464" s="177"/>
      <c r="FF464" s="177"/>
      <c r="FG464" s="177"/>
      <c r="FH464" s="177"/>
      <c r="FI464" s="177"/>
      <c r="FJ464" s="177"/>
      <c r="FK464" s="177"/>
      <c r="FL464" s="177"/>
      <c r="FM464" s="177"/>
      <c r="FN464" s="177"/>
      <c r="FO464" s="177"/>
      <c r="FP464" s="177"/>
      <c r="FQ464" s="177"/>
      <c r="FR464" s="177"/>
      <c r="FS464" s="177"/>
      <c r="FT464" s="177"/>
      <c r="FU464" s="177"/>
      <c r="FV464" s="177"/>
      <c r="FW464" s="177"/>
      <c r="FX464" s="177"/>
      <c r="FY464" s="177"/>
      <c r="FZ464" s="177"/>
      <c r="GA464" s="177"/>
      <c r="GB464" s="177"/>
      <c r="GC464" s="177"/>
      <c r="GD464" s="177"/>
      <c r="GE464" s="177"/>
      <c r="GF464" s="177"/>
      <c r="GG464" s="177"/>
      <c r="GH464" s="177"/>
      <c r="GI464" s="177"/>
      <c r="GJ464" s="177"/>
      <c r="GK464" s="177"/>
      <c r="GL464" s="177"/>
      <c r="GM464" s="177"/>
      <c r="GN464" s="177"/>
      <c r="GO464" s="177"/>
      <c r="GP464" s="177"/>
      <c r="GQ464" s="177"/>
      <c r="GR464" s="177"/>
      <c r="GS464" s="177"/>
      <c r="GT464" s="177"/>
      <c r="GU464" s="177"/>
      <c r="GV464" s="177"/>
      <c r="GW464" s="177"/>
      <c r="GX464" s="177"/>
      <c r="GY464" s="177"/>
      <c r="GZ464" s="177"/>
      <c r="HA464" s="177"/>
      <c r="HB464" s="177"/>
      <c r="HC464" s="177"/>
      <c r="HD464" s="177"/>
      <c r="HE464" s="177"/>
      <c r="HF464" s="177"/>
      <c r="HG464" s="177"/>
      <c r="HH464" s="177"/>
      <c r="HI464" s="177"/>
      <c r="HJ464" s="177"/>
      <c r="HK464" s="177"/>
      <c r="HL464" s="177"/>
      <c r="HM464" s="177"/>
      <c r="HN464" s="177"/>
      <c r="HO464" s="177"/>
      <c r="HP464" s="177"/>
      <c r="HQ464" s="177"/>
      <c r="HR464" s="177"/>
      <c r="HS464" s="177"/>
      <c r="HT464" s="177"/>
      <c r="HU464" s="177"/>
      <c r="HV464" s="177"/>
      <c r="HW464" s="177"/>
      <c r="HX464" s="177"/>
      <c r="HY464" s="177"/>
      <c r="HZ464" s="177"/>
      <c r="IA464" s="177"/>
      <c r="IB464" s="177"/>
      <c r="IC464" s="177"/>
      <c r="ID464" s="177"/>
      <c r="IE464" s="177"/>
      <c r="IF464" s="177"/>
      <c r="IG464" s="177"/>
      <c r="IH464" s="177"/>
      <c r="II464" s="177"/>
      <c r="IJ464" s="177"/>
      <c r="IK464" s="177"/>
      <c r="IL464" s="177"/>
      <c r="IM464" s="177"/>
      <c r="IN464" s="177"/>
      <c r="IO464" s="177"/>
      <c r="IP464" s="177"/>
      <c r="IQ464" s="177"/>
      <c r="IR464" s="177"/>
      <c r="IS464" s="177"/>
      <c r="IT464" s="177"/>
      <c r="IU464" s="177"/>
      <c r="IV464" s="177"/>
    </row>
    <row r="465" spans="1:256" s="362" customFormat="1" ht="18.75" x14ac:dyDescent="0.45">
      <c r="A465" s="357"/>
      <c r="B465" s="177"/>
      <c r="C465" s="60"/>
      <c r="D465" s="81"/>
      <c r="E465" s="122"/>
      <c r="F465" s="181"/>
      <c r="G465" s="182"/>
      <c r="H465" s="124"/>
      <c r="I465" s="125"/>
      <c r="J465" s="365">
        <v>50</v>
      </c>
      <c r="K465" s="182" t="s">
        <v>789</v>
      </c>
      <c r="L465" s="375"/>
      <c r="M465" s="185"/>
      <c r="N465" s="185"/>
      <c r="O465" s="185"/>
      <c r="P465" s="185"/>
      <c r="Q465" s="269">
        <v>30000</v>
      </c>
      <c r="R465" s="379"/>
      <c r="S465" s="233">
        <f t="shared" si="18"/>
        <v>30000</v>
      </c>
      <c r="T465" s="194" t="s">
        <v>681</v>
      </c>
      <c r="U465" s="194" t="s">
        <v>33</v>
      </c>
      <c r="V465" s="361"/>
      <c r="W465" s="177"/>
      <c r="X465" s="177"/>
      <c r="Y465" s="43"/>
      <c r="Z465" s="215"/>
      <c r="AA465" s="216"/>
      <c r="AB465" s="177"/>
      <c r="AC465" s="177"/>
      <c r="AD465" s="177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177"/>
      <c r="BR465" s="177"/>
      <c r="BS465" s="177"/>
      <c r="BT465" s="177"/>
      <c r="BU465" s="177"/>
      <c r="BV465" s="177"/>
      <c r="BW465" s="177"/>
      <c r="BX465" s="177"/>
      <c r="BY465" s="177"/>
      <c r="BZ465" s="177"/>
      <c r="CA465" s="177"/>
      <c r="CB465" s="177"/>
      <c r="CC465" s="177"/>
      <c r="CD465" s="177"/>
      <c r="CE465" s="177"/>
      <c r="CF465" s="177"/>
      <c r="CG465" s="177"/>
      <c r="CH465" s="177"/>
      <c r="CI465" s="177"/>
      <c r="CJ465" s="177"/>
      <c r="CK465" s="177"/>
      <c r="CL465" s="177"/>
      <c r="CM465" s="177"/>
      <c r="CN465" s="177"/>
      <c r="CO465" s="177"/>
      <c r="CP465" s="177"/>
      <c r="CQ465" s="177"/>
      <c r="CR465" s="177"/>
      <c r="CS465" s="177"/>
      <c r="CT465" s="177"/>
      <c r="CU465" s="177"/>
      <c r="CV465" s="177"/>
      <c r="CW465" s="177"/>
      <c r="CX465" s="177"/>
      <c r="CY465" s="177"/>
      <c r="CZ465" s="177"/>
      <c r="DA465" s="177"/>
      <c r="DB465" s="177"/>
      <c r="DC465" s="177"/>
      <c r="DD465" s="177"/>
      <c r="DE465" s="177"/>
      <c r="DF465" s="177"/>
      <c r="DG465" s="177"/>
      <c r="DH465" s="177"/>
      <c r="DI465" s="177"/>
      <c r="DJ465" s="177"/>
      <c r="DK465" s="177"/>
      <c r="DL465" s="177"/>
      <c r="DM465" s="177"/>
      <c r="DN465" s="177"/>
      <c r="DO465" s="177"/>
      <c r="DP465" s="177"/>
      <c r="DQ465" s="177"/>
      <c r="DR465" s="177"/>
      <c r="DS465" s="177"/>
      <c r="DT465" s="177"/>
      <c r="DU465" s="177"/>
      <c r="DV465" s="177"/>
      <c r="DW465" s="177"/>
      <c r="DX465" s="177"/>
      <c r="DY465" s="177"/>
      <c r="DZ465" s="177"/>
      <c r="EA465" s="177"/>
      <c r="EB465" s="177"/>
      <c r="EC465" s="177"/>
      <c r="ED465" s="177"/>
      <c r="EE465" s="177"/>
      <c r="EF465" s="177"/>
      <c r="EG465" s="177"/>
      <c r="EH465" s="177"/>
      <c r="EI465" s="177"/>
      <c r="EJ465" s="177"/>
      <c r="EK465" s="177"/>
      <c r="EL465" s="177"/>
      <c r="EM465" s="177"/>
      <c r="EN465" s="177"/>
      <c r="EO465" s="177"/>
      <c r="EP465" s="177"/>
      <c r="EQ465" s="177"/>
      <c r="ER465" s="177"/>
      <c r="ES465" s="177"/>
      <c r="ET465" s="177"/>
      <c r="EU465" s="177"/>
      <c r="EV465" s="177"/>
      <c r="EW465" s="177"/>
      <c r="EX465" s="177"/>
      <c r="EY465" s="177"/>
      <c r="EZ465" s="177"/>
      <c r="FA465" s="177"/>
      <c r="FB465" s="177"/>
      <c r="FC465" s="177"/>
      <c r="FD465" s="177"/>
      <c r="FE465" s="177"/>
      <c r="FF465" s="177"/>
      <c r="FG465" s="177"/>
      <c r="FH465" s="177"/>
      <c r="FI465" s="177"/>
      <c r="FJ465" s="177"/>
      <c r="FK465" s="177"/>
      <c r="FL465" s="177"/>
      <c r="FM465" s="177"/>
      <c r="FN465" s="177"/>
      <c r="FO465" s="177"/>
      <c r="FP465" s="177"/>
      <c r="FQ465" s="177"/>
      <c r="FR465" s="177"/>
      <c r="FS465" s="177"/>
      <c r="FT465" s="177"/>
      <c r="FU465" s="177"/>
      <c r="FV465" s="177"/>
      <c r="FW465" s="177"/>
      <c r="FX465" s="177"/>
      <c r="FY465" s="177"/>
      <c r="FZ465" s="177"/>
      <c r="GA465" s="177"/>
      <c r="GB465" s="177"/>
      <c r="GC465" s="177"/>
      <c r="GD465" s="177"/>
      <c r="GE465" s="177"/>
      <c r="GF465" s="177"/>
      <c r="GG465" s="177"/>
      <c r="GH465" s="177"/>
      <c r="GI465" s="177"/>
      <c r="GJ465" s="177"/>
      <c r="GK465" s="177"/>
      <c r="GL465" s="177"/>
      <c r="GM465" s="177"/>
      <c r="GN465" s="177"/>
      <c r="GO465" s="177"/>
      <c r="GP465" s="177"/>
      <c r="GQ465" s="177"/>
      <c r="GR465" s="177"/>
      <c r="GS465" s="177"/>
      <c r="GT465" s="177"/>
      <c r="GU465" s="177"/>
      <c r="GV465" s="177"/>
      <c r="GW465" s="177"/>
      <c r="GX465" s="177"/>
      <c r="GY465" s="177"/>
      <c r="GZ465" s="177"/>
      <c r="HA465" s="177"/>
      <c r="HB465" s="177"/>
      <c r="HC465" s="177"/>
      <c r="HD465" s="177"/>
      <c r="HE465" s="177"/>
      <c r="HF465" s="177"/>
      <c r="HG465" s="177"/>
      <c r="HH465" s="177"/>
      <c r="HI465" s="177"/>
      <c r="HJ465" s="177"/>
      <c r="HK465" s="177"/>
      <c r="HL465" s="177"/>
      <c r="HM465" s="177"/>
      <c r="HN465" s="177"/>
      <c r="HO465" s="177"/>
      <c r="HP465" s="177"/>
      <c r="HQ465" s="177"/>
      <c r="HR465" s="177"/>
      <c r="HS465" s="177"/>
      <c r="HT465" s="177"/>
      <c r="HU465" s="177"/>
      <c r="HV465" s="177"/>
      <c r="HW465" s="177"/>
      <c r="HX465" s="177"/>
      <c r="HY465" s="177"/>
      <c r="HZ465" s="177"/>
      <c r="IA465" s="177"/>
      <c r="IB465" s="177"/>
      <c r="IC465" s="177"/>
      <c r="ID465" s="177"/>
      <c r="IE465" s="177"/>
      <c r="IF465" s="177"/>
      <c r="IG465" s="177"/>
      <c r="IH465" s="177"/>
      <c r="II465" s="177"/>
      <c r="IJ465" s="177"/>
      <c r="IK465" s="177"/>
      <c r="IL465" s="177"/>
      <c r="IM465" s="177"/>
      <c r="IN465" s="177"/>
      <c r="IO465" s="177"/>
      <c r="IP465" s="177"/>
      <c r="IQ465" s="177"/>
      <c r="IR465" s="177"/>
      <c r="IS465" s="177"/>
      <c r="IT465" s="177"/>
      <c r="IU465" s="177"/>
      <c r="IV465" s="177"/>
    </row>
    <row r="466" spans="1:256" s="362" customFormat="1" ht="18.75" x14ac:dyDescent="0.45">
      <c r="A466" s="357"/>
      <c r="B466" s="177"/>
      <c r="C466" s="60"/>
      <c r="D466" s="81"/>
      <c r="E466" s="122"/>
      <c r="F466" s="181"/>
      <c r="G466" s="182"/>
      <c r="H466" s="124"/>
      <c r="I466" s="125"/>
      <c r="J466" s="83">
        <v>51</v>
      </c>
      <c r="K466" s="182" t="s">
        <v>790</v>
      </c>
      <c r="L466" s="375"/>
      <c r="M466" s="185"/>
      <c r="N466" s="185"/>
      <c r="O466" s="185"/>
      <c r="P466" s="185"/>
      <c r="Q466" s="269">
        <v>25000</v>
      </c>
      <c r="R466" s="379"/>
      <c r="S466" s="233">
        <f t="shared" si="18"/>
        <v>25000</v>
      </c>
      <c r="T466" s="194" t="s">
        <v>584</v>
      </c>
      <c r="U466" s="194" t="s">
        <v>33</v>
      </c>
      <c r="V466" s="361"/>
      <c r="W466" s="177"/>
      <c r="X466" s="177"/>
      <c r="Y466" s="43"/>
      <c r="Z466" s="215"/>
      <c r="AA466" s="216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177"/>
      <c r="BR466" s="177"/>
      <c r="BS466" s="177"/>
      <c r="BT466" s="177"/>
      <c r="BU466" s="177"/>
      <c r="BV466" s="177"/>
      <c r="BW466" s="177"/>
      <c r="BX466" s="177"/>
      <c r="BY466" s="177"/>
      <c r="BZ466" s="177"/>
      <c r="CA466" s="177"/>
      <c r="CB466" s="177"/>
      <c r="CC466" s="177"/>
      <c r="CD466" s="177"/>
      <c r="CE466" s="177"/>
      <c r="CF466" s="177"/>
      <c r="CG466" s="177"/>
      <c r="CH466" s="177"/>
      <c r="CI466" s="177"/>
      <c r="CJ466" s="177"/>
      <c r="CK466" s="177"/>
      <c r="CL466" s="177"/>
      <c r="CM466" s="177"/>
      <c r="CN466" s="177"/>
      <c r="CO466" s="177"/>
      <c r="CP466" s="177"/>
      <c r="CQ466" s="177"/>
      <c r="CR466" s="177"/>
      <c r="CS466" s="177"/>
      <c r="CT466" s="177"/>
      <c r="CU466" s="177"/>
      <c r="CV466" s="177"/>
      <c r="CW466" s="177"/>
      <c r="CX466" s="177"/>
      <c r="CY466" s="177"/>
      <c r="CZ466" s="177"/>
      <c r="DA466" s="177"/>
      <c r="DB466" s="177"/>
      <c r="DC466" s="177"/>
      <c r="DD466" s="177"/>
      <c r="DE466" s="177"/>
      <c r="DF466" s="177"/>
      <c r="DG466" s="177"/>
      <c r="DH466" s="177"/>
      <c r="DI466" s="177"/>
      <c r="DJ466" s="177"/>
      <c r="DK466" s="177"/>
      <c r="DL466" s="177"/>
      <c r="DM466" s="177"/>
      <c r="DN466" s="177"/>
      <c r="DO466" s="177"/>
      <c r="DP466" s="177"/>
      <c r="DQ466" s="177"/>
      <c r="DR466" s="177"/>
      <c r="DS466" s="177"/>
      <c r="DT466" s="177"/>
      <c r="DU466" s="177"/>
      <c r="DV466" s="177"/>
      <c r="DW466" s="177"/>
      <c r="DX466" s="177"/>
      <c r="DY466" s="177"/>
      <c r="DZ466" s="177"/>
      <c r="EA466" s="177"/>
      <c r="EB466" s="177"/>
      <c r="EC466" s="177"/>
      <c r="ED466" s="177"/>
      <c r="EE466" s="177"/>
      <c r="EF466" s="177"/>
      <c r="EG466" s="177"/>
      <c r="EH466" s="177"/>
      <c r="EI466" s="177"/>
      <c r="EJ466" s="177"/>
      <c r="EK466" s="177"/>
      <c r="EL466" s="177"/>
      <c r="EM466" s="177"/>
      <c r="EN466" s="177"/>
      <c r="EO466" s="177"/>
      <c r="EP466" s="177"/>
      <c r="EQ466" s="177"/>
      <c r="ER466" s="177"/>
      <c r="ES466" s="177"/>
      <c r="ET466" s="177"/>
      <c r="EU466" s="177"/>
      <c r="EV466" s="177"/>
      <c r="EW466" s="177"/>
      <c r="EX466" s="177"/>
      <c r="EY466" s="177"/>
      <c r="EZ466" s="177"/>
      <c r="FA466" s="177"/>
      <c r="FB466" s="177"/>
      <c r="FC466" s="177"/>
      <c r="FD466" s="177"/>
      <c r="FE466" s="177"/>
      <c r="FF466" s="177"/>
      <c r="FG466" s="177"/>
      <c r="FH466" s="177"/>
      <c r="FI466" s="177"/>
      <c r="FJ466" s="177"/>
      <c r="FK466" s="177"/>
      <c r="FL466" s="177"/>
      <c r="FM466" s="177"/>
      <c r="FN466" s="177"/>
      <c r="FO466" s="177"/>
      <c r="FP466" s="177"/>
      <c r="FQ466" s="177"/>
      <c r="FR466" s="177"/>
      <c r="FS466" s="177"/>
      <c r="FT466" s="177"/>
      <c r="FU466" s="177"/>
      <c r="FV466" s="177"/>
      <c r="FW466" s="177"/>
      <c r="FX466" s="177"/>
      <c r="FY466" s="177"/>
      <c r="FZ466" s="177"/>
      <c r="GA466" s="177"/>
      <c r="GB466" s="177"/>
      <c r="GC466" s="177"/>
      <c r="GD466" s="177"/>
      <c r="GE466" s="177"/>
      <c r="GF466" s="177"/>
      <c r="GG466" s="177"/>
      <c r="GH466" s="177"/>
      <c r="GI466" s="177"/>
      <c r="GJ466" s="177"/>
      <c r="GK466" s="177"/>
      <c r="GL466" s="177"/>
      <c r="GM466" s="177"/>
      <c r="GN466" s="177"/>
      <c r="GO466" s="177"/>
      <c r="GP466" s="177"/>
      <c r="GQ466" s="177"/>
      <c r="GR466" s="177"/>
      <c r="GS466" s="177"/>
      <c r="GT466" s="177"/>
      <c r="GU466" s="177"/>
      <c r="GV466" s="177"/>
      <c r="GW466" s="177"/>
      <c r="GX466" s="177"/>
      <c r="GY466" s="177"/>
      <c r="GZ466" s="177"/>
      <c r="HA466" s="177"/>
      <c r="HB466" s="177"/>
      <c r="HC466" s="177"/>
      <c r="HD466" s="177"/>
      <c r="HE466" s="177"/>
      <c r="HF466" s="177"/>
      <c r="HG466" s="177"/>
      <c r="HH466" s="177"/>
      <c r="HI466" s="177"/>
      <c r="HJ466" s="177"/>
      <c r="HK466" s="177"/>
      <c r="HL466" s="177"/>
      <c r="HM466" s="177"/>
      <c r="HN466" s="177"/>
      <c r="HO466" s="177"/>
      <c r="HP466" s="177"/>
      <c r="HQ466" s="177"/>
      <c r="HR466" s="177"/>
      <c r="HS466" s="177"/>
      <c r="HT466" s="177"/>
      <c r="HU466" s="177"/>
      <c r="HV466" s="177"/>
      <c r="HW466" s="177"/>
      <c r="HX466" s="177"/>
      <c r="HY466" s="177"/>
      <c r="HZ466" s="177"/>
      <c r="IA466" s="177"/>
      <c r="IB466" s="177"/>
      <c r="IC466" s="177"/>
      <c r="ID466" s="177"/>
      <c r="IE466" s="177"/>
      <c r="IF466" s="177"/>
      <c r="IG466" s="177"/>
      <c r="IH466" s="177"/>
      <c r="II466" s="177"/>
      <c r="IJ466" s="177"/>
      <c r="IK466" s="177"/>
      <c r="IL466" s="177"/>
      <c r="IM466" s="177"/>
      <c r="IN466" s="177"/>
      <c r="IO466" s="177"/>
      <c r="IP466" s="177"/>
      <c r="IQ466" s="177"/>
      <c r="IR466" s="177"/>
      <c r="IS466" s="177"/>
      <c r="IT466" s="177"/>
      <c r="IU466" s="177"/>
      <c r="IV466" s="177"/>
    </row>
    <row r="467" spans="1:256" s="362" customFormat="1" ht="18.75" x14ac:dyDescent="0.45">
      <c r="A467" s="357"/>
      <c r="B467" s="177"/>
      <c r="C467" s="60"/>
      <c r="D467" s="81"/>
      <c r="E467" s="122"/>
      <c r="F467" s="181"/>
      <c r="G467" s="182"/>
      <c r="H467" s="124"/>
      <c r="I467" s="125"/>
      <c r="J467" s="365">
        <v>52</v>
      </c>
      <c r="K467" s="182" t="s">
        <v>791</v>
      </c>
      <c r="L467" s="375"/>
      <c r="M467" s="185"/>
      <c r="N467" s="185"/>
      <c r="O467" s="185"/>
      <c r="P467" s="185"/>
      <c r="Q467" s="269">
        <v>25000</v>
      </c>
      <c r="R467" s="379"/>
      <c r="S467" s="233">
        <f t="shared" si="18"/>
        <v>25000</v>
      </c>
      <c r="T467" s="194" t="s">
        <v>584</v>
      </c>
      <c r="U467" s="194" t="s">
        <v>33</v>
      </c>
      <c r="V467" s="361"/>
      <c r="W467" s="177"/>
      <c r="X467" s="177"/>
      <c r="Y467" s="43"/>
      <c r="Z467" s="215"/>
      <c r="AA467" s="216"/>
      <c r="AB467" s="177"/>
      <c r="AC467" s="177"/>
      <c r="AD467" s="177"/>
      <c r="AE467" s="177"/>
      <c r="AF467" s="177"/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7"/>
      <c r="AZ467" s="177"/>
      <c r="BA467" s="177"/>
      <c r="BB467" s="177"/>
      <c r="BC467" s="177"/>
      <c r="BD467" s="177"/>
      <c r="BE467" s="177"/>
      <c r="BF467" s="177"/>
      <c r="BG467" s="177"/>
      <c r="BH467" s="177"/>
      <c r="BI467" s="177"/>
      <c r="BJ467" s="177"/>
      <c r="BK467" s="177"/>
      <c r="BL467" s="177"/>
      <c r="BM467" s="177"/>
      <c r="BN467" s="177"/>
      <c r="BO467" s="177"/>
      <c r="BP467" s="177"/>
      <c r="BQ467" s="177"/>
      <c r="BR467" s="177"/>
      <c r="BS467" s="177"/>
      <c r="BT467" s="177"/>
      <c r="BU467" s="177"/>
      <c r="BV467" s="177"/>
      <c r="BW467" s="177"/>
      <c r="BX467" s="177"/>
      <c r="BY467" s="177"/>
      <c r="BZ467" s="177"/>
      <c r="CA467" s="177"/>
      <c r="CB467" s="177"/>
      <c r="CC467" s="177"/>
      <c r="CD467" s="177"/>
      <c r="CE467" s="177"/>
      <c r="CF467" s="177"/>
      <c r="CG467" s="177"/>
      <c r="CH467" s="177"/>
      <c r="CI467" s="177"/>
      <c r="CJ467" s="177"/>
      <c r="CK467" s="177"/>
      <c r="CL467" s="177"/>
      <c r="CM467" s="177"/>
      <c r="CN467" s="177"/>
      <c r="CO467" s="177"/>
      <c r="CP467" s="177"/>
      <c r="CQ467" s="177"/>
      <c r="CR467" s="177"/>
      <c r="CS467" s="177"/>
      <c r="CT467" s="177"/>
      <c r="CU467" s="177"/>
      <c r="CV467" s="177"/>
      <c r="CW467" s="177"/>
      <c r="CX467" s="177"/>
      <c r="CY467" s="177"/>
      <c r="CZ467" s="177"/>
      <c r="DA467" s="177"/>
      <c r="DB467" s="177"/>
      <c r="DC467" s="177"/>
      <c r="DD467" s="177"/>
      <c r="DE467" s="177"/>
      <c r="DF467" s="177"/>
      <c r="DG467" s="177"/>
      <c r="DH467" s="177"/>
      <c r="DI467" s="177"/>
      <c r="DJ467" s="177"/>
      <c r="DK467" s="177"/>
      <c r="DL467" s="177"/>
      <c r="DM467" s="177"/>
      <c r="DN467" s="177"/>
      <c r="DO467" s="177"/>
      <c r="DP467" s="177"/>
      <c r="DQ467" s="177"/>
      <c r="DR467" s="177"/>
      <c r="DS467" s="177"/>
      <c r="DT467" s="177"/>
      <c r="DU467" s="177"/>
      <c r="DV467" s="177"/>
      <c r="DW467" s="177"/>
      <c r="DX467" s="177"/>
      <c r="DY467" s="177"/>
      <c r="DZ467" s="177"/>
      <c r="EA467" s="177"/>
      <c r="EB467" s="177"/>
      <c r="EC467" s="177"/>
      <c r="ED467" s="177"/>
      <c r="EE467" s="177"/>
      <c r="EF467" s="177"/>
      <c r="EG467" s="177"/>
      <c r="EH467" s="177"/>
      <c r="EI467" s="177"/>
      <c r="EJ467" s="177"/>
      <c r="EK467" s="177"/>
      <c r="EL467" s="177"/>
      <c r="EM467" s="177"/>
      <c r="EN467" s="177"/>
      <c r="EO467" s="177"/>
      <c r="EP467" s="177"/>
      <c r="EQ467" s="177"/>
      <c r="ER467" s="177"/>
      <c r="ES467" s="177"/>
      <c r="ET467" s="177"/>
      <c r="EU467" s="177"/>
      <c r="EV467" s="177"/>
      <c r="EW467" s="177"/>
      <c r="EX467" s="177"/>
      <c r="EY467" s="177"/>
      <c r="EZ467" s="177"/>
      <c r="FA467" s="177"/>
      <c r="FB467" s="177"/>
      <c r="FC467" s="177"/>
      <c r="FD467" s="177"/>
      <c r="FE467" s="177"/>
      <c r="FF467" s="177"/>
      <c r="FG467" s="177"/>
      <c r="FH467" s="177"/>
      <c r="FI467" s="177"/>
      <c r="FJ467" s="177"/>
      <c r="FK467" s="177"/>
      <c r="FL467" s="177"/>
      <c r="FM467" s="177"/>
      <c r="FN467" s="177"/>
      <c r="FO467" s="177"/>
      <c r="FP467" s="177"/>
      <c r="FQ467" s="177"/>
      <c r="FR467" s="177"/>
      <c r="FS467" s="177"/>
      <c r="FT467" s="177"/>
      <c r="FU467" s="177"/>
      <c r="FV467" s="177"/>
      <c r="FW467" s="177"/>
      <c r="FX467" s="177"/>
      <c r="FY467" s="177"/>
      <c r="FZ467" s="177"/>
      <c r="GA467" s="177"/>
      <c r="GB467" s="177"/>
      <c r="GC467" s="177"/>
      <c r="GD467" s="177"/>
      <c r="GE467" s="177"/>
      <c r="GF467" s="177"/>
      <c r="GG467" s="177"/>
      <c r="GH467" s="177"/>
      <c r="GI467" s="177"/>
      <c r="GJ467" s="177"/>
      <c r="GK467" s="177"/>
      <c r="GL467" s="177"/>
      <c r="GM467" s="177"/>
      <c r="GN467" s="177"/>
      <c r="GO467" s="177"/>
      <c r="GP467" s="177"/>
      <c r="GQ467" s="177"/>
      <c r="GR467" s="177"/>
      <c r="GS467" s="177"/>
      <c r="GT467" s="177"/>
      <c r="GU467" s="177"/>
      <c r="GV467" s="177"/>
      <c r="GW467" s="177"/>
      <c r="GX467" s="177"/>
      <c r="GY467" s="177"/>
      <c r="GZ467" s="177"/>
      <c r="HA467" s="177"/>
      <c r="HB467" s="177"/>
      <c r="HC467" s="177"/>
      <c r="HD467" s="177"/>
      <c r="HE467" s="177"/>
      <c r="HF467" s="177"/>
      <c r="HG467" s="177"/>
      <c r="HH467" s="177"/>
      <c r="HI467" s="177"/>
      <c r="HJ467" s="177"/>
      <c r="HK467" s="177"/>
      <c r="HL467" s="177"/>
      <c r="HM467" s="177"/>
      <c r="HN467" s="177"/>
      <c r="HO467" s="177"/>
      <c r="HP467" s="177"/>
      <c r="HQ467" s="177"/>
      <c r="HR467" s="177"/>
      <c r="HS467" s="177"/>
      <c r="HT467" s="177"/>
      <c r="HU467" s="177"/>
      <c r="HV467" s="177"/>
      <c r="HW467" s="177"/>
      <c r="HX467" s="177"/>
      <c r="HY467" s="177"/>
      <c r="HZ467" s="177"/>
      <c r="IA467" s="177"/>
      <c r="IB467" s="177"/>
      <c r="IC467" s="177"/>
      <c r="ID467" s="177"/>
      <c r="IE467" s="177"/>
      <c r="IF467" s="177"/>
      <c r="IG467" s="177"/>
      <c r="IH467" s="177"/>
      <c r="II467" s="177"/>
      <c r="IJ467" s="177"/>
      <c r="IK467" s="177"/>
      <c r="IL467" s="177"/>
      <c r="IM467" s="177"/>
      <c r="IN467" s="177"/>
      <c r="IO467" s="177"/>
      <c r="IP467" s="177"/>
      <c r="IQ467" s="177"/>
      <c r="IR467" s="177"/>
      <c r="IS467" s="177"/>
      <c r="IT467" s="177"/>
      <c r="IU467" s="177"/>
      <c r="IV467" s="177"/>
    </row>
    <row r="468" spans="1:256" s="362" customFormat="1" ht="18.75" x14ac:dyDescent="0.45">
      <c r="A468" s="357"/>
      <c r="B468" s="177"/>
      <c r="C468" s="60"/>
      <c r="D468" s="81"/>
      <c r="E468" s="122"/>
      <c r="F468" s="181"/>
      <c r="G468" s="182"/>
      <c r="H468" s="124"/>
      <c r="I468" s="125"/>
      <c r="J468" s="83">
        <v>53</v>
      </c>
      <c r="K468" s="100" t="s">
        <v>682</v>
      </c>
      <c r="L468" s="664"/>
      <c r="M468" s="505"/>
      <c r="N468" s="505"/>
      <c r="O468" s="505"/>
      <c r="P468" s="505"/>
      <c r="Q468" s="641">
        <v>120000</v>
      </c>
      <c r="R468" s="681"/>
      <c r="S468" s="233">
        <f t="shared" si="18"/>
        <v>120000</v>
      </c>
      <c r="T468" s="194" t="s">
        <v>792</v>
      </c>
      <c r="U468" s="403" t="s">
        <v>33</v>
      </c>
      <c r="V468" s="361"/>
      <c r="W468" s="177"/>
      <c r="X468" s="177"/>
      <c r="Y468" s="43"/>
      <c r="Z468" s="215"/>
      <c r="AA468" s="216"/>
      <c r="AB468" s="177"/>
      <c r="AC468" s="177"/>
      <c r="AD468" s="177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177"/>
      <c r="BR468" s="177"/>
      <c r="BS468" s="177"/>
      <c r="BT468" s="177"/>
      <c r="BU468" s="177"/>
      <c r="BV468" s="177"/>
      <c r="BW468" s="177"/>
      <c r="BX468" s="177"/>
      <c r="BY468" s="177"/>
      <c r="BZ468" s="177"/>
      <c r="CA468" s="177"/>
      <c r="CB468" s="177"/>
      <c r="CC468" s="177"/>
      <c r="CD468" s="177"/>
      <c r="CE468" s="177"/>
      <c r="CF468" s="177"/>
      <c r="CG468" s="177"/>
      <c r="CH468" s="177"/>
      <c r="CI468" s="177"/>
      <c r="CJ468" s="177"/>
      <c r="CK468" s="177"/>
      <c r="CL468" s="177"/>
      <c r="CM468" s="177"/>
      <c r="CN468" s="177"/>
      <c r="CO468" s="177"/>
      <c r="CP468" s="177"/>
      <c r="CQ468" s="177"/>
      <c r="CR468" s="177"/>
      <c r="CS468" s="177"/>
      <c r="CT468" s="177"/>
      <c r="CU468" s="177"/>
      <c r="CV468" s="177"/>
      <c r="CW468" s="177"/>
      <c r="CX468" s="177"/>
      <c r="CY468" s="177"/>
      <c r="CZ468" s="177"/>
      <c r="DA468" s="177"/>
      <c r="DB468" s="177"/>
      <c r="DC468" s="177"/>
      <c r="DD468" s="177"/>
      <c r="DE468" s="177"/>
      <c r="DF468" s="177"/>
      <c r="DG468" s="177"/>
      <c r="DH468" s="177"/>
      <c r="DI468" s="177"/>
      <c r="DJ468" s="177"/>
      <c r="DK468" s="177"/>
      <c r="DL468" s="177"/>
      <c r="DM468" s="177"/>
      <c r="DN468" s="177"/>
      <c r="DO468" s="177"/>
      <c r="DP468" s="177"/>
      <c r="DQ468" s="177"/>
      <c r="DR468" s="177"/>
      <c r="DS468" s="177"/>
      <c r="DT468" s="177"/>
      <c r="DU468" s="177"/>
      <c r="DV468" s="177"/>
      <c r="DW468" s="177"/>
      <c r="DX468" s="177"/>
      <c r="DY468" s="177"/>
      <c r="DZ468" s="177"/>
      <c r="EA468" s="177"/>
      <c r="EB468" s="177"/>
      <c r="EC468" s="177"/>
      <c r="ED468" s="177"/>
      <c r="EE468" s="177"/>
      <c r="EF468" s="177"/>
      <c r="EG468" s="177"/>
      <c r="EH468" s="177"/>
      <c r="EI468" s="177"/>
      <c r="EJ468" s="177"/>
      <c r="EK468" s="177"/>
      <c r="EL468" s="177"/>
      <c r="EM468" s="177"/>
      <c r="EN468" s="177"/>
      <c r="EO468" s="177"/>
      <c r="EP468" s="177"/>
      <c r="EQ468" s="177"/>
      <c r="ER468" s="177"/>
      <c r="ES468" s="177"/>
      <c r="ET468" s="177"/>
      <c r="EU468" s="177"/>
      <c r="EV468" s="177"/>
      <c r="EW468" s="177"/>
      <c r="EX468" s="177"/>
      <c r="EY468" s="177"/>
      <c r="EZ468" s="177"/>
      <c r="FA468" s="177"/>
      <c r="FB468" s="177"/>
      <c r="FC468" s="177"/>
      <c r="FD468" s="177"/>
      <c r="FE468" s="177"/>
      <c r="FF468" s="177"/>
      <c r="FG468" s="177"/>
      <c r="FH468" s="177"/>
      <c r="FI468" s="177"/>
      <c r="FJ468" s="177"/>
      <c r="FK468" s="177"/>
      <c r="FL468" s="177"/>
      <c r="FM468" s="177"/>
      <c r="FN468" s="177"/>
      <c r="FO468" s="177"/>
      <c r="FP468" s="177"/>
      <c r="FQ468" s="177"/>
      <c r="FR468" s="177"/>
      <c r="FS468" s="177"/>
      <c r="FT468" s="177"/>
      <c r="FU468" s="177"/>
      <c r="FV468" s="177"/>
      <c r="FW468" s="177"/>
      <c r="FX468" s="177"/>
      <c r="FY468" s="177"/>
      <c r="FZ468" s="177"/>
      <c r="GA468" s="177"/>
      <c r="GB468" s="177"/>
      <c r="GC468" s="177"/>
      <c r="GD468" s="177"/>
      <c r="GE468" s="177"/>
      <c r="GF468" s="177"/>
      <c r="GG468" s="177"/>
      <c r="GH468" s="177"/>
      <c r="GI468" s="177"/>
      <c r="GJ468" s="177"/>
      <c r="GK468" s="177"/>
      <c r="GL468" s="177"/>
      <c r="GM468" s="177"/>
      <c r="GN468" s="177"/>
      <c r="GO468" s="177"/>
      <c r="GP468" s="177"/>
      <c r="GQ468" s="177"/>
      <c r="GR468" s="177"/>
      <c r="GS468" s="177"/>
      <c r="GT468" s="177"/>
      <c r="GU468" s="177"/>
      <c r="GV468" s="177"/>
      <c r="GW468" s="177"/>
      <c r="GX468" s="177"/>
      <c r="GY468" s="177"/>
      <c r="GZ468" s="177"/>
      <c r="HA468" s="177"/>
      <c r="HB468" s="177"/>
      <c r="HC468" s="177"/>
      <c r="HD468" s="177"/>
      <c r="HE468" s="177"/>
      <c r="HF468" s="177"/>
      <c r="HG468" s="177"/>
      <c r="HH468" s="177"/>
      <c r="HI468" s="177"/>
      <c r="HJ468" s="177"/>
      <c r="HK468" s="177"/>
      <c r="HL468" s="177"/>
      <c r="HM468" s="177"/>
      <c r="HN468" s="177"/>
      <c r="HO468" s="177"/>
      <c r="HP468" s="177"/>
      <c r="HQ468" s="177"/>
      <c r="HR468" s="177"/>
      <c r="HS468" s="177"/>
      <c r="HT468" s="177"/>
      <c r="HU468" s="177"/>
      <c r="HV468" s="177"/>
      <c r="HW468" s="177"/>
      <c r="HX468" s="177"/>
      <c r="HY468" s="177"/>
      <c r="HZ468" s="177"/>
      <c r="IA468" s="177"/>
      <c r="IB468" s="177"/>
      <c r="IC468" s="177"/>
      <c r="ID468" s="177"/>
      <c r="IE468" s="177"/>
      <c r="IF468" s="177"/>
      <c r="IG468" s="177"/>
      <c r="IH468" s="177"/>
      <c r="II468" s="177"/>
      <c r="IJ468" s="177"/>
      <c r="IK468" s="177"/>
      <c r="IL468" s="177"/>
      <c r="IM468" s="177"/>
      <c r="IN468" s="177"/>
      <c r="IO468" s="177"/>
      <c r="IP468" s="177"/>
      <c r="IQ468" s="177"/>
      <c r="IR468" s="177"/>
      <c r="IS468" s="177"/>
      <c r="IT468" s="177"/>
      <c r="IU468" s="177"/>
      <c r="IV468" s="177"/>
    </row>
    <row r="469" spans="1:256" s="362" customFormat="1" ht="18.75" x14ac:dyDescent="0.45">
      <c r="A469" s="357"/>
      <c r="B469" s="177"/>
      <c r="C469" s="60"/>
      <c r="D469" s="81"/>
      <c r="E469" s="122"/>
      <c r="F469" s="181"/>
      <c r="G469" s="182"/>
      <c r="H469" s="124"/>
      <c r="I469" s="125"/>
      <c r="J469" s="365">
        <v>54</v>
      </c>
      <c r="K469" s="182" t="s">
        <v>793</v>
      </c>
      <c r="L469" s="682"/>
      <c r="M469" s="185"/>
      <c r="N469" s="185"/>
      <c r="O469" s="185"/>
      <c r="P469" s="185"/>
      <c r="Q469" s="269">
        <v>30000</v>
      </c>
      <c r="R469" s="379"/>
      <c r="S469" s="233">
        <f t="shared" si="18"/>
        <v>30000</v>
      </c>
      <c r="T469" s="194" t="s">
        <v>794</v>
      </c>
      <c r="U469" s="194" t="s">
        <v>33</v>
      </c>
      <c r="V469" s="361"/>
      <c r="W469" s="177"/>
      <c r="X469" s="177"/>
      <c r="Y469" s="43"/>
      <c r="Z469" s="215"/>
      <c r="AA469" s="216"/>
      <c r="AB469" s="177"/>
      <c r="AC469" s="177"/>
      <c r="AD469" s="177"/>
      <c r="AE469" s="177"/>
      <c r="AF469" s="177"/>
      <c r="AG469" s="177"/>
      <c r="AH469" s="177"/>
      <c r="AI469" s="177"/>
      <c r="AJ469" s="177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7"/>
      <c r="BB469" s="177"/>
      <c r="BC469" s="177"/>
      <c r="BD469" s="177"/>
      <c r="BE469" s="177"/>
      <c r="BF469" s="177"/>
      <c r="BG469" s="177"/>
      <c r="BH469" s="177"/>
      <c r="BI469" s="177"/>
      <c r="BJ469" s="177"/>
      <c r="BK469" s="177"/>
      <c r="BL469" s="177"/>
      <c r="BM469" s="177"/>
      <c r="BN469" s="177"/>
      <c r="BO469" s="177"/>
      <c r="BP469" s="177"/>
      <c r="BQ469" s="177"/>
      <c r="BR469" s="177"/>
      <c r="BS469" s="177"/>
      <c r="BT469" s="177"/>
      <c r="BU469" s="177"/>
      <c r="BV469" s="177"/>
      <c r="BW469" s="177"/>
      <c r="BX469" s="177"/>
      <c r="BY469" s="177"/>
      <c r="BZ469" s="177"/>
      <c r="CA469" s="177"/>
      <c r="CB469" s="177"/>
      <c r="CC469" s="177"/>
      <c r="CD469" s="177"/>
      <c r="CE469" s="177"/>
      <c r="CF469" s="177"/>
      <c r="CG469" s="177"/>
      <c r="CH469" s="177"/>
      <c r="CI469" s="177"/>
      <c r="CJ469" s="177"/>
      <c r="CK469" s="177"/>
      <c r="CL469" s="177"/>
      <c r="CM469" s="177"/>
      <c r="CN469" s="177"/>
      <c r="CO469" s="177"/>
      <c r="CP469" s="177"/>
      <c r="CQ469" s="177"/>
      <c r="CR469" s="177"/>
      <c r="CS469" s="177"/>
      <c r="CT469" s="177"/>
      <c r="CU469" s="177"/>
      <c r="CV469" s="177"/>
      <c r="CW469" s="177"/>
      <c r="CX469" s="177"/>
      <c r="CY469" s="177"/>
      <c r="CZ469" s="177"/>
      <c r="DA469" s="177"/>
      <c r="DB469" s="177"/>
      <c r="DC469" s="177"/>
      <c r="DD469" s="177"/>
      <c r="DE469" s="177"/>
      <c r="DF469" s="177"/>
      <c r="DG469" s="177"/>
      <c r="DH469" s="177"/>
      <c r="DI469" s="177"/>
      <c r="DJ469" s="177"/>
      <c r="DK469" s="177"/>
      <c r="DL469" s="177"/>
      <c r="DM469" s="177"/>
      <c r="DN469" s="177"/>
      <c r="DO469" s="177"/>
      <c r="DP469" s="177"/>
      <c r="DQ469" s="177"/>
      <c r="DR469" s="177"/>
      <c r="DS469" s="177"/>
      <c r="DT469" s="177"/>
      <c r="DU469" s="177"/>
      <c r="DV469" s="177"/>
      <c r="DW469" s="177"/>
      <c r="DX469" s="177"/>
      <c r="DY469" s="177"/>
      <c r="DZ469" s="177"/>
      <c r="EA469" s="177"/>
      <c r="EB469" s="177"/>
      <c r="EC469" s="177"/>
      <c r="ED469" s="177"/>
      <c r="EE469" s="177"/>
      <c r="EF469" s="177"/>
      <c r="EG469" s="177"/>
      <c r="EH469" s="177"/>
      <c r="EI469" s="177"/>
      <c r="EJ469" s="177"/>
      <c r="EK469" s="177"/>
      <c r="EL469" s="177"/>
      <c r="EM469" s="177"/>
      <c r="EN469" s="177"/>
      <c r="EO469" s="177"/>
      <c r="EP469" s="177"/>
      <c r="EQ469" s="177"/>
      <c r="ER469" s="177"/>
      <c r="ES469" s="177"/>
      <c r="ET469" s="177"/>
      <c r="EU469" s="177"/>
      <c r="EV469" s="177"/>
      <c r="EW469" s="177"/>
      <c r="EX469" s="177"/>
      <c r="EY469" s="177"/>
      <c r="EZ469" s="177"/>
      <c r="FA469" s="177"/>
      <c r="FB469" s="177"/>
      <c r="FC469" s="177"/>
      <c r="FD469" s="177"/>
      <c r="FE469" s="177"/>
      <c r="FF469" s="177"/>
      <c r="FG469" s="177"/>
      <c r="FH469" s="177"/>
      <c r="FI469" s="177"/>
      <c r="FJ469" s="177"/>
      <c r="FK469" s="177"/>
      <c r="FL469" s="177"/>
      <c r="FM469" s="177"/>
      <c r="FN469" s="177"/>
      <c r="FO469" s="177"/>
      <c r="FP469" s="177"/>
      <c r="FQ469" s="177"/>
      <c r="FR469" s="177"/>
      <c r="FS469" s="177"/>
      <c r="FT469" s="177"/>
      <c r="FU469" s="177"/>
      <c r="FV469" s="177"/>
      <c r="FW469" s="177"/>
      <c r="FX469" s="177"/>
      <c r="FY469" s="177"/>
      <c r="FZ469" s="177"/>
      <c r="GA469" s="177"/>
      <c r="GB469" s="177"/>
      <c r="GC469" s="177"/>
      <c r="GD469" s="177"/>
      <c r="GE469" s="177"/>
      <c r="GF469" s="177"/>
      <c r="GG469" s="177"/>
      <c r="GH469" s="177"/>
      <c r="GI469" s="177"/>
      <c r="GJ469" s="177"/>
      <c r="GK469" s="177"/>
      <c r="GL469" s="177"/>
      <c r="GM469" s="177"/>
      <c r="GN469" s="177"/>
      <c r="GO469" s="177"/>
      <c r="GP469" s="177"/>
      <c r="GQ469" s="177"/>
      <c r="GR469" s="177"/>
      <c r="GS469" s="177"/>
      <c r="GT469" s="177"/>
      <c r="GU469" s="177"/>
      <c r="GV469" s="177"/>
      <c r="GW469" s="177"/>
      <c r="GX469" s="177"/>
      <c r="GY469" s="177"/>
      <c r="GZ469" s="177"/>
      <c r="HA469" s="177"/>
      <c r="HB469" s="177"/>
      <c r="HC469" s="177"/>
      <c r="HD469" s="177"/>
      <c r="HE469" s="177"/>
      <c r="HF469" s="177"/>
      <c r="HG469" s="177"/>
      <c r="HH469" s="177"/>
      <c r="HI469" s="177"/>
      <c r="HJ469" s="177"/>
      <c r="HK469" s="177"/>
      <c r="HL469" s="177"/>
      <c r="HM469" s="177"/>
      <c r="HN469" s="177"/>
      <c r="HO469" s="177"/>
      <c r="HP469" s="177"/>
      <c r="HQ469" s="177"/>
      <c r="HR469" s="177"/>
      <c r="HS469" s="177"/>
      <c r="HT469" s="177"/>
      <c r="HU469" s="177"/>
      <c r="HV469" s="177"/>
      <c r="HW469" s="177"/>
      <c r="HX469" s="177"/>
      <c r="HY469" s="177"/>
      <c r="HZ469" s="177"/>
      <c r="IA469" s="177"/>
      <c r="IB469" s="177"/>
      <c r="IC469" s="177"/>
      <c r="ID469" s="177"/>
      <c r="IE469" s="177"/>
      <c r="IF469" s="177"/>
      <c r="IG469" s="177"/>
      <c r="IH469" s="177"/>
      <c r="II469" s="177"/>
      <c r="IJ469" s="177"/>
      <c r="IK469" s="177"/>
      <c r="IL469" s="177"/>
      <c r="IM469" s="177"/>
      <c r="IN469" s="177"/>
      <c r="IO469" s="177"/>
      <c r="IP469" s="177"/>
      <c r="IQ469" s="177"/>
      <c r="IR469" s="177"/>
      <c r="IS469" s="177"/>
      <c r="IT469" s="177"/>
      <c r="IU469" s="177"/>
      <c r="IV469" s="177"/>
    </row>
    <row r="470" spans="1:256" s="362" customFormat="1" ht="18.75" x14ac:dyDescent="0.45">
      <c r="A470" s="357"/>
      <c r="B470" s="177"/>
      <c r="C470" s="60"/>
      <c r="D470" s="81"/>
      <c r="E470" s="122"/>
      <c r="F470" s="181"/>
      <c r="G470" s="182"/>
      <c r="H470" s="124"/>
      <c r="I470" s="125"/>
      <c r="J470" s="83">
        <v>55</v>
      </c>
      <c r="K470" s="294" t="s">
        <v>795</v>
      </c>
      <c r="L470" s="367"/>
      <c r="M470" s="185"/>
      <c r="N470" s="185"/>
      <c r="O470" s="185"/>
      <c r="P470" s="185"/>
      <c r="Q470" s="451"/>
      <c r="R470" s="451">
        <v>1106700</v>
      </c>
      <c r="S470" s="233">
        <f t="shared" si="18"/>
        <v>1106700</v>
      </c>
      <c r="T470" s="194" t="s">
        <v>272</v>
      </c>
      <c r="U470" s="194" t="s">
        <v>273</v>
      </c>
      <c r="V470" s="361"/>
      <c r="W470" s="177"/>
      <c r="X470" s="177"/>
      <c r="Y470" s="43"/>
      <c r="Z470" s="215"/>
      <c r="AA470" s="216"/>
      <c r="AB470" s="177"/>
      <c r="AC470" s="177"/>
      <c r="AD470" s="177"/>
      <c r="AE470" s="177"/>
      <c r="AF470" s="177"/>
      <c r="AG470" s="177"/>
      <c r="AH470" s="177"/>
      <c r="AI470" s="177"/>
      <c r="AJ470" s="177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7"/>
      <c r="AV470" s="177"/>
      <c r="AW470" s="177"/>
      <c r="AX470" s="177"/>
      <c r="AY470" s="177"/>
      <c r="AZ470" s="177"/>
      <c r="BA470" s="177"/>
      <c r="BB470" s="177"/>
      <c r="BC470" s="177"/>
      <c r="BD470" s="177"/>
      <c r="BE470" s="177"/>
      <c r="BF470" s="177"/>
      <c r="BG470" s="177"/>
      <c r="BH470" s="177"/>
      <c r="BI470" s="177"/>
      <c r="BJ470" s="177"/>
      <c r="BK470" s="177"/>
      <c r="BL470" s="177"/>
      <c r="BM470" s="177"/>
      <c r="BN470" s="177"/>
      <c r="BO470" s="177"/>
      <c r="BP470" s="177"/>
      <c r="BQ470" s="177"/>
      <c r="BR470" s="177"/>
      <c r="BS470" s="177"/>
      <c r="BT470" s="177"/>
      <c r="BU470" s="177"/>
      <c r="BV470" s="177"/>
      <c r="BW470" s="177"/>
      <c r="BX470" s="177"/>
      <c r="BY470" s="177"/>
      <c r="BZ470" s="177"/>
      <c r="CA470" s="177"/>
      <c r="CB470" s="177"/>
      <c r="CC470" s="177"/>
      <c r="CD470" s="177"/>
      <c r="CE470" s="177"/>
      <c r="CF470" s="177"/>
      <c r="CG470" s="177"/>
      <c r="CH470" s="177"/>
      <c r="CI470" s="177"/>
      <c r="CJ470" s="177"/>
      <c r="CK470" s="177"/>
      <c r="CL470" s="177"/>
      <c r="CM470" s="177"/>
      <c r="CN470" s="177"/>
      <c r="CO470" s="177"/>
      <c r="CP470" s="177"/>
      <c r="CQ470" s="177"/>
      <c r="CR470" s="177"/>
      <c r="CS470" s="177"/>
      <c r="CT470" s="177"/>
      <c r="CU470" s="177"/>
      <c r="CV470" s="177"/>
      <c r="CW470" s="177"/>
      <c r="CX470" s="177"/>
      <c r="CY470" s="177"/>
      <c r="CZ470" s="177"/>
      <c r="DA470" s="177"/>
      <c r="DB470" s="177"/>
      <c r="DC470" s="177"/>
      <c r="DD470" s="177"/>
      <c r="DE470" s="177"/>
      <c r="DF470" s="177"/>
      <c r="DG470" s="177"/>
      <c r="DH470" s="177"/>
      <c r="DI470" s="177"/>
      <c r="DJ470" s="177"/>
      <c r="DK470" s="177"/>
      <c r="DL470" s="177"/>
      <c r="DM470" s="177"/>
      <c r="DN470" s="177"/>
      <c r="DO470" s="177"/>
      <c r="DP470" s="177"/>
      <c r="DQ470" s="177"/>
      <c r="DR470" s="177"/>
      <c r="DS470" s="177"/>
      <c r="DT470" s="177"/>
      <c r="DU470" s="177"/>
      <c r="DV470" s="177"/>
      <c r="DW470" s="177"/>
      <c r="DX470" s="177"/>
      <c r="DY470" s="177"/>
      <c r="DZ470" s="177"/>
      <c r="EA470" s="177"/>
      <c r="EB470" s="177"/>
      <c r="EC470" s="177"/>
      <c r="ED470" s="177"/>
      <c r="EE470" s="177"/>
      <c r="EF470" s="177"/>
      <c r="EG470" s="177"/>
      <c r="EH470" s="177"/>
      <c r="EI470" s="177"/>
      <c r="EJ470" s="177"/>
      <c r="EK470" s="177"/>
      <c r="EL470" s="177"/>
      <c r="EM470" s="177"/>
      <c r="EN470" s="177"/>
      <c r="EO470" s="177"/>
      <c r="EP470" s="177"/>
      <c r="EQ470" s="177"/>
      <c r="ER470" s="177"/>
      <c r="ES470" s="177"/>
      <c r="ET470" s="177"/>
      <c r="EU470" s="177"/>
      <c r="EV470" s="177"/>
      <c r="EW470" s="177"/>
      <c r="EX470" s="177"/>
      <c r="EY470" s="177"/>
      <c r="EZ470" s="177"/>
      <c r="FA470" s="177"/>
      <c r="FB470" s="177"/>
      <c r="FC470" s="177"/>
      <c r="FD470" s="177"/>
      <c r="FE470" s="177"/>
      <c r="FF470" s="177"/>
      <c r="FG470" s="177"/>
      <c r="FH470" s="177"/>
      <c r="FI470" s="177"/>
      <c r="FJ470" s="177"/>
      <c r="FK470" s="177"/>
      <c r="FL470" s="177"/>
      <c r="FM470" s="177"/>
      <c r="FN470" s="177"/>
      <c r="FO470" s="177"/>
      <c r="FP470" s="177"/>
      <c r="FQ470" s="177"/>
      <c r="FR470" s="177"/>
      <c r="FS470" s="177"/>
      <c r="FT470" s="177"/>
      <c r="FU470" s="177"/>
      <c r="FV470" s="177"/>
      <c r="FW470" s="177"/>
      <c r="FX470" s="177"/>
      <c r="FY470" s="177"/>
      <c r="FZ470" s="177"/>
      <c r="GA470" s="177"/>
      <c r="GB470" s="177"/>
      <c r="GC470" s="177"/>
      <c r="GD470" s="177"/>
      <c r="GE470" s="177"/>
      <c r="GF470" s="177"/>
      <c r="GG470" s="177"/>
      <c r="GH470" s="177"/>
      <c r="GI470" s="177"/>
      <c r="GJ470" s="177"/>
      <c r="GK470" s="177"/>
      <c r="GL470" s="177"/>
      <c r="GM470" s="177"/>
      <c r="GN470" s="177"/>
      <c r="GO470" s="177"/>
      <c r="GP470" s="177"/>
      <c r="GQ470" s="177"/>
      <c r="GR470" s="177"/>
      <c r="GS470" s="177"/>
      <c r="GT470" s="177"/>
      <c r="GU470" s="177"/>
      <c r="GV470" s="177"/>
      <c r="GW470" s="177"/>
      <c r="GX470" s="177"/>
      <c r="GY470" s="177"/>
      <c r="GZ470" s="177"/>
      <c r="HA470" s="177"/>
      <c r="HB470" s="177"/>
      <c r="HC470" s="177"/>
      <c r="HD470" s="177"/>
      <c r="HE470" s="177"/>
      <c r="HF470" s="177"/>
      <c r="HG470" s="177"/>
      <c r="HH470" s="177"/>
      <c r="HI470" s="177"/>
      <c r="HJ470" s="177"/>
      <c r="HK470" s="177"/>
      <c r="HL470" s="177"/>
      <c r="HM470" s="177"/>
      <c r="HN470" s="177"/>
      <c r="HO470" s="177"/>
      <c r="HP470" s="177"/>
      <c r="HQ470" s="177"/>
      <c r="HR470" s="177"/>
      <c r="HS470" s="177"/>
      <c r="HT470" s="177"/>
      <c r="HU470" s="177"/>
      <c r="HV470" s="177"/>
      <c r="HW470" s="177"/>
      <c r="HX470" s="177"/>
      <c r="HY470" s="177"/>
      <c r="HZ470" s="177"/>
      <c r="IA470" s="177"/>
      <c r="IB470" s="177"/>
      <c r="IC470" s="177"/>
      <c r="ID470" s="177"/>
      <c r="IE470" s="177"/>
      <c r="IF470" s="177"/>
      <c r="IG470" s="177"/>
      <c r="IH470" s="177"/>
      <c r="II470" s="177"/>
      <c r="IJ470" s="177"/>
      <c r="IK470" s="177"/>
      <c r="IL470" s="177"/>
      <c r="IM470" s="177"/>
      <c r="IN470" s="177"/>
      <c r="IO470" s="177"/>
      <c r="IP470" s="177"/>
      <c r="IQ470" s="177"/>
      <c r="IR470" s="177"/>
      <c r="IS470" s="177"/>
      <c r="IT470" s="177"/>
      <c r="IU470" s="177"/>
      <c r="IV470" s="177"/>
    </row>
    <row r="471" spans="1:256" s="362" customFormat="1" ht="18.75" x14ac:dyDescent="0.45">
      <c r="A471" s="357"/>
      <c r="B471" s="177"/>
      <c r="C471" s="60"/>
      <c r="D471" s="81"/>
      <c r="E471" s="122"/>
      <c r="F471" s="181"/>
      <c r="G471" s="182"/>
      <c r="H471" s="124"/>
      <c r="I471" s="125"/>
      <c r="J471" s="365">
        <v>56</v>
      </c>
      <c r="K471" s="162" t="s">
        <v>796</v>
      </c>
      <c r="L471" s="367"/>
      <c r="M471" s="185"/>
      <c r="N471" s="185"/>
      <c r="O471" s="185"/>
      <c r="P471" s="185"/>
      <c r="Q471" s="451">
        <v>116000</v>
      </c>
      <c r="R471" s="451"/>
      <c r="S471" s="233">
        <f t="shared" si="18"/>
        <v>116000</v>
      </c>
      <c r="T471" s="194" t="s">
        <v>797</v>
      </c>
      <c r="U471" s="194" t="s">
        <v>273</v>
      </c>
      <c r="V471" s="361"/>
      <c r="W471" s="177"/>
      <c r="X471" s="177"/>
      <c r="Y471" s="43"/>
      <c r="Z471" s="215"/>
      <c r="AA471" s="216"/>
      <c r="AB471" s="177"/>
      <c r="AC471" s="177"/>
      <c r="AD471" s="177"/>
      <c r="AE471" s="177"/>
      <c r="AF471" s="177"/>
      <c r="AG471" s="177"/>
      <c r="AH471" s="177"/>
      <c r="AI471" s="177"/>
      <c r="AJ471" s="177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7"/>
      <c r="AV471" s="177"/>
      <c r="AW471" s="177"/>
      <c r="AX471" s="177"/>
      <c r="AY471" s="177"/>
      <c r="AZ471" s="177"/>
      <c r="BA471" s="177"/>
      <c r="BB471" s="177"/>
      <c r="BC471" s="177"/>
      <c r="BD471" s="177"/>
      <c r="BE471" s="177"/>
      <c r="BF471" s="177"/>
      <c r="BG471" s="177"/>
      <c r="BH471" s="177"/>
      <c r="BI471" s="177"/>
      <c r="BJ471" s="177"/>
      <c r="BK471" s="177"/>
      <c r="BL471" s="177"/>
      <c r="BM471" s="177"/>
      <c r="BN471" s="177"/>
      <c r="BO471" s="177"/>
      <c r="BP471" s="177"/>
      <c r="BQ471" s="177"/>
      <c r="BR471" s="177"/>
      <c r="BS471" s="177"/>
      <c r="BT471" s="177"/>
      <c r="BU471" s="177"/>
      <c r="BV471" s="177"/>
      <c r="BW471" s="177"/>
      <c r="BX471" s="177"/>
      <c r="BY471" s="177"/>
      <c r="BZ471" s="177"/>
      <c r="CA471" s="177"/>
      <c r="CB471" s="177"/>
      <c r="CC471" s="177"/>
      <c r="CD471" s="177"/>
      <c r="CE471" s="177"/>
      <c r="CF471" s="177"/>
      <c r="CG471" s="177"/>
      <c r="CH471" s="177"/>
      <c r="CI471" s="177"/>
      <c r="CJ471" s="177"/>
      <c r="CK471" s="177"/>
      <c r="CL471" s="177"/>
      <c r="CM471" s="177"/>
      <c r="CN471" s="177"/>
      <c r="CO471" s="177"/>
      <c r="CP471" s="177"/>
      <c r="CQ471" s="177"/>
      <c r="CR471" s="177"/>
      <c r="CS471" s="177"/>
      <c r="CT471" s="177"/>
      <c r="CU471" s="177"/>
      <c r="CV471" s="177"/>
      <c r="CW471" s="177"/>
      <c r="CX471" s="177"/>
      <c r="CY471" s="177"/>
      <c r="CZ471" s="177"/>
      <c r="DA471" s="177"/>
      <c r="DB471" s="177"/>
      <c r="DC471" s="177"/>
      <c r="DD471" s="177"/>
      <c r="DE471" s="177"/>
      <c r="DF471" s="177"/>
      <c r="DG471" s="177"/>
      <c r="DH471" s="177"/>
      <c r="DI471" s="177"/>
      <c r="DJ471" s="177"/>
      <c r="DK471" s="177"/>
      <c r="DL471" s="177"/>
      <c r="DM471" s="177"/>
      <c r="DN471" s="177"/>
      <c r="DO471" s="177"/>
      <c r="DP471" s="177"/>
      <c r="DQ471" s="177"/>
      <c r="DR471" s="177"/>
      <c r="DS471" s="177"/>
      <c r="DT471" s="177"/>
      <c r="DU471" s="177"/>
      <c r="DV471" s="177"/>
      <c r="DW471" s="177"/>
      <c r="DX471" s="177"/>
      <c r="DY471" s="177"/>
      <c r="DZ471" s="177"/>
      <c r="EA471" s="177"/>
      <c r="EB471" s="177"/>
      <c r="EC471" s="177"/>
      <c r="ED471" s="177"/>
      <c r="EE471" s="177"/>
      <c r="EF471" s="177"/>
      <c r="EG471" s="177"/>
      <c r="EH471" s="177"/>
      <c r="EI471" s="177"/>
      <c r="EJ471" s="177"/>
      <c r="EK471" s="177"/>
      <c r="EL471" s="177"/>
      <c r="EM471" s="177"/>
      <c r="EN471" s="177"/>
      <c r="EO471" s="177"/>
      <c r="EP471" s="177"/>
      <c r="EQ471" s="177"/>
      <c r="ER471" s="177"/>
      <c r="ES471" s="177"/>
      <c r="ET471" s="177"/>
      <c r="EU471" s="177"/>
      <c r="EV471" s="177"/>
      <c r="EW471" s="177"/>
      <c r="EX471" s="177"/>
      <c r="EY471" s="177"/>
      <c r="EZ471" s="177"/>
      <c r="FA471" s="177"/>
      <c r="FB471" s="177"/>
      <c r="FC471" s="177"/>
      <c r="FD471" s="177"/>
      <c r="FE471" s="177"/>
      <c r="FF471" s="177"/>
      <c r="FG471" s="177"/>
      <c r="FH471" s="177"/>
      <c r="FI471" s="177"/>
      <c r="FJ471" s="177"/>
      <c r="FK471" s="177"/>
      <c r="FL471" s="177"/>
      <c r="FM471" s="177"/>
      <c r="FN471" s="177"/>
      <c r="FO471" s="177"/>
      <c r="FP471" s="177"/>
      <c r="FQ471" s="177"/>
      <c r="FR471" s="177"/>
      <c r="FS471" s="177"/>
      <c r="FT471" s="177"/>
      <c r="FU471" s="177"/>
      <c r="FV471" s="177"/>
      <c r="FW471" s="177"/>
      <c r="FX471" s="177"/>
      <c r="FY471" s="177"/>
      <c r="FZ471" s="177"/>
      <c r="GA471" s="177"/>
      <c r="GB471" s="177"/>
      <c r="GC471" s="177"/>
      <c r="GD471" s="177"/>
      <c r="GE471" s="177"/>
      <c r="GF471" s="177"/>
      <c r="GG471" s="177"/>
      <c r="GH471" s="177"/>
      <c r="GI471" s="177"/>
      <c r="GJ471" s="177"/>
      <c r="GK471" s="177"/>
      <c r="GL471" s="177"/>
      <c r="GM471" s="177"/>
      <c r="GN471" s="177"/>
      <c r="GO471" s="177"/>
      <c r="GP471" s="177"/>
      <c r="GQ471" s="177"/>
      <c r="GR471" s="177"/>
      <c r="GS471" s="177"/>
      <c r="GT471" s="177"/>
      <c r="GU471" s="177"/>
      <c r="GV471" s="177"/>
      <c r="GW471" s="177"/>
      <c r="GX471" s="177"/>
      <c r="GY471" s="177"/>
      <c r="GZ471" s="177"/>
      <c r="HA471" s="177"/>
      <c r="HB471" s="177"/>
      <c r="HC471" s="177"/>
      <c r="HD471" s="177"/>
      <c r="HE471" s="177"/>
      <c r="HF471" s="177"/>
      <c r="HG471" s="177"/>
      <c r="HH471" s="177"/>
      <c r="HI471" s="177"/>
      <c r="HJ471" s="177"/>
      <c r="HK471" s="177"/>
      <c r="HL471" s="177"/>
      <c r="HM471" s="177"/>
      <c r="HN471" s="177"/>
      <c r="HO471" s="177"/>
      <c r="HP471" s="177"/>
      <c r="HQ471" s="177"/>
      <c r="HR471" s="177"/>
      <c r="HS471" s="177"/>
      <c r="HT471" s="177"/>
      <c r="HU471" s="177"/>
      <c r="HV471" s="177"/>
      <c r="HW471" s="177"/>
      <c r="HX471" s="177"/>
      <c r="HY471" s="177"/>
      <c r="HZ471" s="177"/>
      <c r="IA471" s="177"/>
      <c r="IB471" s="177"/>
      <c r="IC471" s="177"/>
      <c r="ID471" s="177"/>
      <c r="IE471" s="177"/>
      <c r="IF471" s="177"/>
      <c r="IG471" s="177"/>
      <c r="IH471" s="177"/>
      <c r="II471" s="177"/>
      <c r="IJ471" s="177"/>
      <c r="IK471" s="177"/>
      <c r="IL471" s="177"/>
      <c r="IM471" s="177"/>
      <c r="IN471" s="177"/>
      <c r="IO471" s="177"/>
      <c r="IP471" s="177"/>
      <c r="IQ471" s="177"/>
      <c r="IR471" s="177"/>
      <c r="IS471" s="177"/>
      <c r="IT471" s="177"/>
      <c r="IU471" s="177"/>
      <c r="IV471" s="177"/>
    </row>
    <row r="472" spans="1:256" s="362" customFormat="1" ht="18.75" x14ac:dyDescent="0.45">
      <c r="A472" s="357"/>
      <c r="B472" s="177"/>
      <c r="C472" s="60"/>
      <c r="D472" s="81"/>
      <c r="E472" s="122"/>
      <c r="F472" s="181"/>
      <c r="G472" s="182"/>
      <c r="H472" s="124"/>
      <c r="I472" s="125"/>
      <c r="J472" s="83">
        <v>57</v>
      </c>
      <c r="K472" s="294" t="s">
        <v>798</v>
      </c>
      <c r="L472" s="367"/>
      <c r="M472" s="185"/>
      <c r="N472" s="185"/>
      <c r="O472" s="185"/>
      <c r="P472" s="185"/>
      <c r="Q472" s="451">
        <v>94000</v>
      </c>
      <c r="R472" s="451"/>
      <c r="S472" s="233">
        <f t="shared" si="18"/>
        <v>94000</v>
      </c>
      <c r="T472" s="194" t="s">
        <v>799</v>
      </c>
      <c r="U472" s="194" t="s">
        <v>273</v>
      </c>
      <c r="V472" s="361"/>
      <c r="W472" s="177"/>
      <c r="X472" s="177"/>
      <c r="Y472" s="43"/>
      <c r="Z472" s="215"/>
      <c r="AA472" s="216"/>
      <c r="AB472" s="177"/>
      <c r="AC472" s="177"/>
      <c r="AD472" s="177"/>
      <c r="AE472" s="177"/>
      <c r="AF472" s="177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177"/>
      <c r="BE472" s="177"/>
      <c r="BF472" s="177"/>
      <c r="BG472" s="177"/>
      <c r="BH472" s="177"/>
      <c r="BI472" s="177"/>
      <c r="BJ472" s="177"/>
      <c r="BK472" s="177"/>
      <c r="BL472" s="177"/>
      <c r="BM472" s="177"/>
      <c r="BN472" s="177"/>
      <c r="BO472" s="177"/>
      <c r="BP472" s="177"/>
      <c r="BQ472" s="177"/>
      <c r="BR472" s="177"/>
      <c r="BS472" s="177"/>
      <c r="BT472" s="177"/>
      <c r="BU472" s="177"/>
      <c r="BV472" s="177"/>
      <c r="BW472" s="177"/>
      <c r="BX472" s="177"/>
      <c r="BY472" s="177"/>
      <c r="BZ472" s="177"/>
      <c r="CA472" s="177"/>
      <c r="CB472" s="177"/>
      <c r="CC472" s="177"/>
      <c r="CD472" s="177"/>
      <c r="CE472" s="177"/>
      <c r="CF472" s="177"/>
      <c r="CG472" s="177"/>
      <c r="CH472" s="177"/>
      <c r="CI472" s="177"/>
      <c r="CJ472" s="177"/>
      <c r="CK472" s="177"/>
      <c r="CL472" s="177"/>
      <c r="CM472" s="177"/>
      <c r="CN472" s="177"/>
      <c r="CO472" s="177"/>
      <c r="CP472" s="177"/>
      <c r="CQ472" s="177"/>
      <c r="CR472" s="177"/>
      <c r="CS472" s="177"/>
      <c r="CT472" s="177"/>
      <c r="CU472" s="177"/>
      <c r="CV472" s="177"/>
      <c r="CW472" s="177"/>
      <c r="CX472" s="177"/>
      <c r="CY472" s="177"/>
      <c r="CZ472" s="177"/>
      <c r="DA472" s="177"/>
      <c r="DB472" s="177"/>
      <c r="DC472" s="177"/>
      <c r="DD472" s="177"/>
      <c r="DE472" s="177"/>
      <c r="DF472" s="177"/>
      <c r="DG472" s="177"/>
      <c r="DH472" s="177"/>
      <c r="DI472" s="177"/>
      <c r="DJ472" s="177"/>
      <c r="DK472" s="177"/>
      <c r="DL472" s="177"/>
      <c r="DM472" s="177"/>
      <c r="DN472" s="177"/>
      <c r="DO472" s="177"/>
      <c r="DP472" s="177"/>
      <c r="DQ472" s="177"/>
      <c r="DR472" s="177"/>
      <c r="DS472" s="177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177"/>
      <c r="ED472" s="177"/>
      <c r="EE472" s="177"/>
      <c r="EF472" s="177"/>
      <c r="EG472" s="177"/>
      <c r="EH472" s="177"/>
      <c r="EI472" s="177"/>
      <c r="EJ472" s="177"/>
      <c r="EK472" s="177"/>
      <c r="EL472" s="177"/>
      <c r="EM472" s="177"/>
      <c r="EN472" s="177"/>
      <c r="EO472" s="177"/>
      <c r="EP472" s="177"/>
      <c r="EQ472" s="177"/>
      <c r="ER472" s="177"/>
      <c r="ES472" s="177"/>
      <c r="ET472" s="177"/>
      <c r="EU472" s="177"/>
      <c r="EV472" s="177"/>
      <c r="EW472" s="177"/>
      <c r="EX472" s="177"/>
      <c r="EY472" s="177"/>
      <c r="EZ472" s="177"/>
      <c r="FA472" s="177"/>
      <c r="FB472" s="177"/>
      <c r="FC472" s="177"/>
      <c r="FD472" s="177"/>
      <c r="FE472" s="177"/>
      <c r="FF472" s="177"/>
      <c r="FG472" s="177"/>
      <c r="FH472" s="177"/>
      <c r="FI472" s="177"/>
      <c r="FJ472" s="177"/>
      <c r="FK472" s="177"/>
      <c r="FL472" s="177"/>
      <c r="FM472" s="177"/>
      <c r="FN472" s="177"/>
      <c r="FO472" s="177"/>
      <c r="FP472" s="177"/>
      <c r="FQ472" s="177"/>
      <c r="FR472" s="177"/>
      <c r="FS472" s="177"/>
      <c r="FT472" s="177"/>
      <c r="FU472" s="177"/>
      <c r="FV472" s="177"/>
      <c r="FW472" s="177"/>
      <c r="FX472" s="177"/>
      <c r="FY472" s="177"/>
      <c r="FZ472" s="177"/>
      <c r="GA472" s="177"/>
      <c r="GB472" s="177"/>
      <c r="GC472" s="177"/>
      <c r="GD472" s="177"/>
      <c r="GE472" s="177"/>
      <c r="GF472" s="177"/>
      <c r="GG472" s="177"/>
      <c r="GH472" s="177"/>
      <c r="GI472" s="177"/>
      <c r="GJ472" s="177"/>
      <c r="GK472" s="177"/>
      <c r="GL472" s="177"/>
      <c r="GM472" s="177"/>
      <c r="GN472" s="177"/>
      <c r="GO472" s="177"/>
      <c r="GP472" s="177"/>
      <c r="GQ472" s="177"/>
      <c r="GR472" s="177"/>
      <c r="GS472" s="177"/>
      <c r="GT472" s="177"/>
      <c r="GU472" s="177"/>
      <c r="GV472" s="177"/>
      <c r="GW472" s="177"/>
      <c r="GX472" s="177"/>
      <c r="GY472" s="177"/>
      <c r="GZ472" s="177"/>
      <c r="HA472" s="177"/>
      <c r="HB472" s="177"/>
      <c r="HC472" s="177"/>
      <c r="HD472" s="177"/>
      <c r="HE472" s="177"/>
      <c r="HF472" s="177"/>
      <c r="HG472" s="177"/>
      <c r="HH472" s="177"/>
      <c r="HI472" s="177"/>
      <c r="HJ472" s="177"/>
      <c r="HK472" s="177"/>
      <c r="HL472" s="177"/>
      <c r="HM472" s="177"/>
      <c r="HN472" s="177"/>
      <c r="HO472" s="177"/>
      <c r="HP472" s="177"/>
      <c r="HQ472" s="177"/>
      <c r="HR472" s="177"/>
      <c r="HS472" s="177"/>
      <c r="HT472" s="177"/>
      <c r="HU472" s="177"/>
      <c r="HV472" s="177"/>
      <c r="HW472" s="177"/>
      <c r="HX472" s="177"/>
      <c r="HY472" s="177"/>
      <c r="HZ472" s="177"/>
      <c r="IA472" s="177"/>
      <c r="IB472" s="177"/>
      <c r="IC472" s="177"/>
      <c r="ID472" s="177"/>
      <c r="IE472" s="177"/>
      <c r="IF472" s="177"/>
      <c r="IG472" s="177"/>
      <c r="IH472" s="177"/>
      <c r="II472" s="177"/>
      <c r="IJ472" s="177"/>
      <c r="IK472" s="177"/>
      <c r="IL472" s="177"/>
      <c r="IM472" s="177"/>
      <c r="IN472" s="177"/>
      <c r="IO472" s="177"/>
      <c r="IP472" s="177"/>
      <c r="IQ472" s="177"/>
      <c r="IR472" s="177"/>
      <c r="IS472" s="177"/>
      <c r="IT472" s="177"/>
      <c r="IU472" s="177"/>
      <c r="IV472" s="177"/>
    </row>
    <row r="473" spans="1:256" s="362" customFormat="1" ht="18.75" x14ac:dyDescent="0.45">
      <c r="A473" s="357"/>
      <c r="B473" s="177"/>
      <c r="C473" s="60"/>
      <c r="D473" s="81"/>
      <c r="E473" s="122"/>
      <c r="F473" s="181"/>
      <c r="G473" s="182"/>
      <c r="H473" s="124"/>
      <c r="I473" s="125"/>
      <c r="J473" s="365">
        <v>58</v>
      </c>
      <c r="K473" s="666" t="s">
        <v>800</v>
      </c>
      <c r="L473" s="367"/>
      <c r="M473" s="103"/>
      <c r="N473" s="103"/>
      <c r="O473" s="103"/>
      <c r="P473" s="103"/>
      <c r="Q473" s="568"/>
      <c r="R473" s="568">
        <v>75000</v>
      </c>
      <c r="S473" s="233">
        <f t="shared" si="18"/>
        <v>75000</v>
      </c>
      <c r="T473" s="131" t="s">
        <v>801</v>
      </c>
      <c r="U473" s="131" t="s">
        <v>92</v>
      </c>
      <c r="V473" s="361"/>
      <c r="W473" s="177"/>
      <c r="X473" s="177"/>
      <c r="Y473" s="43"/>
      <c r="Z473" s="215"/>
      <c r="AA473" s="216"/>
      <c r="AB473" s="177"/>
      <c r="AC473" s="177"/>
      <c r="AD473" s="177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177"/>
      <c r="BR473" s="177"/>
      <c r="BS473" s="177"/>
      <c r="BT473" s="177"/>
      <c r="BU473" s="177"/>
      <c r="BV473" s="177"/>
      <c r="BW473" s="177"/>
      <c r="BX473" s="177"/>
      <c r="BY473" s="177"/>
      <c r="BZ473" s="177"/>
      <c r="CA473" s="177"/>
      <c r="CB473" s="177"/>
      <c r="CC473" s="177"/>
      <c r="CD473" s="177"/>
      <c r="CE473" s="177"/>
      <c r="CF473" s="177"/>
      <c r="CG473" s="177"/>
      <c r="CH473" s="177"/>
      <c r="CI473" s="177"/>
      <c r="CJ473" s="177"/>
      <c r="CK473" s="177"/>
      <c r="CL473" s="177"/>
      <c r="CM473" s="177"/>
      <c r="CN473" s="177"/>
      <c r="CO473" s="177"/>
      <c r="CP473" s="177"/>
      <c r="CQ473" s="177"/>
      <c r="CR473" s="177"/>
      <c r="CS473" s="177"/>
      <c r="CT473" s="177"/>
      <c r="CU473" s="177"/>
      <c r="CV473" s="177"/>
      <c r="CW473" s="177"/>
      <c r="CX473" s="177"/>
      <c r="CY473" s="177"/>
      <c r="CZ473" s="177"/>
      <c r="DA473" s="177"/>
      <c r="DB473" s="177"/>
      <c r="DC473" s="177"/>
      <c r="DD473" s="177"/>
      <c r="DE473" s="177"/>
      <c r="DF473" s="177"/>
      <c r="DG473" s="177"/>
      <c r="DH473" s="177"/>
      <c r="DI473" s="177"/>
      <c r="DJ473" s="177"/>
      <c r="DK473" s="177"/>
      <c r="DL473" s="177"/>
      <c r="DM473" s="177"/>
      <c r="DN473" s="177"/>
      <c r="DO473" s="177"/>
      <c r="DP473" s="177"/>
      <c r="DQ473" s="177"/>
      <c r="DR473" s="177"/>
      <c r="DS473" s="177"/>
      <c r="DT473" s="177"/>
      <c r="DU473" s="177"/>
      <c r="DV473" s="177"/>
      <c r="DW473" s="177"/>
      <c r="DX473" s="177"/>
      <c r="DY473" s="177"/>
      <c r="DZ473" s="177"/>
      <c r="EA473" s="177"/>
      <c r="EB473" s="177"/>
      <c r="EC473" s="177"/>
      <c r="ED473" s="177"/>
      <c r="EE473" s="177"/>
      <c r="EF473" s="177"/>
      <c r="EG473" s="177"/>
      <c r="EH473" s="177"/>
      <c r="EI473" s="177"/>
      <c r="EJ473" s="177"/>
      <c r="EK473" s="177"/>
      <c r="EL473" s="177"/>
      <c r="EM473" s="177"/>
      <c r="EN473" s="177"/>
      <c r="EO473" s="177"/>
      <c r="EP473" s="177"/>
      <c r="EQ473" s="177"/>
      <c r="ER473" s="177"/>
      <c r="ES473" s="177"/>
      <c r="ET473" s="177"/>
      <c r="EU473" s="177"/>
      <c r="EV473" s="177"/>
      <c r="EW473" s="177"/>
      <c r="EX473" s="177"/>
      <c r="EY473" s="177"/>
      <c r="EZ473" s="177"/>
      <c r="FA473" s="177"/>
      <c r="FB473" s="177"/>
      <c r="FC473" s="177"/>
      <c r="FD473" s="177"/>
      <c r="FE473" s="177"/>
      <c r="FF473" s="177"/>
      <c r="FG473" s="177"/>
      <c r="FH473" s="177"/>
      <c r="FI473" s="177"/>
      <c r="FJ473" s="177"/>
      <c r="FK473" s="177"/>
      <c r="FL473" s="177"/>
      <c r="FM473" s="177"/>
      <c r="FN473" s="177"/>
      <c r="FO473" s="177"/>
      <c r="FP473" s="177"/>
      <c r="FQ473" s="177"/>
      <c r="FR473" s="177"/>
      <c r="FS473" s="177"/>
      <c r="FT473" s="177"/>
      <c r="FU473" s="177"/>
      <c r="FV473" s="177"/>
      <c r="FW473" s="177"/>
      <c r="FX473" s="177"/>
      <c r="FY473" s="177"/>
      <c r="FZ473" s="177"/>
      <c r="GA473" s="177"/>
      <c r="GB473" s="177"/>
      <c r="GC473" s="177"/>
      <c r="GD473" s="177"/>
      <c r="GE473" s="177"/>
      <c r="GF473" s="177"/>
      <c r="GG473" s="177"/>
      <c r="GH473" s="177"/>
      <c r="GI473" s="177"/>
      <c r="GJ473" s="177"/>
      <c r="GK473" s="177"/>
      <c r="GL473" s="177"/>
      <c r="GM473" s="177"/>
      <c r="GN473" s="177"/>
      <c r="GO473" s="177"/>
      <c r="GP473" s="177"/>
      <c r="GQ473" s="177"/>
      <c r="GR473" s="177"/>
      <c r="GS473" s="177"/>
      <c r="GT473" s="177"/>
      <c r="GU473" s="177"/>
      <c r="GV473" s="177"/>
      <c r="GW473" s="177"/>
      <c r="GX473" s="177"/>
      <c r="GY473" s="177"/>
      <c r="GZ473" s="177"/>
      <c r="HA473" s="177"/>
      <c r="HB473" s="177"/>
      <c r="HC473" s="177"/>
      <c r="HD473" s="177"/>
      <c r="HE473" s="177"/>
      <c r="HF473" s="177"/>
      <c r="HG473" s="177"/>
      <c r="HH473" s="177"/>
      <c r="HI473" s="177"/>
      <c r="HJ473" s="177"/>
      <c r="HK473" s="177"/>
      <c r="HL473" s="177"/>
      <c r="HM473" s="177"/>
      <c r="HN473" s="177"/>
      <c r="HO473" s="177"/>
      <c r="HP473" s="177"/>
      <c r="HQ473" s="177"/>
      <c r="HR473" s="177"/>
      <c r="HS473" s="177"/>
      <c r="HT473" s="177"/>
      <c r="HU473" s="177"/>
      <c r="HV473" s="177"/>
      <c r="HW473" s="177"/>
      <c r="HX473" s="177"/>
      <c r="HY473" s="177"/>
      <c r="HZ473" s="177"/>
      <c r="IA473" s="177"/>
      <c r="IB473" s="177"/>
      <c r="IC473" s="177"/>
      <c r="ID473" s="177"/>
      <c r="IE473" s="177"/>
      <c r="IF473" s="177"/>
      <c r="IG473" s="177"/>
      <c r="IH473" s="177"/>
      <c r="II473" s="177"/>
      <c r="IJ473" s="177"/>
      <c r="IK473" s="177"/>
      <c r="IL473" s="177"/>
      <c r="IM473" s="177"/>
      <c r="IN473" s="177"/>
      <c r="IO473" s="177"/>
      <c r="IP473" s="177"/>
      <c r="IQ473" s="177"/>
      <c r="IR473" s="177"/>
      <c r="IS473" s="177"/>
      <c r="IT473" s="177"/>
      <c r="IU473" s="177"/>
      <c r="IV473" s="177"/>
    </row>
    <row r="474" spans="1:256" s="362" customFormat="1" ht="18.75" x14ac:dyDescent="0.45">
      <c r="A474" s="357"/>
      <c r="B474" s="177"/>
      <c r="C474" s="60"/>
      <c r="D474" s="81"/>
      <c r="E474" s="122"/>
      <c r="F474" s="181"/>
      <c r="G474" s="182"/>
      <c r="H474" s="124"/>
      <c r="I474" s="125"/>
      <c r="J474" s="83">
        <v>59</v>
      </c>
      <c r="K474" s="666" t="s">
        <v>802</v>
      </c>
      <c r="L474" s="664"/>
      <c r="M474" s="103"/>
      <c r="N474" s="103"/>
      <c r="O474" s="103"/>
      <c r="P474" s="103"/>
      <c r="Q474" s="568"/>
      <c r="R474" s="568">
        <v>10000</v>
      </c>
      <c r="S474" s="233">
        <f t="shared" si="18"/>
        <v>10000</v>
      </c>
      <c r="T474" s="131" t="s">
        <v>803</v>
      </c>
      <c r="U474" s="131" t="s">
        <v>92</v>
      </c>
      <c r="V474" s="361"/>
      <c r="W474" s="177"/>
      <c r="X474" s="177"/>
      <c r="Y474" s="43"/>
      <c r="Z474" s="215"/>
      <c r="AA474" s="216"/>
      <c r="AB474" s="177"/>
      <c r="AC474" s="177"/>
      <c r="AD474" s="177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177"/>
      <c r="BR474" s="177"/>
      <c r="BS474" s="177"/>
      <c r="BT474" s="177"/>
      <c r="BU474" s="177"/>
      <c r="BV474" s="177"/>
      <c r="BW474" s="177"/>
      <c r="BX474" s="177"/>
      <c r="BY474" s="177"/>
      <c r="BZ474" s="177"/>
      <c r="CA474" s="177"/>
      <c r="CB474" s="177"/>
      <c r="CC474" s="177"/>
      <c r="CD474" s="177"/>
      <c r="CE474" s="177"/>
      <c r="CF474" s="177"/>
      <c r="CG474" s="177"/>
      <c r="CH474" s="177"/>
      <c r="CI474" s="177"/>
      <c r="CJ474" s="177"/>
      <c r="CK474" s="177"/>
      <c r="CL474" s="177"/>
      <c r="CM474" s="177"/>
      <c r="CN474" s="177"/>
      <c r="CO474" s="177"/>
      <c r="CP474" s="177"/>
      <c r="CQ474" s="177"/>
      <c r="CR474" s="177"/>
      <c r="CS474" s="177"/>
      <c r="CT474" s="177"/>
      <c r="CU474" s="177"/>
      <c r="CV474" s="177"/>
      <c r="CW474" s="177"/>
      <c r="CX474" s="177"/>
      <c r="CY474" s="177"/>
      <c r="CZ474" s="177"/>
      <c r="DA474" s="177"/>
      <c r="DB474" s="177"/>
      <c r="DC474" s="177"/>
      <c r="DD474" s="177"/>
      <c r="DE474" s="177"/>
      <c r="DF474" s="177"/>
      <c r="DG474" s="177"/>
      <c r="DH474" s="177"/>
      <c r="DI474" s="177"/>
      <c r="DJ474" s="177"/>
      <c r="DK474" s="177"/>
      <c r="DL474" s="177"/>
      <c r="DM474" s="177"/>
      <c r="DN474" s="177"/>
      <c r="DO474" s="177"/>
      <c r="DP474" s="177"/>
      <c r="DQ474" s="177"/>
      <c r="DR474" s="177"/>
      <c r="DS474" s="177"/>
      <c r="DT474" s="177"/>
      <c r="DU474" s="177"/>
      <c r="DV474" s="177"/>
      <c r="DW474" s="177"/>
      <c r="DX474" s="177"/>
      <c r="DY474" s="177"/>
      <c r="DZ474" s="177"/>
      <c r="EA474" s="177"/>
      <c r="EB474" s="177"/>
      <c r="EC474" s="177"/>
      <c r="ED474" s="177"/>
      <c r="EE474" s="177"/>
      <c r="EF474" s="177"/>
      <c r="EG474" s="177"/>
      <c r="EH474" s="177"/>
      <c r="EI474" s="177"/>
      <c r="EJ474" s="177"/>
      <c r="EK474" s="177"/>
      <c r="EL474" s="177"/>
      <c r="EM474" s="177"/>
      <c r="EN474" s="177"/>
      <c r="EO474" s="177"/>
      <c r="EP474" s="177"/>
      <c r="EQ474" s="177"/>
      <c r="ER474" s="177"/>
      <c r="ES474" s="177"/>
      <c r="ET474" s="177"/>
      <c r="EU474" s="177"/>
      <c r="EV474" s="177"/>
      <c r="EW474" s="177"/>
      <c r="EX474" s="177"/>
      <c r="EY474" s="177"/>
      <c r="EZ474" s="177"/>
      <c r="FA474" s="177"/>
      <c r="FB474" s="177"/>
      <c r="FC474" s="177"/>
      <c r="FD474" s="177"/>
      <c r="FE474" s="177"/>
      <c r="FF474" s="177"/>
      <c r="FG474" s="177"/>
      <c r="FH474" s="177"/>
      <c r="FI474" s="177"/>
      <c r="FJ474" s="177"/>
      <c r="FK474" s="177"/>
      <c r="FL474" s="177"/>
      <c r="FM474" s="177"/>
      <c r="FN474" s="177"/>
      <c r="FO474" s="177"/>
      <c r="FP474" s="177"/>
      <c r="FQ474" s="177"/>
      <c r="FR474" s="177"/>
      <c r="FS474" s="177"/>
      <c r="FT474" s="177"/>
      <c r="FU474" s="177"/>
      <c r="FV474" s="177"/>
      <c r="FW474" s="177"/>
      <c r="FX474" s="177"/>
      <c r="FY474" s="177"/>
      <c r="FZ474" s="177"/>
      <c r="GA474" s="177"/>
      <c r="GB474" s="177"/>
      <c r="GC474" s="177"/>
      <c r="GD474" s="177"/>
      <c r="GE474" s="177"/>
      <c r="GF474" s="177"/>
      <c r="GG474" s="177"/>
      <c r="GH474" s="177"/>
      <c r="GI474" s="177"/>
      <c r="GJ474" s="177"/>
      <c r="GK474" s="177"/>
      <c r="GL474" s="177"/>
      <c r="GM474" s="177"/>
      <c r="GN474" s="177"/>
      <c r="GO474" s="177"/>
      <c r="GP474" s="177"/>
      <c r="GQ474" s="177"/>
      <c r="GR474" s="177"/>
      <c r="GS474" s="177"/>
      <c r="GT474" s="177"/>
      <c r="GU474" s="177"/>
      <c r="GV474" s="177"/>
      <c r="GW474" s="177"/>
      <c r="GX474" s="177"/>
      <c r="GY474" s="177"/>
      <c r="GZ474" s="177"/>
      <c r="HA474" s="177"/>
      <c r="HB474" s="177"/>
      <c r="HC474" s="177"/>
      <c r="HD474" s="177"/>
      <c r="HE474" s="177"/>
      <c r="HF474" s="177"/>
      <c r="HG474" s="177"/>
      <c r="HH474" s="177"/>
      <c r="HI474" s="177"/>
      <c r="HJ474" s="177"/>
      <c r="HK474" s="177"/>
      <c r="HL474" s="177"/>
      <c r="HM474" s="177"/>
      <c r="HN474" s="177"/>
      <c r="HO474" s="177"/>
      <c r="HP474" s="177"/>
      <c r="HQ474" s="177"/>
      <c r="HR474" s="177"/>
      <c r="HS474" s="177"/>
      <c r="HT474" s="177"/>
      <c r="HU474" s="177"/>
      <c r="HV474" s="177"/>
      <c r="HW474" s="177"/>
      <c r="HX474" s="177"/>
      <c r="HY474" s="177"/>
      <c r="HZ474" s="177"/>
      <c r="IA474" s="177"/>
      <c r="IB474" s="177"/>
      <c r="IC474" s="177"/>
      <c r="ID474" s="177"/>
      <c r="IE474" s="177"/>
      <c r="IF474" s="177"/>
      <c r="IG474" s="177"/>
      <c r="IH474" s="177"/>
      <c r="II474" s="177"/>
      <c r="IJ474" s="177"/>
      <c r="IK474" s="177"/>
      <c r="IL474" s="177"/>
      <c r="IM474" s="177"/>
      <c r="IN474" s="177"/>
      <c r="IO474" s="177"/>
      <c r="IP474" s="177"/>
      <c r="IQ474" s="177"/>
      <c r="IR474" s="177"/>
      <c r="IS474" s="177"/>
      <c r="IT474" s="177"/>
      <c r="IU474" s="177"/>
      <c r="IV474" s="177"/>
    </row>
    <row r="475" spans="1:256" s="362" customFormat="1" ht="18.75" x14ac:dyDescent="0.45">
      <c r="A475" s="357"/>
      <c r="B475" s="177"/>
      <c r="C475" s="60"/>
      <c r="D475" s="81"/>
      <c r="E475" s="122"/>
      <c r="F475" s="181"/>
      <c r="G475" s="182"/>
      <c r="H475" s="124"/>
      <c r="I475" s="125"/>
      <c r="J475" s="365">
        <v>60</v>
      </c>
      <c r="K475" s="666" t="s">
        <v>804</v>
      </c>
      <c r="L475" s="664"/>
      <c r="M475" s="103"/>
      <c r="N475" s="103"/>
      <c r="O475" s="103"/>
      <c r="P475" s="103"/>
      <c r="Q475" s="568"/>
      <c r="R475" s="568">
        <v>80000</v>
      </c>
      <c r="S475" s="233">
        <f t="shared" si="18"/>
        <v>80000</v>
      </c>
      <c r="T475" s="131" t="s">
        <v>805</v>
      </c>
      <c r="U475" s="131" t="s">
        <v>92</v>
      </c>
      <c r="V475" s="361"/>
      <c r="W475" s="177"/>
      <c r="X475" s="177"/>
      <c r="Y475" s="43"/>
      <c r="Z475" s="215"/>
      <c r="AA475" s="216"/>
      <c r="AB475" s="177"/>
      <c r="AC475" s="177"/>
      <c r="AD475" s="177"/>
      <c r="AE475" s="177"/>
      <c r="AF475" s="177"/>
      <c r="AG475" s="177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177"/>
      <c r="BO475" s="177"/>
      <c r="BP475" s="177"/>
      <c r="BQ475" s="177"/>
      <c r="BR475" s="177"/>
      <c r="BS475" s="177"/>
      <c r="BT475" s="177"/>
      <c r="BU475" s="177"/>
      <c r="BV475" s="177"/>
      <c r="BW475" s="177"/>
      <c r="BX475" s="177"/>
      <c r="BY475" s="177"/>
      <c r="BZ475" s="177"/>
      <c r="CA475" s="177"/>
      <c r="CB475" s="177"/>
      <c r="CC475" s="177"/>
      <c r="CD475" s="177"/>
      <c r="CE475" s="177"/>
      <c r="CF475" s="177"/>
      <c r="CG475" s="177"/>
      <c r="CH475" s="177"/>
      <c r="CI475" s="177"/>
      <c r="CJ475" s="177"/>
      <c r="CK475" s="177"/>
      <c r="CL475" s="177"/>
      <c r="CM475" s="177"/>
      <c r="CN475" s="177"/>
      <c r="CO475" s="177"/>
      <c r="CP475" s="177"/>
      <c r="CQ475" s="177"/>
      <c r="CR475" s="177"/>
      <c r="CS475" s="177"/>
      <c r="CT475" s="177"/>
      <c r="CU475" s="177"/>
      <c r="CV475" s="177"/>
      <c r="CW475" s="177"/>
      <c r="CX475" s="177"/>
      <c r="CY475" s="177"/>
      <c r="CZ475" s="177"/>
      <c r="DA475" s="177"/>
      <c r="DB475" s="177"/>
      <c r="DC475" s="177"/>
      <c r="DD475" s="177"/>
      <c r="DE475" s="177"/>
      <c r="DF475" s="177"/>
      <c r="DG475" s="177"/>
      <c r="DH475" s="177"/>
      <c r="DI475" s="177"/>
      <c r="DJ475" s="177"/>
      <c r="DK475" s="177"/>
      <c r="DL475" s="177"/>
      <c r="DM475" s="177"/>
      <c r="DN475" s="177"/>
      <c r="DO475" s="177"/>
      <c r="DP475" s="177"/>
      <c r="DQ475" s="177"/>
      <c r="DR475" s="177"/>
      <c r="DS475" s="177"/>
      <c r="DT475" s="177"/>
      <c r="DU475" s="177"/>
      <c r="DV475" s="177"/>
      <c r="DW475" s="177"/>
      <c r="DX475" s="177"/>
      <c r="DY475" s="177"/>
      <c r="DZ475" s="177"/>
      <c r="EA475" s="177"/>
      <c r="EB475" s="177"/>
      <c r="EC475" s="177"/>
      <c r="ED475" s="177"/>
      <c r="EE475" s="177"/>
      <c r="EF475" s="177"/>
      <c r="EG475" s="177"/>
      <c r="EH475" s="177"/>
      <c r="EI475" s="177"/>
      <c r="EJ475" s="177"/>
      <c r="EK475" s="177"/>
      <c r="EL475" s="177"/>
      <c r="EM475" s="177"/>
      <c r="EN475" s="177"/>
      <c r="EO475" s="177"/>
      <c r="EP475" s="177"/>
      <c r="EQ475" s="177"/>
      <c r="ER475" s="177"/>
      <c r="ES475" s="177"/>
      <c r="ET475" s="177"/>
      <c r="EU475" s="177"/>
      <c r="EV475" s="177"/>
      <c r="EW475" s="177"/>
      <c r="EX475" s="177"/>
      <c r="EY475" s="177"/>
      <c r="EZ475" s="177"/>
      <c r="FA475" s="177"/>
      <c r="FB475" s="177"/>
      <c r="FC475" s="177"/>
      <c r="FD475" s="177"/>
      <c r="FE475" s="177"/>
      <c r="FF475" s="177"/>
      <c r="FG475" s="177"/>
      <c r="FH475" s="177"/>
      <c r="FI475" s="177"/>
      <c r="FJ475" s="177"/>
      <c r="FK475" s="177"/>
      <c r="FL475" s="177"/>
      <c r="FM475" s="177"/>
      <c r="FN475" s="177"/>
      <c r="FO475" s="177"/>
      <c r="FP475" s="177"/>
      <c r="FQ475" s="177"/>
      <c r="FR475" s="177"/>
      <c r="FS475" s="177"/>
      <c r="FT475" s="177"/>
      <c r="FU475" s="177"/>
      <c r="FV475" s="177"/>
      <c r="FW475" s="177"/>
      <c r="FX475" s="177"/>
      <c r="FY475" s="177"/>
      <c r="FZ475" s="177"/>
      <c r="GA475" s="177"/>
      <c r="GB475" s="177"/>
      <c r="GC475" s="177"/>
      <c r="GD475" s="177"/>
      <c r="GE475" s="177"/>
      <c r="GF475" s="177"/>
      <c r="GG475" s="177"/>
      <c r="GH475" s="177"/>
      <c r="GI475" s="177"/>
      <c r="GJ475" s="177"/>
      <c r="GK475" s="177"/>
      <c r="GL475" s="177"/>
      <c r="GM475" s="177"/>
      <c r="GN475" s="177"/>
      <c r="GO475" s="177"/>
      <c r="GP475" s="177"/>
      <c r="GQ475" s="177"/>
      <c r="GR475" s="177"/>
      <c r="GS475" s="177"/>
      <c r="GT475" s="177"/>
      <c r="GU475" s="177"/>
      <c r="GV475" s="177"/>
      <c r="GW475" s="177"/>
      <c r="GX475" s="177"/>
      <c r="GY475" s="177"/>
      <c r="GZ475" s="177"/>
      <c r="HA475" s="177"/>
      <c r="HB475" s="177"/>
      <c r="HC475" s="177"/>
      <c r="HD475" s="177"/>
      <c r="HE475" s="177"/>
      <c r="HF475" s="177"/>
      <c r="HG475" s="177"/>
      <c r="HH475" s="177"/>
      <c r="HI475" s="177"/>
      <c r="HJ475" s="177"/>
      <c r="HK475" s="177"/>
      <c r="HL475" s="177"/>
      <c r="HM475" s="177"/>
      <c r="HN475" s="177"/>
      <c r="HO475" s="177"/>
      <c r="HP475" s="177"/>
      <c r="HQ475" s="177"/>
      <c r="HR475" s="177"/>
      <c r="HS475" s="177"/>
      <c r="HT475" s="177"/>
      <c r="HU475" s="177"/>
      <c r="HV475" s="177"/>
      <c r="HW475" s="177"/>
      <c r="HX475" s="177"/>
      <c r="HY475" s="177"/>
      <c r="HZ475" s="177"/>
      <c r="IA475" s="177"/>
      <c r="IB475" s="177"/>
      <c r="IC475" s="177"/>
      <c r="ID475" s="177"/>
      <c r="IE475" s="177"/>
      <c r="IF475" s="177"/>
      <c r="IG475" s="177"/>
      <c r="IH475" s="177"/>
      <c r="II475" s="177"/>
      <c r="IJ475" s="177"/>
      <c r="IK475" s="177"/>
      <c r="IL475" s="177"/>
      <c r="IM475" s="177"/>
      <c r="IN475" s="177"/>
      <c r="IO475" s="177"/>
      <c r="IP475" s="177"/>
      <c r="IQ475" s="177"/>
      <c r="IR475" s="177"/>
      <c r="IS475" s="177"/>
      <c r="IT475" s="177"/>
      <c r="IU475" s="177"/>
      <c r="IV475" s="177"/>
    </row>
    <row r="476" spans="1:256" s="362" customFormat="1" ht="18.75" x14ac:dyDescent="0.45">
      <c r="A476" s="357"/>
      <c r="B476" s="177"/>
      <c r="C476" s="60"/>
      <c r="D476" s="81"/>
      <c r="E476" s="122"/>
      <c r="F476" s="181"/>
      <c r="G476" s="182"/>
      <c r="H476" s="124"/>
      <c r="I476" s="125"/>
      <c r="J476" s="83">
        <v>61</v>
      </c>
      <c r="K476" s="666" t="s">
        <v>806</v>
      </c>
      <c r="L476" s="367"/>
      <c r="M476" s="103"/>
      <c r="N476" s="103"/>
      <c r="O476" s="103"/>
      <c r="P476" s="103"/>
      <c r="Q476" s="568"/>
      <c r="R476" s="568">
        <v>45000</v>
      </c>
      <c r="S476" s="233">
        <f t="shared" si="18"/>
        <v>45000</v>
      </c>
      <c r="T476" s="131" t="s">
        <v>807</v>
      </c>
      <c r="U476" s="131" t="s">
        <v>92</v>
      </c>
      <c r="V476" s="361"/>
      <c r="W476" s="177"/>
      <c r="X476" s="177"/>
      <c r="Y476" s="43"/>
      <c r="Z476" s="215"/>
      <c r="AA476" s="216"/>
      <c r="AB476" s="177"/>
      <c r="AC476" s="177"/>
      <c r="AD476" s="177"/>
      <c r="AE476" s="177"/>
      <c r="AF476" s="177"/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7"/>
      <c r="BB476" s="177"/>
      <c r="BC476" s="177"/>
      <c r="BD476" s="177"/>
      <c r="BE476" s="177"/>
      <c r="BF476" s="177"/>
      <c r="BG476" s="177"/>
      <c r="BH476" s="177"/>
      <c r="BI476" s="177"/>
      <c r="BJ476" s="177"/>
      <c r="BK476" s="177"/>
      <c r="BL476" s="177"/>
      <c r="BM476" s="177"/>
      <c r="BN476" s="177"/>
      <c r="BO476" s="177"/>
      <c r="BP476" s="177"/>
      <c r="BQ476" s="177"/>
      <c r="BR476" s="177"/>
      <c r="BS476" s="177"/>
      <c r="BT476" s="177"/>
      <c r="BU476" s="177"/>
      <c r="BV476" s="177"/>
      <c r="BW476" s="177"/>
      <c r="BX476" s="177"/>
      <c r="BY476" s="177"/>
      <c r="BZ476" s="177"/>
      <c r="CA476" s="177"/>
      <c r="CB476" s="177"/>
      <c r="CC476" s="177"/>
      <c r="CD476" s="177"/>
      <c r="CE476" s="177"/>
      <c r="CF476" s="177"/>
      <c r="CG476" s="177"/>
      <c r="CH476" s="177"/>
      <c r="CI476" s="177"/>
      <c r="CJ476" s="177"/>
      <c r="CK476" s="177"/>
      <c r="CL476" s="177"/>
      <c r="CM476" s="177"/>
      <c r="CN476" s="177"/>
      <c r="CO476" s="177"/>
      <c r="CP476" s="177"/>
      <c r="CQ476" s="177"/>
      <c r="CR476" s="177"/>
      <c r="CS476" s="177"/>
      <c r="CT476" s="177"/>
      <c r="CU476" s="177"/>
      <c r="CV476" s="177"/>
      <c r="CW476" s="177"/>
      <c r="CX476" s="177"/>
      <c r="CY476" s="177"/>
      <c r="CZ476" s="177"/>
      <c r="DA476" s="177"/>
      <c r="DB476" s="177"/>
      <c r="DC476" s="177"/>
      <c r="DD476" s="177"/>
      <c r="DE476" s="177"/>
      <c r="DF476" s="177"/>
      <c r="DG476" s="177"/>
      <c r="DH476" s="177"/>
      <c r="DI476" s="177"/>
      <c r="DJ476" s="177"/>
      <c r="DK476" s="177"/>
      <c r="DL476" s="177"/>
      <c r="DM476" s="177"/>
      <c r="DN476" s="177"/>
      <c r="DO476" s="177"/>
      <c r="DP476" s="177"/>
      <c r="DQ476" s="177"/>
      <c r="DR476" s="177"/>
      <c r="DS476" s="177"/>
      <c r="DT476" s="177"/>
      <c r="DU476" s="177"/>
      <c r="DV476" s="177"/>
      <c r="DW476" s="177"/>
      <c r="DX476" s="177"/>
      <c r="DY476" s="177"/>
      <c r="DZ476" s="177"/>
      <c r="EA476" s="177"/>
      <c r="EB476" s="177"/>
      <c r="EC476" s="177"/>
      <c r="ED476" s="177"/>
      <c r="EE476" s="177"/>
      <c r="EF476" s="177"/>
      <c r="EG476" s="177"/>
      <c r="EH476" s="177"/>
      <c r="EI476" s="177"/>
      <c r="EJ476" s="177"/>
      <c r="EK476" s="177"/>
      <c r="EL476" s="177"/>
      <c r="EM476" s="177"/>
      <c r="EN476" s="177"/>
      <c r="EO476" s="177"/>
      <c r="EP476" s="177"/>
      <c r="EQ476" s="177"/>
      <c r="ER476" s="177"/>
      <c r="ES476" s="177"/>
      <c r="ET476" s="177"/>
      <c r="EU476" s="177"/>
      <c r="EV476" s="177"/>
      <c r="EW476" s="177"/>
      <c r="EX476" s="177"/>
      <c r="EY476" s="177"/>
      <c r="EZ476" s="177"/>
      <c r="FA476" s="177"/>
      <c r="FB476" s="177"/>
      <c r="FC476" s="177"/>
      <c r="FD476" s="177"/>
      <c r="FE476" s="177"/>
      <c r="FF476" s="177"/>
      <c r="FG476" s="177"/>
      <c r="FH476" s="177"/>
      <c r="FI476" s="177"/>
      <c r="FJ476" s="177"/>
      <c r="FK476" s="177"/>
      <c r="FL476" s="177"/>
      <c r="FM476" s="177"/>
      <c r="FN476" s="177"/>
      <c r="FO476" s="177"/>
      <c r="FP476" s="177"/>
      <c r="FQ476" s="177"/>
      <c r="FR476" s="177"/>
      <c r="FS476" s="177"/>
      <c r="FT476" s="177"/>
      <c r="FU476" s="177"/>
      <c r="FV476" s="177"/>
      <c r="FW476" s="177"/>
      <c r="FX476" s="177"/>
      <c r="FY476" s="177"/>
      <c r="FZ476" s="177"/>
      <c r="GA476" s="177"/>
      <c r="GB476" s="177"/>
      <c r="GC476" s="177"/>
      <c r="GD476" s="177"/>
      <c r="GE476" s="177"/>
      <c r="GF476" s="177"/>
      <c r="GG476" s="177"/>
      <c r="GH476" s="177"/>
      <c r="GI476" s="177"/>
      <c r="GJ476" s="177"/>
      <c r="GK476" s="177"/>
      <c r="GL476" s="177"/>
      <c r="GM476" s="177"/>
      <c r="GN476" s="177"/>
      <c r="GO476" s="177"/>
      <c r="GP476" s="177"/>
      <c r="GQ476" s="177"/>
      <c r="GR476" s="177"/>
      <c r="GS476" s="177"/>
      <c r="GT476" s="177"/>
      <c r="GU476" s="177"/>
      <c r="GV476" s="177"/>
      <c r="GW476" s="177"/>
      <c r="GX476" s="177"/>
      <c r="GY476" s="177"/>
      <c r="GZ476" s="177"/>
      <c r="HA476" s="177"/>
      <c r="HB476" s="177"/>
      <c r="HC476" s="177"/>
      <c r="HD476" s="177"/>
      <c r="HE476" s="177"/>
      <c r="HF476" s="177"/>
      <c r="HG476" s="177"/>
      <c r="HH476" s="177"/>
      <c r="HI476" s="177"/>
      <c r="HJ476" s="177"/>
      <c r="HK476" s="177"/>
      <c r="HL476" s="177"/>
      <c r="HM476" s="177"/>
      <c r="HN476" s="177"/>
      <c r="HO476" s="177"/>
      <c r="HP476" s="177"/>
      <c r="HQ476" s="177"/>
      <c r="HR476" s="177"/>
      <c r="HS476" s="177"/>
      <c r="HT476" s="177"/>
      <c r="HU476" s="177"/>
      <c r="HV476" s="177"/>
      <c r="HW476" s="177"/>
      <c r="HX476" s="177"/>
      <c r="HY476" s="177"/>
      <c r="HZ476" s="177"/>
      <c r="IA476" s="177"/>
      <c r="IB476" s="177"/>
      <c r="IC476" s="177"/>
      <c r="ID476" s="177"/>
      <c r="IE476" s="177"/>
      <c r="IF476" s="177"/>
      <c r="IG476" s="177"/>
      <c r="IH476" s="177"/>
      <c r="II476" s="177"/>
      <c r="IJ476" s="177"/>
      <c r="IK476" s="177"/>
      <c r="IL476" s="177"/>
      <c r="IM476" s="177"/>
      <c r="IN476" s="177"/>
      <c r="IO476" s="177"/>
      <c r="IP476" s="177"/>
      <c r="IQ476" s="177"/>
      <c r="IR476" s="177"/>
      <c r="IS476" s="177"/>
      <c r="IT476" s="177"/>
      <c r="IU476" s="177"/>
      <c r="IV476" s="177"/>
    </row>
    <row r="477" spans="1:256" s="362" customFormat="1" ht="18.75" x14ac:dyDescent="0.45">
      <c r="A477" s="489"/>
      <c r="B477" s="460"/>
      <c r="C477" s="459"/>
      <c r="D477" s="220"/>
      <c r="E477" s="674"/>
      <c r="F477" s="221"/>
      <c r="G477" s="222"/>
      <c r="H477" s="675"/>
      <c r="I477" s="676"/>
      <c r="J477" s="408"/>
      <c r="K477" s="683"/>
      <c r="L477" s="684"/>
      <c r="M477" s="392"/>
      <c r="N477" s="392"/>
      <c r="O477" s="392"/>
      <c r="P477" s="392"/>
      <c r="Q477" s="575"/>
      <c r="R477" s="394"/>
      <c r="S477" s="575"/>
      <c r="T477" s="309"/>
      <c r="U477" s="309"/>
      <c r="V477" s="361"/>
      <c r="W477" s="177"/>
      <c r="X477" s="177"/>
      <c r="Y477" s="43"/>
      <c r="Z477" s="215"/>
      <c r="AA477" s="216"/>
      <c r="AB477" s="177"/>
      <c r="AC477" s="177"/>
      <c r="AD477" s="177"/>
      <c r="AE477" s="177"/>
      <c r="AF477" s="177"/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7"/>
      <c r="AZ477" s="177"/>
      <c r="BA477" s="177"/>
      <c r="BB477" s="177"/>
      <c r="BC477" s="177"/>
      <c r="BD477" s="177"/>
      <c r="BE477" s="177"/>
      <c r="BF477" s="177"/>
      <c r="BG477" s="177"/>
      <c r="BH477" s="177"/>
      <c r="BI477" s="177"/>
      <c r="BJ477" s="177"/>
      <c r="BK477" s="177"/>
      <c r="BL477" s="177"/>
      <c r="BM477" s="177"/>
      <c r="BN477" s="177"/>
      <c r="BO477" s="177"/>
      <c r="BP477" s="177"/>
      <c r="BQ477" s="177"/>
      <c r="BR477" s="177"/>
      <c r="BS477" s="177"/>
      <c r="BT477" s="177"/>
      <c r="BU477" s="177"/>
      <c r="BV477" s="177"/>
      <c r="BW477" s="177"/>
      <c r="BX477" s="177"/>
      <c r="BY477" s="177"/>
      <c r="BZ477" s="177"/>
      <c r="CA477" s="177"/>
      <c r="CB477" s="177"/>
      <c r="CC477" s="177"/>
      <c r="CD477" s="177"/>
      <c r="CE477" s="177"/>
      <c r="CF477" s="177"/>
      <c r="CG477" s="177"/>
      <c r="CH477" s="177"/>
      <c r="CI477" s="177"/>
      <c r="CJ477" s="177"/>
      <c r="CK477" s="177"/>
      <c r="CL477" s="177"/>
      <c r="CM477" s="177"/>
      <c r="CN477" s="177"/>
      <c r="CO477" s="177"/>
      <c r="CP477" s="177"/>
      <c r="CQ477" s="177"/>
      <c r="CR477" s="177"/>
      <c r="CS477" s="177"/>
      <c r="CT477" s="177"/>
      <c r="CU477" s="177"/>
      <c r="CV477" s="177"/>
      <c r="CW477" s="177"/>
      <c r="CX477" s="177"/>
      <c r="CY477" s="177"/>
      <c r="CZ477" s="177"/>
      <c r="DA477" s="177"/>
      <c r="DB477" s="177"/>
      <c r="DC477" s="177"/>
      <c r="DD477" s="177"/>
      <c r="DE477" s="177"/>
      <c r="DF477" s="177"/>
      <c r="DG477" s="177"/>
      <c r="DH477" s="177"/>
      <c r="DI477" s="177"/>
      <c r="DJ477" s="177"/>
      <c r="DK477" s="177"/>
      <c r="DL477" s="177"/>
      <c r="DM477" s="177"/>
      <c r="DN477" s="177"/>
      <c r="DO477" s="177"/>
      <c r="DP477" s="177"/>
      <c r="DQ477" s="177"/>
      <c r="DR477" s="177"/>
      <c r="DS477" s="177"/>
      <c r="DT477" s="177"/>
      <c r="DU477" s="177"/>
      <c r="DV477" s="177"/>
      <c r="DW477" s="177"/>
      <c r="DX477" s="177"/>
      <c r="DY477" s="177"/>
      <c r="DZ477" s="177"/>
      <c r="EA477" s="177"/>
      <c r="EB477" s="177"/>
      <c r="EC477" s="177"/>
      <c r="ED477" s="177"/>
      <c r="EE477" s="177"/>
      <c r="EF477" s="177"/>
      <c r="EG477" s="177"/>
      <c r="EH477" s="177"/>
      <c r="EI477" s="177"/>
      <c r="EJ477" s="177"/>
      <c r="EK477" s="177"/>
      <c r="EL477" s="177"/>
      <c r="EM477" s="177"/>
      <c r="EN477" s="177"/>
      <c r="EO477" s="177"/>
      <c r="EP477" s="177"/>
      <c r="EQ477" s="177"/>
      <c r="ER477" s="177"/>
      <c r="ES477" s="177"/>
      <c r="ET477" s="177"/>
      <c r="EU477" s="177"/>
      <c r="EV477" s="177"/>
      <c r="EW477" s="177"/>
      <c r="EX477" s="177"/>
      <c r="EY477" s="177"/>
      <c r="EZ477" s="177"/>
      <c r="FA477" s="177"/>
      <c r="FB477" s="177"/>
      <c r="FC477" s="177"/>
      <c r="FD477" s="177"/>
      <c r="FE477" s="177"/>
      <c r="FF477" s="177"/>
      <c r="FG477" s="177"/>
      <c r="FH477" s="177"/>
      <c r="FI477" s="177"/>
      <c r="FJ477" s="177"/>
      <c r="FK477" s="177"/>
      <c r="FL477" s="177"/>
      <c r="FM477" s="177"/>
      <c r="FN477" s="177"/>
      <c r="FO477" s="177"/>
      <c r="FP477" s="177"/>
      <c r="FQ477" s="177"/>
      <c r="FR477" s="177"/>
      <c r="FS477" s="177"/>
      <c r="FT477" s="177"/>
      <c r="FU477" s="177"/>
      <c r="FV477" s="177"/>
      <c r="FW477" s="177"/>
      <c r="FX477" s="177"/>
      <c r="FY477" s="177"/>
      <c r="FZ477" s="177"/>
      <c r="GA477" s="177"/>
      <c r="GB477" s="177"/>
      <c r="GC477" s="177"/>
      <c r="GD477" s="177"/>
      <c r="GE477" s="177"/>
      <c r="GF477" s="177"/>
      <c r="GG477" s="177"/>
      <c r="GH477" s="177"/>
      <c r="GI477" s="177"/>
      <c r="GJ477" s="177"/>
      <c r="GK477" s="177"/>
      <c r="GL477" s="177"/>
      <c r="GM477" s="177"/>
      <c r="GN477" s="177"/>
      <c r="GO477" s="177"/>
      <c r="GP477" s="177"/>
      <c r="GQ477" s="177"/>
      <c r="GR477" s="177"/>
      <c r="GS477" s="177"/>
      <c r="GT477" s="177"/>
      <c r="GU477" s="177"/>
      <c r="GV477" s="177"/>
      <c r="GW477" s="177"/>
      <c r="GX477" s="177"/>
      <c r="GY477" s="177"/>
      <c r="GZ477" s="177"/>
      <c r="HA477" s="177"/>
      <c r="HB477" s="177"/>
      <c r="HC477" s="177"/>
      <c r="HD477" s="177"/>
      <c r="HE477" s="177"/>
      <c r="HF477" s="177"/>
      <c r="HG477" s="177"/>
      <c r="HH477" s="177"/>
      <c r="HI477" s="177"/>
      <c r="HJ477" s="177"/>
      <c r="HK477" s="177"/>
      <c r="HL477" s="177"/>
      <c r="HM477" s="177"/>
      <c r="HN477" s="177"/>
      <c r="HO477" s="177"/>
      <c r="HP477" s="177"/>
      <c r="HQ477" s="177"/>
      <c r="HR477" s="177"/>
      <c r="HS477" s="177"/>
      <c r="HT477" s="177"/>
      <c r="HU477" s="177"/>
      <c r="HV477" s="177"/>
      <c r="HW477" s="177"/>
      <c r="HX477" s="177"/>
      <c r="HY477" s="177"/>
      <c r="HZ477" s="177"/>
      <c r="IA477" s="177"/>
      <c r="IB477" s="177"/>
      <c r="IC477" s="177"/>
      <c r="ID477" s="177"/>
      <c r="IE477" s="177"/>
      <c r="IF477" s="177"/>
      <c r="IG477" s="177"/>
      <c r="IH477" s="177"/>
      <c r="II477" s="177"/>
      <c r="IJ477" s="177"/>
      <c r="IK477" s="177"/>
      <c r="IL477" s="177"/>
      <c r="IM477" s="177"/>
      <c r="IN477" s="177"/>
      <c r="IO477" s="177"/>
      <c r="IP477" s="177"/>
      <c r="IQ477" s="177"/>
      <c r="IR477" s="177"/>
      <c r="IS477" s="177"/>
      <c r="IT477" s="177"/>
      <c r="IU477" s="177"/>
      <c r="IV477" s="177"/>
    </row>
    <row r="478" spans="1:256" s="362" customFormat="1" ht="18.75" x14ac:dyDescent="0.45">
      <c r="A478" s="385"/>
      <c r="B478" s="181"/>
      <c r="C478" s="60">
        <v>19</v>
      </c>
      <c r="D478" s="614" t="s">
        <v>808</v>
      </c>
      <c r="E478" s="177"/>
      <c r="F478" s="177"/>
      <c r="G478" s="178"/>
      <c r="H478" s="68"/>
      <c r="I478" s="68"/>
      <c r="J478" s="429"/>
      <c r="K478" s="430"/>
      <c r="L478" s="431"/>
      <c r="M478" s="68"/>
      <c r="N478" s="68"/>
      <c r="O478" s="68"/>
      <c r="P478" s="68"/>
      <c r="Q478" s="152">
        <f>[4]แผน_งบยุทธศาสตร์60!L43*1000000</f>
        <v>3000000</v>
      </c>
      <c r="R478" s="152">
        <f>[4]แผน_งบยุทธศาสตร์60!M43*1000000</f>
        <v>0</v>
      </c>
      <c r="S478" s="153">
        <f>SUM(Q478:R478)</f>
        <v>3000000</v>
      </c>
      <c r="T478" s="685"/>
      <c r="U478" s="685" t="s">
        <v>809</v>
      </c>
      <c r="V478" s="361"/>
      <c r="W478" s="74"/>
      <c r="X478" s="74"/>
      <c r="Y478" s="43"/>
      <c r="Z478" s="74"/>
      <c r="AA478" s="117"/>
      <c r="AB478" s="177"/>
      <c r="AC478" s="177"/>
      <c r="AD478" s="177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177"/>
      <c r="BR478" s="177"/>
      <c r="BS478" s="177"/>
      <c r="BT478" s="177"/>
      <c r="BU478" s="177"/>
      <c r="BV478" s="177"/>
      <c r="BW478" s="177"/>
      <c r="BX478" s="177"/>
      <c r="BY478" s="177"/>
      <c r="BZ478" s="177"/>
      <c r="CA478" s="177"/>
      <c r="CB478" s="177"/>
      <c r="CC478" s="177"/>
      <c r="CD478" s="177"/>
      <c r="CE478" s="177"/>
      <c r="CF478" s="177"/>
      <c r="CG478" s="177"/>
      <c r="CH478" s="177"/>
      <c r="CI478" s="177"/>
      <c r="CJ478" s="177"/>
      <c r="CK478" s="177"/>
      <c r="CL478" s="177"/>
      <c r="CM478" s="177"/>
      <c r="CN478" s="177"/>
      <c r="CO478" s="177"/>
      <c r="CP478" s="177"/>
      <c r="CQ478" s="177"/>
      <c r="CR478" s="177"/>
      <c r="CS478" s="177"/>
      <c r="CT478" s="177"/>
      <c r="CU478" s="177"/>
      <c r="CV478" s="177"/>
      <c r="CW478" s="177"/>
      <c r="CX478" s="177"/>
      <c r="CY478" s="177"/>
      <c r="CZ478" s="177"/>
      <c r="DA478" s="177"/>
      <c r="DB478" s="177"/>
      <c r="DC478" s="177"/>
      <c r="DD478" s="177"/>
      <c r="DE478" s="177"/>
      <c r="DF478" s="177"/>
      <c r="DG478" s="177"/>
      <c r="DH478" s="177"/>
      <c r="DI478" s="177"/>
      <c r="DJ478" s="177"/>
      <c r="DK478" s="177"/>
      <c r="DL478" s="177"/>
      <c r="DM478" s="177"/>
      <c r="DN478" s="177"/>
      <c r="DO478" s="177"/>
      <c r="DP478" s="177"/>
      <c r="DQ478" s="177"/>
      <c r="DR478" s="177"/>
      <c r="DS478" s="177"/>
      <c r="DT478" s="177"/>
      <c r="DU478" s="177"/>
      <c r="DV478" s="177"/>
      <c r="DW478" s="177"/>
      <c r="DX478" s="177"/>
      <c r="DY478" s="177"/>
      <c r="DZ478" s="177"/>
      <c r="EA478" s="177"/>
      <c r="EB478" s="177"/>
      <c r="EC478" s="177"/>
      <c r="ED478" s="177"/>
      <c r="EE478" s="177"/>
      <c r="EF478" s="177"/>
      <c r="EG478" s="177"/>
      <c r="EH478" s="177"/>
      <c r="EI478" s="177"/>
      <c r="EJ478" s="177"/>
      <c r="EK478" s="177"/>
      <c r="EL478" s="177"/>
      <c r="EM478" s="177"/>
      <c r="EN478" s="177"/>
      <c r="EO478" s="177"/>
      <c r="EP478" s="177"/>
      <c r="EQ478" s="177"/>
      <c r="ER478" s="177"/>
      <c r="ES478" s="177"/>
      <c r="ET478" s="177"/>
      <c r="EU478" s="177"/>
      <c r="EV478" s="177"/>
      <c r="EW478" s="177"/>
      <c r="EX478" s="177"/>
      <c r="EY478" s="177"/>
      <c r="EZ478" s="177"/>
      <c r="FA478" s="177"/>
      <c r="FB478" s="177"/>
      <c r="FC478" s="177"/>
      <c r="FD478" s="177"/>
      <c r="FE478" s="177"/>
      <c r="FF478" s="177"/>
      <c r="FG478" s="177"/>
      <c r="FH478" s="177"/>
      <c r="FI478" s="177"/>
      <c r="FJ478" s="177"/>
      <c r="FK478" s="177"/>
      <c r="FL478" s="177"/>
      <c r="FM478" s="177"/>
      <c r="FN478" s="177"/>
      <c r="FO478" s="177"/>
      <c r="FP478" s="177"/>
      <c r="FQ478" s="177"/>
      <c r="FR478" s="177"/>
      <c r="FS478" s="177"/>
      <c r="FT478" s="177"/>
      <c r="FU478" s="177"/>
      <c r="FV478" s="177"/>
      <c r="FW478" s="177"/>
      <c r="FX478" s="177"/>
      <c r="FY478" s="177"/>
      <c r="FZ478" s="177"/>
      <c r="GA478" s="177"/>
      <c r="GB478" s="177"/>
      <c r="GC478" s="177"/>
      <c r="GD478" s="177"/>
      <c r="GE478" s="177"/>
      <c r="GF478" s="177"/>
      <c r="GG478" s="177"/>
      <c r="GH478" s="177"/>
      <c r="GI478" s="177"/>
      <c r="GJ478" s="177"/>
      <c r="GK478" s="177"/>
      <c r="GL478" s="177"/>
      <c r="GM478" s="177"/>
      <c r="GN478" s="177"/>
      <c r="GO478" s="177"/>
      <c r="GP478" s="177"/>
      <c r="GQ478" s="177"/>
      <c r="GR478" s="177"/>
      <c r="GS478" s="177"/>
      <c r="GT478" s="177"/>
      <c r="GU478" s="177"/>
      <c r="GV478" s="177"/>
      <c r="GW478" s="177"/>
      <c r="GX478" s="177"/>
      <c r="GY478" s="177"/>
      <c r="GZ478" s="177"/>
      <c r="HA478" s="177"/>
      <c r="HB478" s="177"/>
      <c r="HC478" s="177"/>
      <c r="HD478" s="177"/>
      <c r="HE478" s="177"/>
      <c r="HF478" s="177"/>
      <c r="HG478" s="177"/>
      <c r="HH478" s="177"/>
      <c r="HI478" s="177"/>
      <c r="HJ478" s="177"/>
      <c r="HK478" s="177"/>
      <c r="HL478" s="177"/>
      <c r="HM478" s="177"/>
      <c r="HN478" s="177"/>
      <c r="HO478" s="177"/>
      <c r="HP478" s="177"/>
      <c r="HQ478" s="177"/>
      <c r="HR478" s="177"/>
      <c r="HS478" s="177"/>
      <c r="HT478" s="177"/>
      <c r="HU478" s="177"/>
      <c r="HV478" s="177"/>
      <c r="HW478" s="177"/>
      <c r="HX478" s="177"/>
      <c r="HY478" s="177"/>
      <c r="HZ478" s="177"/>
      <c r="IA478" s="177"/>
      <c r="IB478" s="177"/>
      <c r="IC478" s="177"/>
      <c r="ID478" s="177"/>
      <c r="IE478" s="177"/>
      <c r="IF478" s="177"/>
      <c r="IG478" s="177"/>
      <c r="IH478" s="177"/>
      <c r="II478" s="177"/>
      <c r="IJ478" s="177"/>
      <c r="IK478" s="177"/>
      <c r="IL478" s="177"/>
      <c r="IM478" s="177"/>
      <c r="IN478" s="177"/>
      <c r="IO478" s="177"/>
      <c r="IP478" s="177"/>
      <c r="IQ478" s="177"/>
      <c r="IR478" s="177"/>
      <c r="IS478" s="177"/>
      <c r="IT478" s="177"/>
      <c r="IU478" s="177"/>
      <c r="IV478" s="177"/>
    </row>
    <row r="479" spans="1:256" s="362" customFormat="1" ht="18.75" x14ac:dyDescent="0.45">
      <c r="A479" s="385"/>
      <c r="B479" s="181"/>
      <c r="C479" s="60"/>
      <c r="D479" s="614" t="s">
        <v>810</v>
      </c>
      <c r="E479" s="177"/>
      <c r="F479" s="177"/>
      <c r="G479" s="178"/>
      <c r="H479" s="68"/>
      <c r="I479" s="68"/>
      <c r="J479" s="686"/>
      <c r="K479" s="687"/>
      <c r="L479" s="688"/>
      <c r="M479" s="158"/>
      <c r="N479" s="158"/>
      <c r="O479" s="158"/>
      <c r="P479" s="158"/>
      <c r="Q479" s="77">
        <f>SUM(Q480:Q511)</f>
        <v>3000000</v>
      </c>
      <c r="R479" s="77">
        <f>SUM(R480:R511)</f>
        <v>0</v>
      </c>
      <c r="S479" s="330">
        <f>SUM(Q479:R479)</f>
        <v>3000000</v>
      </c>
      <c r="T479" s="79"/>
      <c r="U479" s="79"/>
      <c r="V479" s="361"/>
      <c r="W479" s="177"/>
      <c r="X479" s="177"/>
      <c r="Y479" s="43"/>
      <c r="Z479" s="74"/>
      <c r="AA479" s="117"/>
      <c r="AB479" s="177"/>
      <c r="AC479" s="177"/>
      <c r="AD479" s="177"/>
      <c r="AE479" s="177"/>
      <c r="AF479" s="177"/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77"/>
      <c r="BP479" s="177"/>
      <c r="BQ479" s="177"/>
      <c r="BR479" s="177"/>
      <c r="BS479" s="177"/>
      <c r="BT479" s="177"/>
      <c r="BU479" s="177"/>
      <c r="BV479" s="177"/>
      <c r="BW479" s="177"/>
      <c r="BX479" s="177"/>
      <c r="BY479" s="177"/>
      <c r="BZ479" s="177"/>
      <c r="CA479" s="177"/>
      <c r="CB479" s="177"/>
      <c r="CC479" s="177"/>
      <c r="CD479" s="177"/>
      <c r="CE479" s="177"/>
      <c r="CF479" s="177"/>
      <c r="CG479" s="177"/>
      <c r="CH479" s="177"/>
      <c r="CI479" s="177"/>
      <c r="CJ479" s="177"/>
      <c r="CK479" s="177"/>
      <c r="CL479" s="177"/>
      <c r="CM479" s="177"/>
      <c r="CN479" s="177"/>
      <c r="CO479" s="177"/>
      <c r="CP479" s="177"/>
      <c r="CQ479" s="177"/>
      <c r="CR479" s="177"/>
      <c r="CS479" s="177"/>
      <c r="CT479" s="177"/>
      <c r="CU479" s="177"/>
      <c r="CV479" s="177"/>
      <c r="CW479" s="177"/>
      <c r="CX479" s="177"/>
      <c r="CY479" s="177"/>
      <c r="CZ479" s="177"/>
      <c r="DA479" s="177"/>
      <c r="DB479" s="177"/>
      <c r="DC479" s="177"/>
      <c r="DD479" s="177"/>
      <c r="DE479" s="177"/>
      <c r="DF479" s="177"/>
      <c r="DG479" s="177"/>
      <c r="DH479" s="177"/>
      <c r="DI479" s="177"/>
      <c r="DJ479" s="177"/>
      <c r="DK479" s="177"/>
      <c r="DL479" s="177"/>
      <c r="DM479" s="177"/>
      <c r="DN479" s="177"/>
      <c r="DO479" s="177"/>
      <c r="DP479" s="177"/>
      <c r="DQ479" s="177"/>
      <c r="DR479" s="177"/>
      <c r="DS479" s="177"/>
      <c r="DT479" s="177"/>
      <c r="DU479" s="177"/>
      <c r="DV479" s="177"/>
      <c r="DW479" s="177"/>
      <c r="DX479" s="177"/>
      <c r="DY479" s="177"/>
      <c r="DZ479" s="177"/>
      <c r="EA479" s="177"/>
      <c r="EB479" s="177"/>
      <c r="EC479" s="177"/>
      <c r="ED479" s="177"/>
      <c r="EE479" s="177"/>
      <c r="EF479" s="177"/>
      <c r="EG479" s="177"/>
      <c r="EH479" s="177"/>
      <c r="EI479" s="177"/>
      <c r="EJ479" s="177"/>
      <c r="EK479" s="177"/>
      <c r="EL479" s="177"/>
      <c r="EM479" s="177"/>
      <c r="EN479" s="177"/>
      <c r="EO479" s="177"/>
      <c r="EP479" s="177"/>
      <c r="EQ479" s="177"/>
      <c r="ER479" s="177"/>
      <c r="ES479" s="177"/>
      <c r="ET479" s="177"/>
      <c r="EU479" s="177"/>
      <c r="EV479" s="177"/>
      <c r="EW479" s="177"/>
      <c r="EX479" s="177"/>
      <c r="EY479" s="177"/>
      <c r="EZ479" s="177"/>
      <c r="FA479" s="177"/>
      <c r="FB479" s="177"/>
      <c r="FC479" s="177"/>
      <c r="FD479" s="177"/>
      <c r="FE479" s="177"/>
      <c r="FF479" s="177"/>
      <c r="FG479" s="177"/>
      <c r="FH479" s="177"/>
      <c r="FI479" s="177"/>
      <c r="FJ479" s="177"/>
      <c r="FK479" s="177"/>
      <c r="FL479" s="177"/>
      <c r="FM479" s="177"/>
      <c r="FN479" s="177"/>
      <c r="FO479" s="177"/>
      <c r="FP479" s="177"/>
      <c r="FQ479" s="177"/>
      <c r="FR479" s="177"/>
      <c r="FS479" s="177"/>
      <c r="FT479" s="177"/>
      <c r="FU479" s="177"/>
      <c r="FV479" s="177"/>
      <c r="FW479" s="177"/>
      <c r="FX479" s="177"/>
      <c r="FY479" s="177"/>
      <c r="FZ479" s="177"/>
      <c r="GA479" s="177"/>
      <c r="GB479" s="177"/>
      <c r="GC479" s="177"/>
      <c r="GD479" s="177"/>
      <c r="GE479" s="177"/>
      <c r="GF479" s="177"/>
      <c r="GG479" s="177"/>
      <c r="GH479" s="177"/>
      <c r="GI479" s="177"/>
      <c r="GJ479" s="177"/>
      <c r="GK479" s="177"/>
      <c r="GL479" s="177"/>
      <c r="GM479" s="177"/>
      <c r="GN479" s="177"/>
      <c r="GO479" s="177"/>
      <c r="GP479" s="177"/>
      <c r="GQ479" s="177"/>
      <c r="GR479" s="177"/>
      <c r="GS479" s="177"/>
      <c r="GT479" s="177"/>
      <c r="GU479" s="177"/>
      <c r="GV479" s="177"/>
      <c r="GW479" s="177"/>
      <c r="GX479" s="177"/>
      <c r="GY479" s="177"/>
      <c r="GZ479" s="177"/>
      <c r="HA479" s="177"/>
      <c r="HB479" s="177"/>
      <c r="HC479" s="177"/>
      <c r="HD479" s="177"/>
      <c r="HE479" s="177"/>
      <c r="HF479" s="177"/>
      <c r="HG479" s="177"/>
      <c r="HH479" s="177"/>
      <c r="HI479" s="177"/>
      <c r="HJ479" s="177"/>
      <c r="HK479" s="177"/>
      <c r="HL479" s="177"/>
      <c r="HM479" s="177"/>
      <c r="HN479" s="177"/>
      <c r="HO479" s="177"/>
      <c r="HP479" s="177"/>
      <c r="HQ479" s="177"/>
      <c r="HR479" s="177"/>
      <c r="HS479" s="177"/>
      <c r="HT479" s="177"/>
      <c r="HU479" s="177"/>
      <c r="HV479" s="177"/>
      <c r="HW479" s="177"/>
      <c r="HX479" s="177"/>
      <c r="HY479" s="177"/>
      <c r="HZ479" s="177"/>
      <c r="IA479" s="177"/>
      <c r="IB479" s="177"/>
      <c r="IC479" s="177"/>
      <c r="ID479" s="177"/>
      <c r="IE479" s="177"/>
      <c r="IF479" s="177"/>
      <c r="IG479" s="177"/>
      <c r="IH479" s="177"/>
      <c r="II479" s="177"/>
      <c r="IJ479" s="177"/>
      <c r="IK479" s="177"/>
      <c r="IL479" s="177"/>
      <c r="IM479" s="177"/>
      <c r="IN479" s="177"/>
      <c r="IO479" s="177"/>
      <c r="IP479" s="177"/>
      <c r="IQ479" s="177"/>
      <c r="IR479" s="177"/>
      <c r="IS479" s="177"/>
      <c r="IT479" s="177"/>
      <c r="IU479" s="177"/>
      <c r="IV479" s="177"/>
    </row>
    <row r="480" spans="1:256" s="73" customFormat="1" ht="18.75" x14ac:dyDescent="0.45">
      <c r="A480" s="58"/>
      <c r="B480" s="59"/>
      <c r="C480" s="60"/>
      <c r="D480" s="61" t="s">
        <v>19</v>
      </c>
      <c r="E480" s="59"/>
      <c r="F480" s="59"/>
      <c r="G480" s="62"/>
      <c r="H480" s="76"/>
      <c r="I480" s="64"/>
      <c r="J480" s="83">
        <v>1</v>
      </c>
      <c r="K480" s="687" t="s">
        <v>811</v>
      </c>
      <c r="L480" s="431"/>
      <c r="M480" s="68"/>
      <c r="N480" s="68"/>
      <c r="O480" s="68"/>
      <c r="P480" s="69"/>
      <c r="Q480" s="689">
        <v>1147500</v>
      </c>
      <c r="R480" s="690"/>
      <c r="S480" s="159">
        <f>SUM(Q480:R480)</f>
        <v>1147500</v>
      </c>
      <c r="T480" s="160" t="s">
        <v>812</v>
      </c>
      <c r="U480" s="160" t="s">
        <v>813</v>
      </c>
      <c r="V480" s="154"/>
      <c r="W480" s="74"/>
      <c r="X480" s="74"/>
      <c r="Y480" s="43"/>
      <c r="Z480" s="74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75"/>
      <c r="CL480" s="75"/>
      <c r="CM480" s="75"/>
      <c r="CN480" s="75"/>
      <c r="CO480" s="75"/>
      <c r="CP480" s="75"/>
      <c r="CQ480" s="75"/>
      <c r="CR480" s="75"/>
      <c r="CS480" s="75"/>
      <c r="CT480" s="75"/>
      <c r="CU480" s="75"/>
      <c r="CV480" s="75"/>
      <c r="CW480" s="75"/>
      <c r="CX480" s="75"/>
      <c r="CY480" s="75"/>
      <c r="CZ480" s="75"/>
      <c r="DA480" s="75"/>
      <c r="DB480" s="75"/>
      <c r="DC480" s="75"/>
      <c r="DD480" s="75"/>
      <c r="DE480" s="75"/>
      <c r="DF480" s="75"/>
      <c r="DG480" s="75"/>
      <c r="DH480" s="75"/>
      <c r="DI480" s="75"/>
      <c r="DJ480" s="75"/>
      <c r="DK480" s="75"/>
      <c r="DL480" s="75"/>
      <c r="DM480" s="75"/>
      <c r="DN480" s="75"/>
      <c r="DO480" s="75"/>
      <c r="DP480" s="75"/>
      <c r="DQ480" s="75"/>
      <c r="DR480" s="75"/>
      <c r="DS480" s="75"/>
      <c r="DT480" s="75"/>
      <c r="DU480" s="75"/>
      <c r="DV480" s="75"/>
      <c r="DW480" s="75"/>
      <c r="DX480" s="75"/>
      <c r="DY480" s="75"/>
      <c r="DZ480" s="75"/>
      <c r="EA480" s="75"/>
      <c r="EB480" s="75"/>
      <c r="EC480" s="75"/>
      <c r="ED480" s="75"/>
      <c r="EE480" s="75"/>
      <c r="EF480" s="75"/>
      <c r="EG480" s="75"/>
      <c r="EH480" s="75"/>
      <c r="EI480" s="75"/>
      <c r="EJ480" s="75"/>
      <c r="EK480" s="75"/>
      <c r="EL480" s="75"/>
      <c r="EM480" s="75"/>
      <c r="EN480" s="75"/>
      <c r="EO480" s="75"/>
      <c r="EP480" s="75"/>
      <c r="EQ480" s="75"/>
      <c r="ER480" s="75"/>
      <c r="ES480" s="75"/>
      <c r="ET480" s="75"/>
      <c r="EU480" s="75"/>
      <c r="EV480" s="75"/>
      <c r="EW480" s="75"/>
      <c r="EX480" s="75"/>
      <c r="EY480" s="75"/>
      <c r="EZ480" s="75"/>
      <c r="FA480" s="75"/>
      <c r="FB480" s="75"/>
      <c r="FC480" s="75"/>
      <c r="FD480" s="75"/>
      <c r="FE480" s="75"/>
      <c r="FF480" s="75"/>
      <c r="FG480" s="75"/>
      <c r="FH480" s="75"/>
      <c r="FI480" s="75"/>
      <c r="FJ480" s="75"/>
      <c r="FK480" s="75"/>
      <c r="FL480" s="75"/>
      <c r="FM480" s="75"/>
      <c r="FN480" s="75"/>
      <c r="FO480" s="75"/>
      <c r="FP480" s="75"/>
      <c r="FQ480" s="75"/>
      <c r="FR480" s="75"/>
      <c r="FS480" s="75"/>
      <c r="FT480" s="75"/>
      <c r="FU480" s="75"/>
      <c r="FV480" s="75"/>
      <c r="FW480" s="75"/>
      <c r="FX480" s="75"/>
      <c r="FY480" s="75"/>
      <c r="FZ480" s="75"/>
      <c r="GA480" s="75"/>
      <c r="GB480" s="75"/>
      <c r="GC480" s="75"/>
      <c r="GD480" s="75"/>
      <c r="GE480" s="75"/>
      <c r="GF480" s="75"/>
      <c r="GG480" s="75"/>
      <c r="GH480" s="75"/>
      <c r="GI480" s="75"/>
      <c r="GJ480" s="75"/>
      <c r="GK480" s="75"/>
      <c r="GL480" s="75"/>
      <c r="GM480" s="75"/>
      <c r="GN480" s="75"/>
      <c r="GO480" s="75"/>
      <c r="GP480" s="75"/>
      <c r="GQ480" s="75"/>
      <c r="GR480" s="75"/>
      <c r="GS480" s="75"/>
      <c r="GT480" s="75"/>
      <c r="GU480" s="75"/>
      <c r="GV480" s="75"/>
      <c r="GW480" s="75"/>
      <c r="GX480" s="75"/>
      <c r="GY480" s="75"/>
      <c r="GZ480" s="75"/>
      <c r="HA480" s="75"/>
      <c r="HB480" s="75"/>
      <c r="HC480" s="75"/>
      <c r="HD480" s="75"/>
      <c r="HE480" s="75"/>
      <c r="HF480" s="75"/>
      <c r="HG480" s="75"/>
      <c r="HH480" s="75"/>
      <c r="HI480" s="75"/>
      <c r="HJ480" s="75"/>
      <c r="HK480" s="75"/>
      <c r="HL480" s="75"/>
      <c r="HM480" s="75"/>
      <c r="HN480" s="75"/>
      <c r="HO480" s="75"/>
      <c r="HP480" s="75"/>
      <c r="HQ480" s="75"/>
      <c r="HR480" s="75"/>
      <c r="HS480" s="75"/>
      <c r="HT480" s="75"/>
      <c r="HU480" s="75"/>
      <c r="HV480" s="75"/>
      <c r="HW480" s="75"/>
      <c r="HX480" s="75"/>
      <c r="HY480" s="75"/>
      <c r="HZ480" s="75"/>
      <c r="IA480" s="75"/>
      <c r="IB480" s="75"/>
      <c r="IC480" s="75"/>
      <c r="ID480" s="75"/>
      <c r="IE480" s="75"/>
      <c r="IF480" s="75"/>
      <c r="IG480" s="75"/>
      <c r="IH480" s="75"/>
      <c r="II480" s="75"/>
      <c r="IJ480" s="75"/>
      <c r="IK480" s="75"/>
      <c r="IL480" s="75"/>
      <c r="IM480" s="75"/>
      <c r="IN480" s="75"/>
      <c r="IO480" s="75"/>
      <c r="IP480" s="75"/>
      <c r="IQ480" s="75"/>
      <c r="IR480" s="75"/>
      <c r="IS480" s="75"/>
      <c r="IT480" s="75"/>
      <c r="IU480" s="75"/>
      <c r="IV480" s="75"/>
    </row>
    <row r="481" spans="1:256" s="73" customFormat="1" ht="18.75" x14ac:dyDescent="0.45">
      <c r="A481" s="58"/>
      <c r="B481" s="59"/>
      <c r="C481" s="60"/>
      <c r="D481" s="81">
        <v>1</v>
      </c>
      <c r="E481" s="93" t="s">
        <v>814</v>
      </c>
      <c r="F481" s="59"/>
      <c r="G481" s="62"/>
      <c r="H481" s="76"/>
      <c r="I481" s="64"/>
      <c r="J481" s="365">
        <v>2</v>
      </c>
      <c r="K481" s="621" t="s">
        <v>815</v>
      </c>
      <c r="L481" s="431"/>
      <c r="M481" s="68"/>
      <c r="N481" s="68"/>
      <c r="O481" s="68"/>
      <c r="P481" s="69"/>
      <c r="Q481" s="691">
        <v>464250</v>
      </c>
      <c r="R481" s="690"/>
      <c r="S481" s="159">
        <f t="shared" ref="S481:S504" si="19">SUM(Q481:R481)</f>
        <v>464250</v>
      </c>
      <c r="T481" s="160" t="s">
        <v>812</v>
      </c>
      <c r="U481" s="160" t="s">
        <v>813</v>
      </c>
      <c r="V481" s="154"/>
      <c r="W481" s="74"/>
      <c r="X481" s="74"/>
      <c r="Y481" s="43"/>
      <c r="Z481" s="74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75"/>
      <c r="CL481" s="75"/>
      <c r="CM481" s="75"/>
      <c r="CN481" s="75"/>
      <c r="CO481" s="75"/>
      <c r="CP481" s="75"/>
      <c r="CQ481" s="75"/>
      <c r="CR481" s="75"/>
      <c r="CS481" s="75"/>
      <c r="CT481" s="75"/>
      <c r="CU481" s="75"/>
      <c r="CV481" s="75"/>
      <c r="CW481" s="75"/>
      <c r="CX481" s="75"/>
      <c r="CY481" s="75"/>
      <c r="CZ481" s="75"/>
      <c r="DA481" s="75"/>
      <c r="DB481" s="75"/>
      <c r="DC481" s="75"/>
      <c r="DD481" s="75"/>
      <c r="DE481" s="75"/>
      <c r="DF481" s="75"/>
      <c r="DG481" s="75"/>
      <c r="DH481" s="75"/>
      <c r="DI481" s="75"/>
      <c r="DJ481" s="75"/>
      <c r="DK481" s="75"/>
      <c r="DL481" s="75"/>
      <c r="DM481" s="75"/>
      <c r="DN481" s="75"/>
      <c r="DO481" s="75"/>
      <c r="DP481" s="75"/>
      <c r="DQ481" s="75"/>
      <c r="DR481" s="75"/>
      <c r="DS481" s="75"/>
      <c r="DT481" s="75"/>
      <c r="DU481" s="75"/>
      <c r="DV481" s="75"/>
      <c r="DW481" s="75"/>
      <c r="DX481" s="75"/>
      <c r="DY481" s="75"/>
      <c r="DZ481" s="75"/>
      <c r="EA481" s="75"/>
      <c r="EB481" s="75"/>
      <c r="EC481" s="75"/>
      <c r="ED481" s="75"/>
      <c r="EE481" s="75"/>
      <c r="EF481" s="75"/>
      <c r="EG481" s="75"/>
      <c r="EH481" s="75"/>
      <c r="EI481" s="75"/>
      <c r="EJ481" s="75"/>
      <c r="EK481" s="75"/>
      <c r="EL481" s="75"/>
      <c r="EM481" s="75"/>
      <c r="EN481" s="75"/>
      <c r="EO481" s="75"/>
      <c r="EP481" s="75"/>
      <c r="EQ481" s="75"/>
      <c r="ER481" s="75"/>
      <c r="ES481" s="75"/>
      <c r="ET481" s="75"/>
      <c r="EU481" s="75"/>
      <c r="EV481" s="75"/>
      <c r="EW481" s="75"/>
      <c r="EX481" s="75"/>
      <c r="EY481" s="75"/>
      <c r="EZ481" s="75"/>
      <c r="FA481" s="75"/>
      <c r="FB481" s="75"/>
      <c r="FC481" s="75"/>
      <c r="FD481" s="75"/>
      <c r="FE481" s="75"/>
      <c r="FF481" s="75"/>
      <c r="FG481" s="75"/>
      <c r="FH481" s="75"/>
      <c r="FI481" s="75"/>
      <c r="FJ481" s="75"/>
      <c r="FK481" s="75"/>
      <c r="FL481" s="75"/>
      <c r="FM481" s="75"/>
      <c r="FN481" s="75"/>
      <c r="FO481" s="75"/>
      <c r="FP481" s="75"/>
      <c r="FQ481" s="75"/>
      <c r="FR481" s="75"/>
      <c r="FS481" s="75"/>
      <c r="FT481" s="75"/>
      <c r="FU481" s="75"/>
      <c r="FV481" s="75"/>
      <c r="FW481" s="75"/>
      <c r="FX481" s="75"/>
      <c r="FY481" s="75"/>
      <c r="FZ481" s="75"/>
      <c r="GA481" s="75"/>
      <c r="GB481" s="75"/>
      <c r="GC481" s="75"/>
      <c r="GD481" s="75"/>
      <c r="GE481" s="75"/>
      <c r="GF481" s="75"/>
      <c r="GG481" s="75"/>
      <c r="GH481" s="75"/>
      <c r="GI481" s="75"/>
      <c r="GJ481" s="75"/>
      <c r="GK481" s="75"/>
      <c r="GL481" s="75"/>
      <c r="GM481" s="75"/>
      <c r="GN481" s="75"/>
      <c r="GO481" s="75"/>
      <c r="GP481" s="75"/>
      <c r="GQ481" s="75"/>
      <c r="GR481" s="75"/>
      <c r="GS481" s="75"/>
      <c r="GT481" s="75"/>
      <c r="GU481" s="75"/>
      <c r="GV481" s="75"/>
      <c r="GW481" s="75"/>
      <c r="GX481" s="75"/>
      <c r="GY481" s="75"/>
      <c r="GZ481" s="75"/>
      <c r="HA481" s="75"/>
      <c r="HB481" s="75"/>
      <c r="HC481" s="75"/>
      <c r="HD481" s="75"/>
      <c r="HE481" s="75"/>
      <c r="HF481" s="75"/>
      <c r="HG481" s="75"/>
      <c r="HH481" s="75"/>
      <c r="HI481" s="75"/>
      <c r="HJ481" s="75"/>
      <c r="HK481" s="75"/>
      <c r="HL481" s="75"/>
      <c r="HM481" s="75"/>
      <c r="HN481" s="75"/>
      <c r="HO481" s="75"/>
      <c r="HP481" s="75"/>
      <c r="HQ481" s="75"/>
      <c r="HR481" s="75"/>
      <c r="HS481" s="75"/>
      <c r="HT481" s="75"/>
      <c r="HU481" s="75"/>
      <c r="HV481" s="75"/>
      <c r="HW481" s="75"/>
      <c r="HX481" s="75"/>
      <c r="HY481" s="75"/>
      <c r="HZ481" s="75"/>
      <c r="IA481" s="75"/>
      <c r="IB481" s="75"/>
      <c r="IC481" s="75"/>
      <c r="ID481" s="75"/>
      <c r="IE481" s="75"/>
      <c r="IF481" s="75"/>
      <c r="IG481" s="75"/>
      <c r="IH481" s="75"/>
      <c r="II481" s="75"/>
      <c r="IJ481" s="75"/>
      <c r="IK481" s="75"/>
      <c r="IL481" s="75"/>
      <c r="IM481" s="75"/>
      <c r="IN481" s="75"/>
      <c r="IO481" s="75"/>
      <c r="IP481" s="75"/>
      <c r="IQ481" s="75"/>
      <c r="IR481" s="75"/>
      <c r="IS481" s="75"/>
      <c r="IT481" s="75"/>
      <c r="IU481" s="75"/>
      <c r="IV481" s="75"/>
    </row>
    <row r="482" spans="1:256" s="75" customFormat="1" ht="18.75" x14ac:dyDescent="0.45">
      <c r="A482" s="58"/>
      <c r="B482" s="59"/>
      <c r="C482" s="60"/>
      <c r="D482" s="81">
        <v>2</v>
      </c>
      <c r="E482" s="93" t="s">
        <v>816</v>
      </c>
      <c r="F482" s="59"/>
      <c r="G482" s="62"/>
      <c r="H482" s="76"/>
      <c r="I482" s="64"/>
      <c r="J482" s="83">
        <v>3</v>
      </c>
      <c r="K482" s="150" t="s">
        <v>817</v>
      </c>
      <c r="L482" s="431"/>
      <c r="M482" s="68"/>
      <c r="N482" s="68"/>
      <c r="O482" s="68"/>
      <c r="P482" s="69"/>
      <c r="Q482" s="692">
        <v>388250</v>
      </c>
      <c r="R482" s="690"/>
      <c r="S482" s="159">
        <f t="shared" si="19"/>
        <v>388250</v>
      </c>
      <c r="T482" s="160" t="s">
        <v>812</v>
      </c>
      <c r="U482" s="160" t="s">
        <v>813</v>
      </c>
      <c r="V482" s="154"/>
      <c r="W482" s="74"/>
      <c r="X482" s="74"/>
      <c r="Y482" s="43"/>
      <c r="Z482" s="74"/>
    </row>
    <row r="483" spans="1:256" s="75" customFormat="1" ht="18.75" x14ac:dyDescent="0.45">
      <c r="A483" s="58"/>
      <c r="B483" s="59"/>
      <c r="C483" s="60"/>
      <c r="D483" s="81"/>
      <c r="E483" s="93" t="s">
        <v>818</v>
      </c>
      <c r="F483" s="59"/>
      <c r="G483" s="62"/>
      <c r="H483" s="76"/>
      <c r="I483" s="64"/>
      <c r="J483" s="365">
        <v>4</v>
      </c>
      <c r="K483" s="150" t="s">
        <v>819</v>
      </c>
      <c r="L483" s="431"/>
      <c r="M483" s="68"/>
      <c r="N483" s="68"/>
      <c r="O483" s="68"/>
      <c r="P483" s="69"/>
      <c r="Q483" s="692">
        <v>23000</v>
      </c>
      <c r="R483" s="690"/>
      <c r="S483" s="159">
        <f t="shared" si="19"/>
        <v>23000</v>
      </c>
      <c r="T483" s="160" t="s">
        <v>820</v>
      </c>
      <c r="U483" s="160" t="s">
        <v>216</v>
      </c>
      <c r="V483" s="154"/>
      <c r="W483" s="74"/>
      <c r="X483" s="74"/>
      <c r="Y483" s="43"/>
      <c r="Z483" s="74"/>
    </row>
    <row r="484" spans="1:256" s="75" customFormat="1" ht="18.75" x14ac:dyDescent="0.45">
      <c r="A484" s="58"/>
      <c r="B484" s="59"/>
      <c r="C484" s="60"/>
      <c r="D484" s="81">
        <v>3</v>
      </c>
      <c r="E484" s="93" t="s">
        <v>821</v>
      </c>
      <c r="F484" s="59"/>
      <c r="G484" s="62"/>
      <c r="H484" s="76"/>
      <c r="I484" s="64"/>
      <c r="J484" s="83">
        <v>5</v>
      </c>
      <c r="K484" s="150" t="s">
        <v>822</v>
      </c>
      <c r="L484" s="431"/>
      <c r="M484" s="68"/>
      <c r="N484" s="68"/>
      <c r="O484" s="68"/>
      <c r="P484" s="69"/>
      <c r="Q484" s="692">
        <v>22000</v>
      </c>
      <c r="R484" s="690"/>
      <c r="S484" s="159">
        <f t="shared" si="19"/>
        <v>22000</v>
      </c>
      <c r="T484" s="160" t="s">
        <v>820</v>
      </c>
      <c r="U484" s="160" t="s">
        <v>216</v>
      </c>
      <c r="V484" s="154"/>
      <c r="W484" s="74"/>
      <c r="X484" s="74"/>
      <c r="Y484" s="43"/>
      <c r="Z484" s="74"/>
    </row>
    <row r="485" spans="1:256" s="75" customFormat="1" ht="18.75" x14ac:dyDescent="0.45">
      <c r="A485" s="58"/>
      <c r="B485" s="59"/>
      <c r="C485" s="60"/>
      <c r="D485" s="81"/>
      <c r="E485" s="93" t="s">
        <v>818</v>
      </c>
      <c r="F485" s="59"/>
      <c r="G485" s="62"/>
      <c r="H485" s="76"/>
      <c r="I485" s="64"/>
      <c r="J485" s="365">
        <v>6</v>
      </c>
      <c r="K485" s="150" t="s">
        <v>823</v>
      </c>
      <c r="L485" s="431"/>
      <c r="M485" s="68"/>
      <c r="N485" s="68"/>
      <c r="O485" s="68"/>
      <c r="P485" s="69"/>
      <c r="Q485" s="692">
        <v>60000</v>
      </c>
      <c r="R485" s="690"/>
      <c r="S485" s="159">
        <f t="shared" si="19"/>
        <v>60000</v>
      </c>
      <c r="T485" s="160" t="s">
        <v>820</v>
      </c>
      <c r="U485" s="160" t="s">
        <v>216</v>
      </c>
      <c r="V485" s="154"/>
      <c r="W485" s="74"/>
      <c r="X485" s="74"/>
      <c r="Y485" s="43"/>
      <c r="Z485" s="74"/>
    </row>
    <row r="486" spans="1:256" s="387" customFormat="1" ht="18.75" x14ac:dyDescent="0.45">
      <c r="A486" s="385"/>
      <c r="B486" s="181"/>
      <c r="C486" s="386"/>
      <c r="D486" s="177" t="s">
        <v>30</v>
      </c>
      <c r="E486" s="177"/>
      <c r="F486" s="177"/>
      <c r="G486" s="178"/>
      <c r="H486" s="68"/>
      <c r="I486" s="68"/>
      <c r="J486" s="83">
        <v>7</v>
      </c>
      <c r="K486" s="621" t="s">
        <v>824</v>
      </c>
      <c r="L486" s="688"/>
      <c r="M486" s="158"/>
      <c r="N486" s="158"/>
      <c r="O486" s="158"/>
      <c r="P486" s="158"/>
      <c r="Q486" s="692">
        <v>10000</v>
      </c>
      <c r="R486" s="693"/>
      <c r="S486" s="159">
        <f t="shared" si="19"/>
        <v>10000</v>
      </c>
      <c r="T486" s="160" t="s">
        <v>820</v>
      </c>
      <c r="U486" s="160" t="s">
        <v>216</v>
      </c>
      <c r="W486" s="177"/>
      <c r="X486" s="177"/>
      <c r="Y486" s="43"/>
      <c r="Z486" s="74"/>
      <c r="AA486" s="117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  <c r="BS486" s="181"/>
      <c r="BT486" s="181"/>
      <c r="BU486" s="181"/>
      <c r="BV486" s="181"/>
      <c r="BW486" s="181"/>
      <c r="BX486" s="181"/>
      <c r="BY486" s="181"/>
      <c r="BZ486" s="181"/>
      <c r="CA486" s="181"/>
      <c r="CB486" s="181"/>
      <c r="CC486" s="181"/>
      <c r="CD486" s="181"/>
      <c r="CE486" s="181"/>
      <c r="CF486" s="181"/>
      <c r="CG486" s="181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181"/>
      <c r="EB486" s="181"/>
      <c r="EC486" s="181"/>
      <c r="ED486" s="181"/>
      <c r="EE486" s="181"/>
      <c r="EF486" s="181"/>
      <c r="EG486" s="181"/>
      <c r="EH486" s="181"/>
      <c r="EI486" s="181"/>
      <c r="EJ486" s="181"/>
      <c r="EK486" s="181"/>
      <c r="EL486" s="181"/>
      <c r="EM486" s="181"/>
      <c r="EN486" s="181"/>
      <c r="EO486" s="181"/>
      <c r="EP486" s="181"/>
      <c r="EQ486" s="181"/>
      <c r="ER486" s="181"/>
      <c r="ES486" s="181"/>
      <c r="ET486" s="181"/>
      <c r="EU486" s="181"/>
      <c r="EV486" s="181"/>
      <c r="EW486" s="181"/>
      <c r="EX486" s="181"/>
      <c r="EY486" s="181"/>
      <c r="EZ486" s="181"/>
      <c r="FA486" s="181"/>
      <c r="FB486" s="181"/>
      <c r="FC486" s="181"/>
      <c r="FD486" s="181"/>
      <c r="FE486" s="181"/>
      <c r="FF486" s="181"/>
      <c r="FG486" s="181"/>
      <c r="FH486" s="181"/>
      <c r="FI486" s="181"/>
      <c r="FJ486" s="181"/>
      <c r="FK486" s="181"/>
      <c r="FL486" s="181"/>
      <c r="FM486" s="181"/>
      <c r="FN486" s="181"/>
      <c r="FO486" s="181"/>
      <c r="FP486" s="181"/>
      <c r="FQ486" s="181"/>
      <c r="FR486" s="181"/>
      <c r="FS486" s="181"/>
      <c r="FT486" s="181"/>
      <c r="FU486" s="181"/>
      <c r="FV486" s="181"/>
      <c r="FW486" s="181"/>
      <c r="FX486" s="181"/>
      <c r="FY486" s="181"/>
      <c r="FZ486" s="181"/>
      <c r="GA486" s="181"/>
      <c r="GB486" s="181"/>
      <c r="GC486" s="181"/>
      <c r="GD486" s="181"/>
      <c r="GE486" s="181"/>
      <c r="GF486" s="181"/>
      <c r="GG486" s="181"/>
      <c r="GH486" s="181"/>
      <c r="GI486" s="181"/>
      <c r="GJ486" s="181"/>
      <c r="GK486" s="181"/>
      <c r="GL486" s="181"/>
      <c r="GM486" s="181"/>
      <c r="GN486" s="181"/>
      <c r="GO486" s="181"/>
      <c r="GP486" s="181"/>
      <c r="GQ486" s="181"/>
      <c r="GR486" s="181"/>
      <c r="GS486" s="181"/>
      <c r="GT486" s="181"/>
      <c r="GU486" s="181"/>
      <c r="GV486" s="181"/>
      <c r="GW486" s="181"/>
      <c r="GX486" s="181"/>
      <c r="GY486" s="181"/>
      <c r="GZ486" s="181"/>
      <c r="HA486" s="181"/>
      <c r="HB486" s="181"/>
      <c r="HC486" s="181"/>
      <c r="HD486" s="181"/>
      <c r="HE486" s="181"/>
      <c r="HF486" s="181"/>
      <c r="HG486" s="181"/>
      <c r="HH486" s="181"/>
      <c r="HI486" s="181"/>
      <c r="HJ486" s="181"/>
      <c r="HK486" s="181"/>
      <c r="HL486" s="181"/>
      <c r="HM486" s="181"/>
      <c r="HN486" s="181"/>
      <c r="HO486" s="181"/>
      <c r="HP486" s="181"/>
      <c r="HQ486" s="181"/>
      <c r="HR486" s="181"/>
      <c r="HS486" s="181"/>
      <c r="HT486" s="181"/>
      <c r="HU486" s="181"/>
      <c r="HV486" s="181"/>
      <c r="HW486" s="181"/>
      <c r="HX486" s="181"/>
      <c r="HY486" s="181"/>
      <c r="HZ486" s="181"/>
      <c r="IA486" s="181"/>
      <c r="IB486" s="181"/>
      <c r="IC486" s="181"/>
      <c r="ID486" s="181"/>
      <c r="IE486" s="181"/>
      <c r="IF486" s="181"/>
      <c r="IG486" s="181"/>
      <c r="IH486" s="181"/>
      <c r="II486" s="181"/>
      <c r="IJ486" s="181"/>
      <c r="IK486" s="181"/>
      <c r="IL486" s="181"/>
      <c r="IM486" s="181"/>
      <c r="IN486" s="181"/>
      <c r="IO486" s="181"/>
      <c r="IP486" s="181"/>
      <c r="IQ486" s="181"/>
      <c r="IR486" s="181"/>
      <c r="IS486" s="181"/>
      <c r="IT486" s="181"/>
      <c r="IU486" s="181"/>
      <c r="IV486" s="181"/>
    </row>
    <row r="487" spans="1:256" s="387" customFormat="1" ht="18.75" x14ac:dyDescent="0.45">
      <c r="A487" s="385"/>
      <c r="B487" s="181"/>
      <c r="C487" s="386"/>
      <c r="D487" s="81">
        <v>1</v>
      </c>
      <c r="E487" s="694" t="s">
        <v>825</v>
      </c>
      <c r="F487" s="181"/>
      <c r="G487" s="182"/>
      <c r="H487" s="158" t="s">
        <v>75</v>
      </c>
      <c r="I487" s="158">
        <v>5</v>
      </c>
      <c r="J487" s="365">
        <v>8</v>
      </c>
      <c r="K487" s="621" t="s">
        <v>826</v>
      </c>
      <c r="L487" s="688"/>
      <c r="M487" s="158"/>
      <c r="N487" s="158"/>
      <c r="O487" s="158"/>
      <c r="P487" s="158"/>
      <c r="Q487" s="695">
        <v>115000</v>
      </c>
      <c r="R487" s="696"/>
      <c r="S487" s="159">
        <f t="shared" si="19"/>
        <v>115000</v>
      </c>
      <c r="T487" s="160" t="s">
        <v>827</v>
      </c>
      <c r="U487" s="160" t="s">
        <v>97</v>
      </c>
      <c r="W487" s="177"/>
      <c r="X487" s="177"/>
      <c r="Y487" s="43"/>
      <c r="Z487" s="74"/>
      <c r="AA487" s="117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  <c r="BS487" s="181"/>
      <c r="BT487" s="181"/>
      <c r="BU487" s="181"/>
      <c r="BV487" s="181"/>
      <c r="BW487" s="181"/>
      <c r="BX487" s="181"/>
      <c r="BY487" s="181"/>
      <c r="BZ487" s="181"/>
      <c r="CA487" s="181"/>
      <c r="CB487" s="181"/>
      <c r="CC487" s="181"/>
      <c r="CD487" s="181"/>
      <c r="CE487" s="181"/>
      <c r="CF487" s="181"/>
      <c r="CG487" s="181"/>
      <c r="CH487" s="181"/>
      <c r="CI487" s="181"/>
      <c r="CJ487" s="181"/>
      <c r="CK487" s="181"/>
      <c r="CL487" s="181"/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1"/>
      <c r="DA487" s="181"/>
      <c r="DB487" s="181"/>
      <c r="DC487" s="181"/>
      <c r="DD487" s="181"/>
      <c r="DE487" s="181"/>
      <c r="DF487" s="181"/>
      <c r="DG487" s="181"/>
      <c r="DH487" s="181"/>
      <c r="DI487" s="181"/>
      <c r="DJ487" s="181"/>
      <c r="DK487" s="181"/>
      <c r="DL487" s="181"/>
      <c r="DM487" s="181"/>
      <c r="DN487" s="181"/>
      <c r="DO487" s="181"/>
      <c r="DP487" s="181"/>
      <c r="DQ487" s="181"/>
      <c r="DR487" s="181"/>
      <c r="DS487" s="181"/>
      <c r="DT487" s="181"/>
      <c r="DU487" s="181"/>
      <c r="DV487" s="181"/>
      <c r="DW487" s="181"/>
      <c r="DX487" s="181"/>
      <c r="DY487" s="181"/>
      <c r="DZ487" s="181"/>
      <c r="EA487" s="181"/>
      <c r="EB487" s="181"/>
      <c r="EC487" s="181"/>
      <c r="ED487" s="181"/>
      <c r="EE487" s="181"/>
      <c r="EF487" s="181"/>
      <c r="EG487" s="181"/>
      <c r="EH487" s="181"/>
      <c r="EI487" s="181"/>
      <c r="EJ487" s="181"/>
      <c r="EK487" s="181"/>
      <c r="EL487" s="181"/>
      <c r="EM487" s="181"/>
      <c r="EN487" s="181"/>
      <c r="EO487" s="181"/>
      <c r="EP487" s="181"/>
      <c r="EQ487" s="181"/>
      <c r="ER487" s="181"/>
      <c r="ES487" s="181"/>
      <c r="ET487" s="181"/>
      <c r="EU487" s="181"/>
      <c r="EV487" s="181"/>
      <c r="EW487" s="181"/>
      <c r="EX487" s="181"/>
      <c r="EY487" s="181"/>
      <c r="EZ487" s="181"/>
      <c r="FA487" s="181"/>
      <c r="FB487" s="181"/>
      <c r="FC487" s="181"/>
      <c r="FD487" s="181"/>
      <c r="FE487" s="181"/>
      <c r="FF487" s="181"/>
      <c r="FG487" s="181"/>
      <c r="FH487" s="181"/>
      <c r="FI487" s="181"/>
      <c r="FJ487" s="181"/>
      <c r="FK487" s="181"/>
      <c r="FL487" s="181"/>
      <c r="FM487" s="181"/>
      <c r="FN487" s="181"/>
      <c r="FO487" s="181"/>
      <c r="FP487" s="181"/>
      <c r="FQ487" s="181"/>
      <c r="FR487" s="181"/>
      <c r="FS487" s="181"/>
      <c r="FT487" s="181"/>
      <c r="FU487" s="181"/>
      <c r="FV487" s="181"/>
      <c r="FW487" s="181"/>
      <c r="FX487" s="181"/>
      <c r="FY487" s="181"/>
      <c r="FZ487" s="181"/>
      <c r="GA487" s="181"/>
      <c r="GB487" s="181"/>
      <c r="GC487" s="181"/>
      <c r="GD487" s="181"/>
      <c r="GE487" s="181"/>
      <c r="GF487" s="181"/>
      <c r="GG487" s="181"/>
      <c r="GH487" s="181"/>
      <c r="GI487" s="181"/>
      <c r="GJ487" s="181"/>
      <c r="GK487" s="181"/>
      <c r="GL487" s="181"/>
      <c r="GM487" s="181"/>
      <c r="GN487" s="181"/>
      <c r="GO487" s="181"/>
      <c r="GP487" s="181"/>
      <c r="GQ487" s="181"/>
      <c r="GR487" s="181"/>
      <c r="GS487" s="181"/>
      <c r="GT487" s="181"/>
      <c r="GU487" s="181"/>
      <c r="GV487" s="181"/>
      <c r="GW487" s="181"/>
      <c r="GX487" s="181"/>
      <c r="GY487" s="181"/>
      <c r="GZ487" s="181"/>
      <c r="HA487" s="181"/>
      <c r="HB487" s="181"/>
      <c r="HC487" s="181"/>
      <c r="HD487" s="181"/>
      <c r="HE487" s="181"/>
      <c r="HF487" s="181"/>
      <c r="HG487" s="181"/>
      <c r="HH487" s="181"/>
      <c r="HI487" s="181"/>
      <c r="HJ487" s="181"/>
      <c r="HK487" s="181"/>
      <c r="HL487" s="181"/>
      <c r="HM487" s="181"/>
      <c r="HN487" s="181"/>
      <c r="HO487" s="181"/>
      <c r="HP487" s="181"/>
      <c r="HQ487" s="181"/>
      <c r="HR487" s="181"/>
      <c r="HS487" s="181"/>
      <c r="HT487" s="181"/>
      <c r="HU487" s="181"/>
      <c r="HV487" s="181"/>
      <c r="HW487" s="181"/>
      <c r="HX487" s="181"/>
      <c r="HY487" s="181"/>
      <c r="HZ487" s="181"/>
      <c r="IA487" s="181"/>
      <c r="IB487" s="181"/>
      <c r="IC487" s="181"/>
      <c r="ID487" s="181"/>
      <c r="IE487" s="181"/>
      <c r="IF487" s="181"/>
      <c r="IG487" s="181"/>
      <c r="IH487" s="181"/>
      <c r="II487" s="181"/>
      <c r="IJ487" s="181"/>
      <c r="IK487" s="181"/>
      <c r="IL487" s="181"/>
      <c r="IM487" s="181"/>
      <c r="IN487" s="181"/>
      <c r="IO487" s="181"/>
      <c r="IP487" s="181"/>
      <c r="IQ487" s="181"/>
      <c r="IR487" s="181"/>
      <c r="IS487" s="181"/>
      <c r="IT487" s="181"/>
      <c r="IU487" s="181"/>
      <c r="IV487" s="181"/>
    </row>
    <row r="488" spans="1:256" s="387" customFormat="1" ht="18.75" x14ac:dyDescent="0.45">
      <c r="A488" s="385"/>
      <c r="B488" s="181"/>
      <c r="C488" s="386"/>
      <c r="D488" s="81"/>
      <c r="E488" s="694" t="s">
        <v>828</v>
      </c>
      <c r="F488" s="181"/>
      <c r="G488" s="182"/>
      <c r="H488" s="158"/>
      <c r="I488" s="158"/>
      <c r="J488" s="83">
        <v>9</v>
      </c>
      <c r="K488" s="621" t="s">
        <v>829</v>
      </c>
      <c r="L488" s="688"/>
      <c r="M488" s="158"/>
      <c r="N488" s="158"/>
      <c r="O488" s="158"/>
      <c r="P488" s="158"/>
      <c r="Q488" s="695">
        <v>35000</v>
      </c>
      <c r="R488" s="696"/>
      <c r="S488" s="159">
        <f t="shared" si="19"/>
        <v>35000</v>
      </c>
      <c r="T488" s="160" t="s">
        <v>626</v>
      </c>
      <c r="U488" s="160" t="s">
        <v>240</v>
      </c>
      <c r="W488" s="177"/>
      <c r="X488" s="177"/>
      <c r="Y488" s="43"/>
      <c r="Z488" s="74"/>
      <c r="AA488" s="117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  <c r="BW488" s="181"/>
      <c r="BX488" s="181"/>
      <c r="BY488" s="181"/>
      <c r="BZ488" s="181"/>
      <c r="CA488" s="181"/>
      <c r="CB488" s="181"/>
      <c r="CC488" s="181"/>
      <c r="CD488" s="181"/>
      <c r="CE488" s="181"/>
      <c r="CF488" s="181"/>
      <c r="CG488" s="181"/>
      <c r="CH488" s="181"/>
      <c r="CI488" s="181"/>
      <c r="CJ488" s="181"/>
      <c r="CK488" s="181"/>
      <c r="CL488" s="181"/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1"/>
      <c r="DA488" s="181"/>
      <c r="DB488" s="181"/>
      <c r="DC488" s="181"/>
      <c r="DD488" s="181"/>
      <c r="DE488" s="181"/>
      <c r="DF488" s="181"/>
      <c r="DG488" s="181"/>
      <c r="DH488" s="181"/>
      <c r="DI488" s="181"/>
      <c r="DJ488" s="181"/>
      <c r="DK488" s="181"/>
      <c r="DL488" s="181"/>
      <c r="DM488" s="181"/>
      <c r="DN488" s="181"/>
      <c r="DO488" s="181"/>
      <c r="DP488" s="181"/>
      <c r="DQ488" s="181"/>
      <c r="DR488" s="181"/>
      <c r="DS488" s="181"/>
      <c r="DT488" s="181"/>
      <c r="DU488" s="181"/>
      <c r="DV488" s="181"/>
      <c r="DW488" s="181"/>
      <c r="DX488" s="181"/>
      <c r="DY488" s="181"/>
      <c r="DZ488" s="181"/>
      <c r="EA488" s="181"/>
      <c r="EB488" s="181"/>
      <c r="EC488" s="181"/>
      <c r="ED488" s="181"/>
      <c r="EE488" s="181"/>
      <c r="EF488" s="181"/>
      <c r="EG488" s="181"/>
      <c r="EH488" s="181"/>
      <c r="EI488" s="181"/>
      <c r="EJ488" s="181"/>
      <c r="EK488" s="181"/>
      <c r="EL488" s="181"/>
      <c r="EM488" s="181"/>
      <c r="EN488" s="181"/>
      <c r="EO488" s="181"/>
      <c r="EP488" s="181"/>
      <c r="EQ488" s="181"/>
      <c r="ER488" s="181"/>
      <c r="ES488" s="181"/>
      <c r="ET488" s="181"/>
      <c r="EU488" s="181"/>
      <c r="EV488" s="181"/>
      <c r="EW488" s="181"/>
      <c r="EX488" s="181"/>
      <c r="EY488" s="181"/>
      <c r="EZ488" s="181"/>
      <c r="FA488" s="181"/>
      <c r="FB488" s="181"/>
      <c r="FC488" s="181"/>
      <c r="FD488" s="181"/>
      <c r="FE488" s="181"/>
      <c r="FF488" s="181"/>
      <c r="FG488" s="181"/>
      <c r="FH488" s="181"/>
      <c r="FI488" s="181"/>
      <c r="FJ488" s="181"/>
      <c r="FK488" s="181"/>
      <c r="FL488" s="181"/>
      <c r="FM488" s="181"/>
      <c r="FN488" s="181"/>
      <c r="FO488" s="181"/>
      <c r="FP488" s="181"/>
      <c r="FQ488" s="181"/>
      <c r="FR488" s="181"/>
      <c r="FS488" s="181"/>
      <c r="FT488" s="181"/>
      <c r="FU488" s="181"/>
      <c r="FV488" s="181"/>
      <c r="FW488" s="181"/>
      <c r="FX488" s="181"/>
      <c r="FY488" s="181"/>
      <c r="FZ488" s="181"/>
      <c r="GA488" s="181"/>
      <c r="GB488" s="181"/>
      <c r="GC488" s="181"/>
      <c r="GD488" s="181"/>
      <c r="GE488" s="181"/>
      <c r="GF488" s="181"/>
      <c r="GG488" s="181"/>
      <c r="GH488" s="181"/>
      <c r="GI488" s="181"/>
      <c r="GJ488" s="181"/>
      <c r="GK488" s="181"/>
      <c r="GL488" s="181"/>
      <c r="GM488" s="181"/>
      <c r="GN488" s="181"/>
      <c r="GO488" s="181"/>
      <c r="GP488" s="181"/>
      <c r="GQ488" s="181"/>
      <c r="GR488" s="181"/>
      <c r="GS488" s="181"/>
      <c r="GT488" s="181"/>
      <c r="GU488" s="181"/>
      <c r="GV488" s="181"/>
      <c r="GW488" s="181"/>
      <c r="GX488" s="181"/>
      <c r="GY488" s="181"/>
      <c r="GZ488" s="181"/>
      <c r="HA488" s="181"/>
      <c r="HB488" s="181"/>
      <c r="HC488" s="181"/>
      <c r="HD488" s="181"/>
      <c r="HE488" s="181"/>
      <c r="HF488" s="181"/>
      <c r="HG488" s="181"/>
      <c r="HH488" s="181"/>
      <c r="HI488" s="181"/>
      <c r="HJ488" s="181"/>
      <c r="HK488" s="181"/>
      <c r="HL488" s="181"/>
      <c r="HM488" s="181"/>
      <c r="HN488" s="181"/>
      <c r="HO488" s="181"/>
      <c r="HP488" s="181"/>
      <c r="HQ488" s="181"/>
      <c r="HR488" s="181"/>
      <c r="HS488" s="181"/>
      <c r="HT488" s="181"/>
      <c r="HU488" s="181"/>
      <c r="HV488" s="181"/>
      <c r="HW488" s="181"/>
      <c r="HX488" s="181"/>
      <c r="HY488" s="181"/>
      <c r="HZ488" s="181"/>
      <c r="IA488" s="181"/>
      <c r="IB488" s="181"/>
      <c r="IC488" s="181"/>
      <c r="ID488" s="181"/>
      <c r="IE488" s="181"/>
      <c r="IF488" s="181"/>
      <c r="IG488" s="181"/>
      <c r="IH488" s="181"/>
      <c r="II488" s="181"/>
      <c r="IJ488" s="181"/>
      <c r="IK488" s="181"/>
      <c r="IL488" s="181"/>
      <c r="IM488" s="181"/>
      <c r="IN488" s="181"/>
      <c r="IO488" s="181"/>
      <c r="IP488" s="181"/>
      <c r="IQ488" s="181"/>
      <c r="IR488" s="181"/>
      <c r="IS488" s="181"/>
      <c r="IT488" s="181"/>
      <c r="IU488" s="181"/>
      <c r="IV488" s="181"/>
    </row>
    <row r="489" spans="1:256" s="387" customFormat="1" ht="18.75" x14ac:dyDescent="0.45">
      <c r="A489" s="385"/>
      <c r="B489" s="181"/>
      <c r="C489" s="386"/>
      <c r="D489" s="81"/>
      <c r="E489" s="694" t="s">
        <v>77</v>
      </c>
      <c r="F489" s="694" t="s">
        <v>830</v>
      </c>
      <c r="G489" s="182"/>
      <c r="H489" s="158"/>
      <c r="I489" s="158"/>
      <c r="J489" s="365">
        <v>10</v>
      </c>
      <c r="K489" s="621" t="s">
        <v>831</v>
      </c>
      <c r="L489" s="688"/>
      <c r="M489" s="158"/>
      <c r="N489" s="158"/>
      <c r="O489" s="158"/>
      <c r="P489" s="158"/>
      <c r="Q489" s="695">
        <v>50000</v>
      </c>
      <c r="R489" s="696"/>
      <c r="S489" s="159">
        <f t="shared" si="19"/>
        <v>50000</v>
      </c>
      <c r="T489" s="160" t="s">
        <v>626</v>
      </c>
      <c r="U489" s="160" t="s">
        <v>240</v>
      </c>
      <c r="W489" s="177"/>
      <c r="X489" s="177"/>
      <c r="Y489" s="43"/>
      <c r="Z489" s="74"/>
      <c r="AA489" s="117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  <c r="BW489" s="181"/>
      <c r="BX489" s="181"/>
      <c r="BY489" s="181"/>
      <c r="BZ489" s="181"/>
      <c r="CA489" s="181"/>
      <c r="CB489" s="181"/>
      <c r="CC489" s="181"/>
      <c r="CD489" s="181"/>
      <c r="CE489" s="181"/>
      <c r="CF489" s="181"/>
      <c r="CG489" s="181"/>
      <c r="CH489" s="181"/>
      <c r="CI489" s="181"/>
      <c r="CJ489" s="181"/>
      <c r="CK489" s="181"/>
      <c r="CL489" s="181"/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1"/>
      <c r="DA489" s="181"/>
      <c r="DB489" s="181"/>
      <c r="DC489" s="181"/>
      <c r="DD489" s="181"/>
      <c r="DE489" s="181"/>
      <c r="DF489" s="181"/>
      <c r="DG489" s="181"/>
      <c r="DH489" s="181"/>
      <c r="DI489" s="181"/>
      <c r="DJ489" s="181"/>
      <c r="DK489" s="181"/>
      <c r="DL489" s="181"/>
      <c r="DM489" s="181"/>
      <c r="DN489" s="181"/>
      <c r="DO489" s="181"/>
      <c r="DP489" s="181"/>
      <c r="DQ489" s="181"/>
      <c r="DR489" s="181"/>
      <c r="DS489" s="181"/>
      <c r="DT489" s="181"/>
      <c r="DU489" s="181"/>
      <c r="DV489" s="181"/>
      <c r="DW489" s="181"/>
      <c r="DX489" s="181"/>
      <c r="DY489" s="181"/>
      <c r="DZ489" s="181"/>
      <c r="EA489" s="181"/>
      <c r="EB489" s="181"/>
      <c r="EC489" s="181"/>
      <c r="ED489" s="181"/>
      <c r="EE489" s="181"/>
      <c r="EF489" s="181"/>
      <c r="EG489" s="181"/>
      <c r="EH489" s="181"/>
      <c r="EI489" s="181"/>
      <c r="EJ489" s="181"/>
      <c r="EK489" s="181"/>
      <c r="EL489" s="181"/>
      <c r="EM489" s="181"/>
      <c r="EN489" s="181"/>
      <c r="EO489" s="181"/>
      <c r="EP489" s="181"/>
      <c r="EQ489" s="181"/>
      <c r="ER489" s="181"/>
      <c r="ES489" s="181"/>
      <c r="ET489" s="181"/>
      <c r="EU489" s="181"/>
      <c r="EV489" s="181"/>
      <c r="EW489" s="181"/>
      <c r="EX489" s="181"/>
      <c r="EY489" s="181"/>
      <c r="EZ489" s="181"/>
      <c r="FA489" s="181"/>
      <c r="FB489" s="181"/>
      <c r="FC489" s="181"/>
      <c r="FD489" s="181"/>
      <c r="FE489" s="181"/>
      <c r="FF489" s="181"/>
      <c r="FG489" s="181"/>
      <c r="FH489" s="181"/>
      <c r="FI489" s="181"/>
      <c r="FJ489" s="181"/>
      <c r="FK489" s="181"/>
      <c r="FL489" s="181"/>
      <c r="FM489" s="181"/>
      <c r="FN489" s="181"/>
      <c r="FO489" s="181"/>
      <c r="FP489" s="181"/>
      <c r="FQ489" s="181"/>
      <c r="FR489" s="181"/>
      <c r="FS489" s="181"/>
      <c r="FT489" s="181"/>
      <c r="FU489" s="181"/>
      <c r="FV489" s="181"/>
      <c r="FW489" s="181"/>
      <c r="FX489" s="181"/>
      <c r="FY489" s="181"/>
      <c r="FZ489" s="181"/>
      <c r="GA489" s="181"/>
      <c r="GB489" s="181"/>
      <c r="GC489" s="181"/>
      <c r="GD489" s="181"/>
      <c r="GE489" s="181"/>
      <c r="GF489" s="181"/>
      <c r="GG489" s="181"/>
      <c r="GH489" s="181"/>
      <c r="GI489" s="181"/>
      <c r="GJ489" s="181"/>
      <c r="GK489" s="181"/>
      <c r="GL489" s="181"/>
      <c r="GM489" s="181"/>
      <c r="GN489" s="181"/>
      <c r="GO489" s="181"/>
      <c r="GP489" s="181"/>
      <c r="GQ489" s="181"/>
      <c r="GR489" s="181"/>
      <c r="GS489" s="181"/>
      <c r="GT489" s="181"/>
      <c r="GU489" s="181"/>
      <c r="GV489" s="181"/>
      <c r="GW489" s="181"/>
      <c r="GX489" s="181"/>
      <c r="GY489" s="181"/>
      <c r="GZ489" s="181"/>
      <c r="HA489" s="181"/>
      <c r="HB489" s="181"/>
      <c r="HC489" s="181"/>
      <c r="HD489" s="181"/>
      <c r="HE489" s="181"/>
      <c r="HF489" s="181"/>
      <c r="HG489" s="181"/>
      <c r="HH489" s="181"/>
      <c r="HI489" s="181"/>
      <c r="HJ489" s="181"/>
      <c r="HK489" s="181"/>
      <c r="HL489" s="181"/>
      <c r="HM489" s="181"/>
      <c r="HN489" s="181"/>
      <c r="HO489" s="181"/>
      <c r="HP489" s="181"/>
      <c r="HQ489" s="181"/>
      <c r="HR489" s="181"/>
      <c r="HS489" s="181"/>
      <c r="HT489" s="181"/>
      <c r="HU489" s="181"/>
      <c r="HV489" s="181"/>
      <c r="HW489" s="181"/>
      <c r="HX489" s="181"/>
      <c r="HY489" s="181"/>
      <c r="HZ489" s="181"/>
      <c r="IA489" s="181"/>
      <c r="IB489" s="181"/>
      <c r="IC489" s="181"/>
      <c r="ID489" s="181"/>
      <c r="IE489" s="181"/>
      <c r="IF489" s="181"/>
      <c r="IG489" s="181"/>
      <c r="IH489" s="181"/>
      <c r="II489" s="181"/>
      <c r="IJ489" s="181"/>
      <c r="IK489" s="181"/>
      <c r="IL489" s="181"/>
      <c r="IM489" s="181"/>
      <c r="IN489" s="181"/>
      <c r="IO489" s="181"/>
      <c r="IP489" s="181"/>
      <c r="IQ489" s="181"/>
      <c r="IR489" s="181"/>
      <c r="IS489" s="181"/>
      <c r="IT489" s="181"/>
      <c r="IU489" s="181"/>
      <c r="IV489" s="181"/>
    </row>
    <row r="490" spans="1:256" s="387" customFormat="1" ht="18.75" x14ac:dyDescent="0.45">
      <c r="A490" s="385"/>
      <c r="B490" s="181"/>
      <c r="C490" s="181"/>
      <c r="D490" s="81"/>
      <c r="E490" s="694"/>
      <c r="F490" s="181" t="s">
        <v>832</v>
      </c>
      <c r="G490" s="182"/>
      <c r="H490" s="158"/>
      <c r="I490" s="158"/>
      <c r="J490" s="83">
        <v>11</v>
      </c>
      <c r="K490" s="621" t="s">
        <v>833</v>
      </c>
      <c r="L490" s="688"/>
      <c r="M490" s="158"/>
      <c r="N490" s="158"/>
      <c r="O490" s="158"/>
      <c r="P490" s="158"/>
      <c r="Q490" s="695">
        <v>30000</v>
      </c>
      <c r="R490" s="696"/>
      <c r="S490" s="159">
        <f t="shared" si="19"/>
        <v>30000</v>
      </c>
      <c r="T490" s="160" t="s">
        <v>626</v>
      </c>
      <c r="U490" s="160" t="s">
        <v>240</v>
      </c>
      <c r="W490" s="177"/>
      <c r="X490" s="177"/>
      <c r="Y490" s="43"/>
      <c r="Z490" s="74"/>
      <c r="AA490" s="117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  <c r="DA490" s="181"/>
      <c r="DB490" s="181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  <c r="DT490" s="181"/>
      <c r="DU490" s="181"/>
      <c r="DV490" s="181"/>
      <c r="DW490" s="181"/>
      <c r="DX490" s="181"/>
      <c r="DY490" s="181"/>
      <c r="DZ490" s="181"/>
      <c r="EA490" s="181"/>
      <c r="EB490" s="181"/>
      <c r="EC490" s="181"/>
      <c r="ED490" s="181"/>
      <c r="EE490" s="181"/>
      <c r="EF490" s="181"/>
      <c r="EG490" s="181"/>
      <c r="EH490" s="181"/>
      <c r="EI490" s="181"/>
      <c r="EJ490" s="181"/>
      <c r="EK490" s="181"/>
      <c r="EL490" s="181"/>
      <c r="EM490" s="181"/>
      <c r="EN490" s="181"/>
      <c r="EO490" s="181"/>
      <c r="EP490" s="181"/>
      <c r="EQ490" s="181"/>
      <c r="ER490" s="181"/>
      <c r="ES490" s="181"/>
      <c r="ET490" s="181"/>
      <c r="EU490" s="181"/>
      <c r="EV490" s="181"/>
      <c r="EW490" s="181"/>
      <c r="EX490" s="181"/>
      <c r="EY490" s="181"/>
      <c r="EZ490" s="181"/>
      <c r="FA490" s="181"/>
      <c r="FB490" s="181"/>
      <c r="FC490" s="181"/>
      <c r="FD490" s="181"/>
      <c r="FE490" s="181"/>
      <c r="FF490" s="181"/>
      <c r="FG490" s="181"/>
      <c r="FH490" s="181"/>
      <c r="FI490" s="181"/>
      <c r="FJ490" s="181"/>
      <c r="FK490" s="181"/>
      <c r="FL490" s="181"/>
      <c r="FM490" s="181"/>
      <c r="FN490" s="181"/>
      <c r="FO490" s="181"/>
      <c r="FP490" s="181"/>
      <c r="FQ490" s="181"/>
      <c r="FR490" s="181"/>
      <c r="FS490" s="181"/>
      <c r="FT490" s="181"/>
      <c r="FU490" s="181"/>
      <c r="FV490" s="181"/>
      <c r="FW490" s="181"/>
      <c r="FX490" s="181"/>
      <c r="FY490" s="181"/>
      <c r="FZ490" s="181"/>
      <c r="GA490" s="181"/>
      <c r="GB490" s="181"/>
      <c r="GC490" s="181"/>
      <c r="GD490" s="181"/>
      <c r="GE490" s="181"/>
      <c r="GF490" s="181"/>
      <c r="GG490" s="181"/>
      <c r="GH490" s="181"/>
      <c r="GI490" s="181"/>
      <c r="GJ490" s="181"/>
      <c r="GK490" s="181"/>
      <c r="GL490" s="181"/>
      <c r="GM490" s="181"/>
      <c r="GN490" s="181"/>
      <c r="GO490" s="181"/>
      <c r="GP490" s="181"/>
      <c r="GQ490" s="181"/>
      <c r="GR490" s="181"/>
      <c r="GS490" s="181"/>
      <c r="GT490" s="181"/>
      <c r="GU490" s="181"/>
      <c r="GV490" s="181"/>
      <c r="GW490" s="181"/>
      <c r="GX490" s="181"/>
      <c r="GY490" s="181"/>
      <c r="GZ490" s="181"/>
      <c r="HA490" s="181"/>
      <c r="HB490" s="181"/>
      <c r="HC490" s="181"/>
      <c r="HD490" s="181"/>
      <c r="HE490" s="181"/>
      <c r="HF490" s="181"/>
      <c r="HG490" s="181"/>
      <c r="HH490" s="181"/>
      <c r="HI490" s="181"/>
      <c r="HJ490" s="181"/>
      <c r="HK490" s="181"/>
      <c r="HL490" s="181"/>
      <c r="HM490" s="181"/>
      <c r="HN490" s="181"/>
      <c r="HO490" s="181"/>
      <c r="HP490" s="181"/>
      <c r="HQ490" s="181"/>
      <c r="HR490" s="181"/>
      <c r="HS490" s="181"/>
      <c r="HT490" s="181"/>
      <c r="HU490" s="181"/>
      <c r="HV490" s="181"/>
      <c r="HW490" s="181"/>
      <c r="HX490" s="181"/>
      <c r="HY490" s="181"/>
      <c r="HZ490" s="181"/>
      <c r="IA490" s="181"/>
      <c r="IB490" s="181"/>
      <c r="IC490" s="181"/>
      <c r="ID490" s="181"/>
      <c r="IE490" s="181"/>
      <c r="IF490" s="181"/>
      <c r="IG490" s="181"/>
      <c r="IH490" s="181"/>
      <c r="II490" s="181"/>
      <c r="IJ490" s="181"/>
      <c r="IK490" s="181"/>
      <c r="IL490" s="181"/>
      <c r="IM490" s="181"/>
      <c r="IN490" s="181"/>
      <c r="IO490" s="181"/>
      <c r="IP490" s="181"/>
      <c r="IQ490" s="181"/>
      <c r="IR490" s="181"/>
      <c r="IS490" s="181"/>
      <c r="IT490" s="181"/>
      <c r="IU490" s="181"/>
      <c r="IV490" s="181"/>
    </row>
    <row r="491" spans="1:256" s="387" customFormat="1" ht="18.75" x14ac:dyDescent="0.45">
      <c r="A491" s="108"/>
      <c r="B491" s="109"/>
      <c r="C491" s="109"/>
      <c r="D491" s="81"/>
      <c r="E491" s="694" t="s">
        <v>80</v>
      </c>
      <c r="F491" s="181" t="s">
        <v>834</v>
      </c>
      <c r="G491" s="182"/>
      <c r="H491" s="158"/>
      <c r="I491" s="158"/>
      <c r="J491" s="365">
        <v>12</v>
      </c>
      <c r="K491" s="621" t="s">
        <v>835</v>
      </c>
      <c r="L491" s="688"/>
      <c r="M491" s="158"/>
      <c r="N491" s="158"/>
      <c r="O491" s="158"/>
      <c r="P491" s="158"/>
      <c r="Q491" s="695">
        <v>70000</v>
      </c>
      <c r="R491" s="696"/>
      <c r="S491" s="697">
        <f t="shared" si="19"/>
        <v>70000</v>
      </c>
      <c r="T491" s="698" t="s">
        <v>836</v>
      </c>
      <c r="U491" s="699" t="s">
        <v>223</v>
      </c>
      <c r="W491" s="177"/>
      <c r="X491" s="177"/>
      <c r="Y491" s="43"/>
      <c r="Z491" s="74"/>
      <c r="AA491" s="117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  <c r="BW491" s="181"/>
      <c r="BX491" s="181"/>
      <c r="BY491" s="181"/>
      <c r="BZ491" s="181"/>
      <c r="CA491" s="181"/>
      <c r="CB491" s="181"/>
      <c r="CC491" s="181"/>
      <c r="CD491" s="181"/>
      <c r="CE491" s="181"/>
      <c r="CF491" s="181"/>
      <c r="CG491" s="181"/>
      <c r="CH491" s="181"/>
      <c r="CI491" s="181"/>
      <c r="CJ491" s="181"/>
      <c r="CK491" s="181"/>
      <c r="CL491" s="181"/>
      <c r="CM491" s="181"/>
      <c r="CN491" s="181"/>
      <c r="CO491" s="181"/>
      <c r="CP491" s="181"/>
      <c r="CQ491" s="181"/>
      <c r="CR491" s="181"/>
      <c r="CS491" s="181"/>
      <c r="CT491" s="181"/>
      <c r="CU491" s="181"/>
      <c r="CV491" s="181"/>
      <c r="CW491" s="181"/>
      <c r="CX491" s="181"/>
      <c r="CY491" s="181"/>
      <c r="CZ491" s="181"/>
      <c r="DA491" s="181"/>
      <c r="DB491" s="181"/>
      <c r="DC491" s="181"/>
      <c r="DD491" s="181"/>
      <c r="DE491" s="181"/>
      <c r="DF491" s="181"/>
      <c r="DG491" s="181"/>
      <c r="DH491" s="181"/>
      <c r="DI491" s="181"/>
      <c r="DJ491" s="181"/>
      <c r="DK491" s="181"/>
      <c r="DL491" s="181"/>
      <c r="DM491" s="181"/>
      <c r="DN491" s="181"/>
      <c r="DO491" s="181"/>
      <c r="DP491" s="181"/>
      <c r="DQ491" s="181"/>
      <c r="DR491" s="181"/>
      <c r="DS491" s="181"/>
      <c r="DT491" s="181"/>
      <c r="DU491" s="181"/>
      <c r="DV491" s="181"/>
      <c r="DW491" s="181"/>
      <c r="DX491" s="181"/>
      <c r="DY491" s="181"/>
      <c r="DZ491" s="181"/>
      <c r="EA491" s="181"/>
      <c r="EB491" s="181"/>
      <c r="EC491" s="181"/>
      <c r="ED491" s="181"/>
      <c r="EE491" s="181"/>
      <c r="EF491" s="181"/>
      <c r="EG491" s="181"/>
      <c r="EH491" s="181"/>
      <c r="EI491" s="181"/>
      <c r="EJ491" s="181"/>
      <c r="EK491" s="181"/>
      <c r="EL491" s="181"/>
      <c r="EM491" s="181"/>
      <c r="EN491" s="181"/>
      <c r="EO491" s="181"/>
      <c r="EP491" s="181"/>
      <c r="EQ491" s="181"/>
      <c r="ER491" s="181"/>
      <c r="ES491" s="181"/>
      <c r="ET491" s="181"/>
      <c r="EU491" s="181"/>
      <c r="EV491" s="181"/>
      <c r="EW491" s="181"/>
      <c r="EX491" s="181"/>
      <c r="EY491" s="181"/>
      <c r="EZ491" s="181"/>
      <c r="FA491" s="181"/>
      <c r="FB491" s="181"/>
      <c r="FC491" s="181"/>
      <c r="FD491" s="181"/>
      <c r="FE491" s="181"/>
      <c r="FF491" s="181"/>
      <c r="FG491" s="181"/>
      <c r="FH491" s="181"/>
      <c r="FI491" s="181"/>
      <c r="FJ491" s="181"/>
      <c r="FK491" s="181"/>
      <c r="FL491" s="181"/>
      <c r="FM491" s="181"/>
      <c r="FN491" s="181"/>
      <c r="FO491" s="181"/>
      <c r="FP491" s="181"/>
      <c r="FQ491" s="181"/>
      <c r="FR491" s="181"/>
      <c r="FS491" s="181"/>
      <c r="FT491" s="181"/>
      <c r="FU491" s="181"/>
      <c r="FV491" s="181"/>
      <c r="FW491" s="181"/>
      <c r="FX491" s="181"/>
      <c r="FY491" s="181"/>
      <c r="FZ491" s="181"/>
      <c r="GA491" s="181"/>
      <c r="GB491" s="181"/>
      <c r="GC491" s="181"/>
      <c r="GD491" s="181"/>
      <c r="GE491" s="181"/>
      <c r="GF491" s="181"/>
      <c r="GG491" s="181"/>
      <c r="GH491" s="181"/>
      <c r="GI491" s="181"/>
      <c r="GJ491" s="181"/>
      <c r="GK491" s="181"/>
      <c r="GL491" s="181"/>
      <c r="GM491" s="181"/>
      <c r="GN491" s="181"/>
      <c r="GO491" s="181"/>
      <c r="GP491" s="181"/>
      <c r="GQ491" s="181"/>
      <c r="GR491" s="181"/>
      <c r="GS491" s="181"/>
      <c r="GT491" s="181"/>
      <c r="GU491" s="181"/>
      <c r="GV491" s="181"/>
      <c r="GW491" s="181"/>
      <c r="GX491" s="181"/>
      <c r="GY491" s="181"/>
      <c r="GZ491" s="181"/>
      <c r="HA491" s="181"/>
      <c r="HB491" s="181"/>
      <c r="HC491" s="181"/>
      <c r="HD491" s="181"/>
      <c r="HE491" s="181"/>
      <c r="HF491" s="181"/>
      <c r="HG491" s="181"/>
      <c r="HH491" s="181"/>
      <c r="HI491" s="181"/>
      <c r="HJ491" s="181"/>
      <c r="HK491" s="181"/>
      <c r="HL491" s="181"/>
      <c r="HM491" s="181"/>
      <c r="HN491" s="181"/>
      <c r="HO491" s="181"/>
      <c r="HP491" s="181"/>
      <c r="HQ491" s="181"/>
      <c r="HR491" s="181"/>
      <c r="HS491" s="181"/>
      <c r="HT491" s="181"/>
      <c r="HU491" s="181"/>
      <c r="HV491" s="181"/>
      <c r="HW491" s="181"/>
      <c r="HX491" s="181"/>
      <c r="HY491" s="181"/>
      <c r="HZ491" s="181"/>
      <c r="IA491" s="181"/>
      <c r="IB491" s="181"/>
      <c r="IC491" s="181"/>
      <c r="ID491" s="181"/>
      <c r="IE491" s="181"/>
      <c r="IF491" s="181"/>
      <c r="IG491" s="181"/>
      <c r="IH491" s="181"/>
      <c r="II491" s="181"/>
      <c r="IJ491" s="181"/>
      <c r="IK491" s="181"/>
      <c r="IL491" s="181"/>
      <c r="IM491" s="181"/>
      <c r="IN491" s="181"/>
      <c r="IO491" s="181"/>
      <c r="IP491" s="181"/>
      <c r="IQ491" s="181"/>
      <c r="IR491" s="181"/>
      <c r="IS491" s="181"/>
      <c r="IT491" s="181"/>
      <c r="IU491" s="181"/>
      <c r="IV491" s="181"/>
    </row>
    <row r="492" spans="1:256" s="118" customFormat="1" ht="18.75" x14ac:dyDescent="0.45">
      <c r="A492" s="108"/>
      <c r="B492" s="109"/>
      <c r="C492" s="109"/>
      <c r="D492" s="81"/>
      <c r="E492" s="694"/>
      <c r="F492" s="181" t="s">
        <v>837</v>
      </c>
      <c r="G492" s="182"/>
      <c r="H492" s="158"/>
      <c r="I492" s="158"/>
      <c r="J492" s="83">
        <v>13</v>
      </c>
      <c r="K492" s="150" t="s">
        <v>838</v>
      </c>
      <c r="L492" s="620"/>
      <c r="M492" s="158"/>
      <c r="N492" s="158"/>
      <c r="O492" s="158"/>
      <c r="P492" s="158"/>
      <c r="Q492" s="695">
        <v>30000</v>
      </c>
      <c r="R492" s="257"/>
      <c r="S492" s="697">
        <f t="shared" si="19"/>
        <v>30000</v>
      </c>
      <c r="T492" s="698" t="s">
        <v>836</v>
      </c>
      <c r="U492" s="699" t="s">
        <v>223</v>
      </c>
      <c r="V492" s="116"/>
      <c r="W492" s="75"/>
      <c r="X492" s="75"/>
      <c r="Y492" s="43"/>
      <c r="Z492" s="74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  <c r="BN492" s="117"/>
      <c r="BO492" s="117"/>
      <c r="BP492" s="117"/>
      <c r="BQ492" s="117"/>
      <c r="BR492" s="117"/>
      <c r="BS492" s="117"/>
      <c r="BT492" s="117"/>
      <c r="BU492" s="117"/>
      <c r="BV492" s="117"/>
      <c r="BW492" s="117"/>
      <c r="BX492" s="117"/>
      <c r="BY492" s="117"/>
      <c r="BZ492" s="117"/>
      <c r="CA492" s="117"/>
      <c r="CB492" s="117"/>
      <c r="CC492" s="117"/>
      <c r="CD492" s="117"/>
      <c r="CE492" s="117"/>
      <c r="CF492" s="117"/>
      <c r="CG492" s="117"/>
      <c r="CH492" s="117"/>
      <c r="CI492" s="117"/>
      <c r="CJ492" s="117"/>
      <c r="CK492" s="117"/>
      <c r="CL492" s="117"/>
      <c r="CM492" s="117"/>
      <c r="CN492" s="117"/>
      <c r="CO492" s="117"/>
      <c r="CP492" s="117"/>
      <c r="CQ492" s="117"/>
      <c r="CR492" s="117"/>
      <c r="CS492" s="117"/>
      <c r="CT492" s="117"/>
      <c r="CU492" s="117"/>
      <c r="CV492" s="117"/>
      <c r="CW492" s="117"/>
      <c r="CX492" s="117"/>
      <c r="CY492" s="117"/>
      <c r="CZ492" s="117"/>
      <c r="DA492" s="117"/>
      <c r="DB492" s="117"/>
      <c r="DC492" s="117"/>
      <c r="DD492" s="117"/>
      <c r="DE492" s="117"/>
      <c r="DF492" s="117"/>
      <c r="DG492" s="117"/>
      <c r="DH492" s="117"/>
      <c r="DI492" s="117"/>
      <c r="DJ492" s="117"/>
      <c r="DK492" s="117"/>
      <c r="DL492" s="117"/>
      <c r="DM492" s="117"/>
      <c r="DN492" s="117"/>
      <c r="DO492" s="117"/>
      <c r="DP492" s="117"/>
      <c r="DQ492" s="117"/>
      <c r="DR492" s="117"/>
      <c r="DS492" s="117"/>
      <c r="DT492" s="117"/>
      <c r="DU492" s="117"/>
      <c r="DV492" s="117"/>
      <c r="DW492" s="117"/>
      <c r="DX492" s="117"/>
      <c r="DY492" s="117"/>
      <c r="DZ492" s="117"/>
      <c r="EA492" s="117"/>
      <c r="EB492" s="117"/>
      <c r="EC492" s="117"/>
      <c r="ED492" s="117"/>
      <c r="EE492" s="117"/>
      <c r="EF492" s="117"/>
      <c r="EG492" s="117"/>
      <c r="EH492" s="117"/>
      <c r="EI492" s="117"/>
      <c r="EJ492" s="117"/>
      <c r="EK492" s="117"/>
      <c r="EL492" s="117"/>
      <c r="EM492" s="117"/>
      <c r="EN492" s="117"/>
      <c r="EO492" s="117"/>
      <c r="EP492" s="117"/>
      <c r="EQ492" s="117"/>
      <c r="ER492" s="117"/>
      <c r="ES492" s="117"/>
      <c r="ET492" s="117"/>
      <c r="EU492" s="117"/>
      <c r="EV492" s="117"/>
      <c r="EW492" s="117"/>
      <c r="EX492" s="117"/>
      <c r="EY492" s="117"/>
      <c r="EZ492" s="117"/>
      <c r="FA492" s="117"/>
      <c r="FB492" s="117"/>
      <c r="FC492" s="117"/>
      <c r="FD492" s="117"/>
      <c r="FE492" s="117"/>
      <c r="FF492" s="117"/>
      <c r="FG492" s="117"/>
      <c r="FH492" s="117"/>
      <c r="FI492" s="117"/>
      <c r="FJ492" s="117"/>
      <c r="FK492" s="117"/>
      <c r="FL492" s="117"/>
      <c r="FM492" s="117"/>
      <c r="FN492" s="117"/>
      <c r="FO492" s="117"/>
      <c r="FP492" s="117"/>
      <c r="FQ492" s="117"/>
      <c r="FR492" s="117"/>
      <c r="FS492" s="117"/>
      <c r="FT492" s="117"/>
      <c r="FU492" s="117"/>
      <c r="FV492" s="117"/>
      <c r="FW492" s="117"/>
      <c r="FX492" s="117"/>
      <c r="FY492" s="117"/>
      <c r="FZ492" s="117"/>
      <c r="GA492" s="117"/>
      <c r="GB492" s="117"/>
      <c r="GC492" s="117"/>
      <c r="GD492" s="117"/>
      <c r="GE492" s="117"/>
      <c r="GF492" s="117"/>
      <c r="GG492" s="117"/>
      <c r="GH492" s="117"/>
      <c r="GI492" s="117"/>
      <c r="GJ492" s="117"/>
      <c r="GK492" s="117"/>
      <c r="GL492" s="117"/>
      <c r="GM492" s="117"/>
      <c r="GN492" s="117"/>
      <c r="GO492" s="117"/>
      <c r="GP492" s="117"/>
      <c r="GQ492" s="117"/>
      <c r="GR492" s="117"/>
      <c r="GS492" s="117"/>
      <c r="GT492" s="117"/>
      <c r="GU492" s="117"/>
      <c r="GV492" s="117"/>
      <c r="GW492" s="117"/>
      <c r="GX492" s="117"/>
      <c r="GY492" s="117"/>
      <c r="GZ492" s="117"/>
      <c r="HA492" s="117"/>
      <c r="HB492" s="117"/>
      <c r="HC492" s="117"/>
      <c r="HD492" s="117"/>
      <c r="HE492" s="117"/>
      <c r="HF492" s="117"/>
      <c r="HG492" s="117"/>
      <c r="HH492" s="117"/>
      <c r="HI492" s="117"/>
      <c r="HJ492" s="117"/>
      <c r="HK492" s="117"/>
      <c r="HL492" s="117"/>
      <c r="HM492" s="117"/>
      <c r="HN492" s="117"/>
      <c r="HO492" s="117"/>
      <c r="HP492" s="117"/>
      <c r="HQ492" s="117"/>
      <c r="HR492" s="117"/>
      <c r="HS492" s="117"/>
      <c r="HT492" s="117"/>
      <c r="HU492" s="117"/>
      <c r="HV492" s="117"/>
      <c r="HW492" s="117"/>
      <c r="HX492" s="117"/>
      <c r="HY492" s="117"/>
      <c r="HZ492" s="117"/>
      <c r="IA492" s="117"/>
      <c r="IB492" s="117"/>
      <c r="IC492" s="117"/>
      <c r="ID492" s="117"/>
      <c r="IE492" s="117"/>
      <c r="IF492" s="117"/>
      <c r="IG492" s="117"/>
      <c r="IH492" s="117"/>
      <c r="II492" s="117"/>
      <c r="IJ492" s="117"/>
      <c r="IK492" s="117"/>
      <c r="IL492" s="117"/>
      <c r="IM492" s="117"/>
      <c r="IN492" s="117"/>
      <c r="IO492" s="117"/>
      <c r="IP492" s="117"/>
      <c r="IQ492" s="117"/>
      <c r="IR492" s="117"/>
      <c r="IS492" s="117"/>
      <c r="IT492" s="117"/>
      <c r="IU492" s="117"/>
      <c r="IV492" s="117"/>
    </row>
    <row r="493" spans="1:256" s="118" customFormat="1" ht="18.75" x14ac:dyDescent="0.45">
      <c r="A493" s="108"/>
      <c r="B493" s="109"/>
      <c r="C493" s="109"/>
      <c r="D493" s="81"/>
      <c r="E493" s="694"/>
      <c r="F493" s="181" t="s">
        <v>839</v>
      </c>
      <c r="G493" s="182"/>
      <c r="H493" s="158"/>
      <c r="I493" s="158"/>
      <c r="J493" s="365">
        <v>14</v>
      </c>
      <c r="K493" s="150" t="s">
        <v>840</v>
      </c>
      <c r="L493" s="620"/>
      <c r="M493" s="158"/>
      <c r="N493" s="158"/>
      <c r="O493" s="158"/>
      <c r="P493" s="151"/>
      <c r="Q493" s="695">
        <v>15000</v>
      </c>
      <c r="R493" s="257"/>
      <c r="S493" s="697">
        <f t="shared" si="19"/>
        <v>15000</v>
      </c>
      <c r="T493" s="698" t="s">
        <v>836</v>
      </c>
      <c r="U493" s="699" t="s">
        <v>223</v>
      </c>
      <c r="V493" s="116"/>
      <c r="W493" s="75"/>
      <c r="X493" s="75"/>
      <c r="Y493" s="43"/>
      <c r="Z493" s="74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17"/>
      <c r="BU493" s="117"/>
      <c r="BV493" s="117"/>
      <c r="BW493" s="117"/>
      <c r="BX493" s="117"/>
      <c r="BY493" s="117"/>
      <c r="BZ493" s="117"/>
      <c r="CA493" s="117"/>
      <c r="CB493" s="117"/>
      <c r="CC493" s="117"/>
      <c r="CD493" s="117"/>
      <c r="CE493" s="117"/>
      <c r="CF493" s="117"/>
      <c r="CG493" s="117"/>
      <c r="CH493" s="117"/>
      <c r="CI493" s="117"/>
      <c r="CJ493" s="117"/>
      <c r="CK493" s="117"/>
      <c r="CL493" s="117"/>
      <c r="CM493" s="117"/>
      <c r="CN493" s="117"/>
      <c r="CO493" s="117"/>
      <c r="CP493" s="117"/>
      <c r="CQ493" s="117"/>
      <c r="CR493" s="117"/>
      <c r="CS493" s="117"/>
      <c r="CT493" s="117"/>
      <c r="CU493" s="117"/>
      <c r="CV493" s="117"/>
      <c r="CW493" s="117"/>
      <c r="CX493" s="117"/>
      <c r="CY493" s="117"/>
      <c r="CZ493" s="117"/>
      <c r="DA493" s="117"/>
      <c r="DB493" s="117"/>
      <c r="DC493" s="117"/>
      <c r="DD493" s="117"/>
      <c r="DE493" s="117"/>
      <c r="DF493" s="117"/>
      <c r="DG493" s="117"/>
      <c r="DH493" s="117"/>
      <c r="DI493" s="117"/>
      <c r="DJ493" s="117"/>
      <c r="DK493" s="117"/>
      <c r="DL493" s="117"/>
      <c r="DM493" s="117"/>
      <c r="DN493" s="117"/>
      <c r="DO493" s="117"/>
      <c r="DP493" s="117"/>
      <c r="DQ493" s="117"/>
      <c r="DR493" s="117"/>
      <c r="DS493" s="117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17"/>
      <c r="ED493" s="117"/>
      <c r="EE493" s="117"/>
      <c r="EF493" s="117"/>
      <c r="EG493" s="117"/>
      <c r="EH493" s="117"/>
      <c r="EI493" s="117"/>
      <c r="EJ493" s="117"/>
      <c r="EK493" s="117"/>
      <c r="EL493" s="117"/>
      <c r="EM493" s="117"/>
      <c r="EN493" s="117"/>
      <c r="EO493" s="117"/>
      <c r="EP493" s="117"/>
      <c r="EQ493" s="117"/>
      <c r="ER493" s="117"/>
      <c r="ES493" s="117"/>
      <c r="ET493" s="117"/>
      <c r="EU493" s="117"/>
      <c r="EV493" s="117"/>
      <c r="EW493" s="117"/>
      <c r="EX493" s="117"/>
      <c r="EY493" s="117"/>
      <c r="EZ493" s="117"/>
      <c r="FA493" s="117"/>
      <c r="FB493" s="117"/>
      <c r="FC493" s="117"/>
      <c r="FD493" s="117"/>
      <c r="FE493" s="117"/>
      <c r="FF493" s="117"/>
      <c r="FG493" s="117"/>
      <c r="FH493" s="117"/>
      <c r="FI493" s="117"/>
      <c r="FJ493" s="117"/>
      <c r="FK493" s="117"/>
      <c r="FL493" s="117"/>
      <c r="FM493" s="117"/>
      <c r="FN493" s="117"/>
      <c r="FO493" s="117"/>
      <c r="FP493" s="117"/>
      <c r="FQ493" s="117"/>
      <c r="FR493" s="117"/>
      <c r="FS493" s="117"/>
      <c r="FT493" s="117"/>
      <c r="FU493" s="117"/>
      <c r="FV493" s="117"/>
      <c r="FW493" s="117"/>
      <c r="FX493" s="117"/>
      <c r="FY493" s="117"/>
      <c r="FZ493" s="117"/>
      <c r="GA493" s="117"/>
      <c r="GB493" s="117"/>
      <c r="GC493" s="117"/>
      <c r="GD493" s="117"/>
      <c r="GE493" s="117"/>
      <c r="GF493" s="117"/>
      <c r="GG493" s="117"/>
      <c r="GH493" s="117"/>
      <c r="GI493" s="117"/>
      <c r="GJ493" s="117"/>
      <c r="GK493" s="117"/>
      <c r="GL493" s="117"/>
      <c r="GM493" s="117"/>
      <c r="GN493" s="117"/>
      <c r="GO493" s="117"/>
      <c r="GP493" s="117"/>
      <c r="GQ493" s="117"/>
      <c r="GR493" s="117"/>
      <c r="GS493" s="117"/>
      <c r="GT493" s="117"/>
      <c r="GU493" s="117"/>
      <c r="GV493" s="117"/>
      <c r="GW493" s="117"/>
      <c r="GX493" s="117"/>
      <c r="GY493" s="117"/>
      <c r="GZ493" s="117"/>
      <c r="HA493" s="117"/>
      <c r="HB493" s="117"/>
      <c r="HC493" s="117"/>
      <c r="HD493" s="117"/>
      <c r="HE493" s="117"/>
      <c r="HF493" s="117"/>
      <c r="HG493" s="117"/>
      <c r="HH493" s="117"/>
      <c r="HI493" s="117"/>
      <c r="HJ493" s="117"/>
      <c r="HK493" s="117"/>
      <c r="HL493" s="117"/>
      <c r="HM493" s="117"/>
      <c r="HN493" s="117"/>
      <c r="HO493" s="117"/>
      <c r="HP493" s="117"/>
      <c r="HQ493" s="117"/>
      <c r="HR493" s="117"/>
      <c r="HS493" s="117"/>
      <c r="HT493" s="117"/>
      <c r="HU493" s="117"/>
      <c r="HV493" s="117"/>
      <c r="HW493" s="117"/>
      <c r="HX493" s="117"/>
      <c r="HY493" s="117"/>
      <c r="HZ493" s="117"/>
      <c r="IA493" s="117"/>
      <c r="IB493" s="117"/>
      <c r="IC493" s="117"/>
      <c r="ID493" s="117"/>
      <c r="IE493" s="117"/>
      <c r="IF493" s="117"/>
      <c r="IG493" s="117"/>
      <c r="IH493" s="117"/>
      <c r="II493" s="117"/>
      <c r="IJ493" s="117"/>
      <c r="IK493" s="117"/>
      <c r="IL493" s="117"/>
      <c r="IM493" s="117"/>
      <c r="IN493" s="117"/>
      <c r="IO493" s="117"/>
      <c r="IP493" s="117"/>
      <c r="IQ493" s="117"/>
      <c r="IR493" s="117"/>
      <c r="IS493" s="117"/>
      <c r="IT493" s="117"/>
      <c r="IU493" s="117"/>
      <c r="IV493" s="117"/>
    </row>
    <row r="494" spans="1:256" s="118" customFormat="1" ht="18.75" x14ac:dyDescent="0.45">
      <c r="A494" s="108"/>
      <c r="B494" s="109"/>
      <c r="C494" s="109"/>
      <c r="D494" s="81"/>
      <c r="E494" s="694"/>
      <c r="F494" s="181" t="s">
        <v>841</v>
      </c>
      <c r="G494" s="182"/>
      <c r="H494" s="158"/>
      <c r="I494" s="158"/>
      <c r="J494" s="83">
        <v>15</v>
      </c>
      <c r="K494" s="150" t="s">
        <v>842</v>
      </c>
      <c r="L494" s="620"/>
      <c r="M494" s="158"/>
      <c r="N494" s="158"/>
      <c r="O494" s="158"/>
      <c r="P494" s="151"/>
      <c r="Q494" s="695">
        <v>70000</v>
      </c>
      <c r="R494" s="257"/>
      <c r="S494" s="697">
        <f t="shared" si="19"/>
        <v>70000</v>
      </c>
      <c r="T494" s="150" t="s">
        <v>843</v>
      </c>
      <c r="U494" s="699" t="s">
        <v>261</v>
      </c>
      <c r="V494" s="116"/>
      <c r="W494" s="75"/>
      <c r="X494" s="75"/>
      <c r="Y494" s="43"/>
      <c r="Z494" s="74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  <c r="BN494" s="117"/>
      <c r="BO494" s="117"/>
      <c r="BP494" s="117"/>
      <c r="BQ494" s="117"/>
      <c r="BR494" s="117"/>
      <c r="BS494" s="117"/>
      <c r="BT494" s="117"/>
      <c r="BU494" s="117"/>
      <c r="BV494" s="117"/>
      <c r="BW494" s="117"/>
      <c r="BX494" s="117"/>
      <c r="BY494" s="117"/>
      <c r="BZ494" s="117"/>
      <c r="CA494" s="117"/>
      <c r="CB494" s="117"/>
      <c r="CC494" s="117"/>
      <c r="CD494" s="117"/>
      <c r="CE494" s="117"/>
      <c r="CF494" s="117"/>
      <c r="CG494" s="117"/>
      <c r="CH494" s="117"/>
      <c r="CI494" s="117"/>
      <c r="CJ494" s="117"/>
      <c r="CK494" s="117"/>
      <c r="CL494" s="117"/>
      <c r="CM494" s="117"/>
      <c r="CN494" s="117"/>
      <c r="CO494" s="117"/>
      <c r="CP494" s="117"/>
      <c r="CQ494" s="117"/>
      <c r="CR494" s="117"/>
      <c r="CS494" s="117"/>
      <c r="CT494" s="117"/>
      <c r="CU494" s="117"/>
      <c r="CV494" s="117"/>
      <c r="CW494" s="117"/>
      <c r="CX494" s="117"/>
      <c r="CY494" s="117"/>
      <c r="CZ494" s="117"/>
      <c r="DA494" s="117"/>
      <c r="DB494" s="117"/>
      <c r="DC494" s="117"/>
      <c r="DD494" s="117"/>
      <c r="DE494" s="117"/>
      <c r="DF494" s="117"/>
      <c r="DG494" s="117"/>
      <c r="DH494" s="117"/>
      <c r="DI494" s="117"/>
      <c r="DJ494" s="117"/>
      <c r="DK494" s="117"/>
      <c r="DL494" s="117"/>
      <c r="DM494" s="117"/>
      <c r="DN494" s="117"/>
      <c r="DO494" s="117"/>
      <c r="DP494" s="117"/>
      <c r="DQ494" s="117"/>
      <c r="DR494" s="117"/>
      <c r="DS494" s="117"/>
      <c r="DT494" s="117"/>
      <c r="DU494" s="117"/>
      <c r="DV494" s="117"/>
      <c r="DW494" s="117"/>
      <c r="DX494" s="117"/>
      <c r="DY494" s="117"/>
      <c r="DZ494" s="117"/>
      <c r="EA494" s="117"/>
      <c r="EB494" s="117"/>
      <c r="EC494" s="117"/>
      <c r="ED494" s="117"/>
      <c r="EE494" s="117"/>
      <c r="EF494" s="117"/>
      <c r="EG494" s="117"/>
      <c r="EH494" s="117"/>
      <c r="EI494" s="117"/>
      <c r="EJ494" s="117"/>
      <c r="EK494" s="117"/>
      <c r="EL494" s="117"/>
      <c r="EM494" s="117"/>
      <c r="EN494" s="117"/>
      <c r="EO494" s="117"/>
      <c r="EP494" s="117"/>
      <c r="EQ494" s="117"/>
      <c r="ER494" s="117"/>
      <c r="ES494" s="117"/>
      <c r="ET494" s="117"/>
      <c r="EU494" s="117"/>
      <c r="EV494" s="117"/>
      <c r="EW494" s="117"/>
      <c r="EX494" s="117"/>
      <c r="EY494" s="117"/>
      <c r="EZ494" s="117"/>
      <c r="FA494" s="117"/>
      <c r="FB494" s="117"/>
      <c r="FC494" s="117"/>
      <c r="FD494" s="117"/>
      <c r="FE494" s="117"/>
      <c r="FF494" s="117"/>
      <c r="FG494" s="117"/>
      <c r="FH494" s="117"/>
      <c r="FI494" s="117"/>
      <c r="FJ494" s="117"/>
      <c r="FK494" s="117"/>
      <c r="FL494" s="117"/>
      <c r="FM494" s="117"/>
      <c r="FN494" s="117"/>
      <c r="FO494" s="117"/>
      <c r="FP494" s="117"/>
      <c r="FQ494" s="117"/>
      <c r="FR494" s="117"/>
      <c r="FS494" s="117"/>
      <c r="FT494" s="117"/>
      <c r="FU494" s="117"/>
      <c r="FV494" s="117"/>
      <c r="FW494" s="117"/>
      <c r="FX494" s="117"/>
      <c r="FY494" s="117"/>
      <c r="FZ494" s="117"/>
      <c r="GA494" s="117"/>
      <c r="GB494" s="117"/>
      <c r="GC494" s="117"/>
      <c r="GD494" s="117"/>
      <c r="GE494" s="117"/>
      <c r="GF494" s="117"/>
      <c r="GG494" s="117"/>
      <c r="GH494" s="117"/>
      <c r="GI494" s="117"/>
      <c r="GJ494" s="117"/>
      <c r="GK494" s="117"/>
      <c r="GL494" s="117"/>
      <c r="GM494" s="117"/>
      <c r="GN494" s="117"/>
      <c r="GO494" s="117"/>
      <c r="GP494" s="117"/>
      <c r="GQ494" s="117"/>
      <c r="GR494" s="117"/>
      <c r="GS494" s="117"/>
      <c r="GT494" s="117"/>
      <c r="GU494" s="117"/>
      <c r="GV494" s="117"/>
      <c r="GW494" s="117"/>
      <c r="GX494" s="117"/>
      <c r="GY494" s="117"/>
      <c r="GZ494" s="117"/>
      <c r="HA494" s="117"/>
      <c r="HB494" s="117"/>
      <c r="HC494" s="117"/>
      <c r="HD494" s="117"/>
      <c r="HE494" s="117"/>
      <c r="HF494" s="117"/>
      <c r="HG494" s="117"/>
      <c r="HH494" s="117"/>
      <c r="HI494" s="117"/>
      <c r="HJ494" s="117"/>
      <c r="HK494" s="117"/>
      <c r="HL494" s="117"/>
      <c r="HM494" s="117"/>
      <c r="HN494" s="117"/>
      <c r="HO494" s="117"/>
      <c r="HP494" s="117"/>
      <c r="HQ494" s="117"/>
      <c r="HR494" s="117"/>
      <c r="HS494" s="117"/>
      <c r="HT494" s="117"/>
      <c r="HU494" s="117"/>
      <c r="HV494" s="117"/>
      <c r="HW494" s="117"/>
      <c r="HX494" s="117"/>
      <c r="HY494" s="117"/>
      <c r="HZ494" s="117"/>
      <c r="IA494" s="117"/>
      <c r="IB494" s="117"/>
      <c r="IC494" s="117"/>
      <c r="ID494" s="117"/>
      <c r="IE494" s="117"/>
      <c r="IF494" s="117"/>
      <c r="IG494" s="117"/>
      <c r="IH494" s="117"/>
      <c r="II494" s="117"/>
      <c r="IJ494" s="117"/>
      <c r="IK494" s="117"/>
      <c r="IL494" s="117"/>
      <c r="IM494" s="117"/>
      <c r="IN494" s="117"/>
      <c r="IO494" s="117"/>
      <c r="IP494" s="117"/>
      <c r="IQ494" s="117"/>
      <c r="IR494" s="117"/>
      <c r="IS494" s="117"/>
      <c r="IT494" s="117"/>
      <c r="IU494" s="117"/>
      <c r="IV494" s="117"/>
    </row>
    <row r="495" spans="1:256" s="118" customFormat="1" ht="18.75" x14ac:dyDescent="0.45">
      <c r="A495" s="108"/>
      <c r="B495" s="109"/>
      <c r="C495" s="109"/>
      <c r="D495" s="81"/>
      <c r="E495" s="181"/>
      <c r="F495" s="181" t="s">
        <v>844</v>
      </c>
      <c r="G495" s="182"/>
      <c r="H495" s="158"/>
      <c r="I495" s="700"/>
      <c r="J495" s="365">
        <v>16</v>
      </c>
      <c r="K495" s="150" t="s">
        <v>845</v>
      </c>
      <c r="L495" s="620"/>
      <c r="M495" s="158"/>
      <c r="N495" s="158"/>
      <c r="O495" s="158"/>
      <c r="P495" s="151"/>
      <c r="Q495" s="695">
        <v>10000</v>
      </c>
      <c r="R495" s="257"/>
      <c r="S495" s="697">
        <f t="shared" si="19"/>
        <v>10000</v>
      </c>
      <c r="T495" s="698" t="s">
        <v>846</v>
      </c>
      <c r="U495" s="699" t="s">
        <v>847</v>
      </c>
      <c r="V495" s="116"/>
      <c r="W495" s="75"/>
      <c r="X495" s="75"/>
      <c r="Y495" s="43"/>
      <c r="Z495" s="74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  <c r="BN495" s="117"/>
      <c r="BO495" s="117"/>
      <c r="BP495" s="117"/>
      <c r="BQ495" s="117"/>
      <c r="BR495" s="117"/>
      <c r="BS495" s="117"/>
      <c r="BT495" s="117"/>
      <c r="BU495" s="117"/>
      <c r="BV495" s="117"/>
      <c r="BW495" s="117"/>
      <c r="BX495" s="117"/>
      <c r="BY495" s="117"/>
      <c r="BZ495" s="117"/>
      <c r="CA495" s="117"/>
      <c r="CB495" s="117"/>
      <c r="CC495" s="117"/>
      <c r="CD495" s="117"/>
      <c r="CE495" s="117"/>
      <c r="CF495" s="117"/>
      <c r="CG495" s="117"/>
      <c r="CH495" s="117"/>
      <c r="CI495" s="117"/>
      <c r="CJ495" s="117"/>
      <c r="CK495" s="117"/>
      <c r="CL495" s="117"/>
      <c r="CM495" s="117"/>
      <c r="CN495" s="117"/>
      <c r="CO495" s="117"/>
      <c r="CP495" s="117"/>
      <c r="CQ495" s="117"/>
      <c r="CR495" s="117"/>
      <c r="CS495" s="117"/>
      <c r="CT495" s="117"/>
      <c r="CU495" s="117"/>
      <c r="CV495" s="117"/>
      <c r="CW495" s="117"/>
      <c r="CX495" s="117"/>
      <c r="CY495" s="117"/>
      <c r="CZ495" s="117"/>
      <c r="DA495" s="117"/>
      <c r="DB495" s="117"/>
      <c r="DC495" s="117"/>
      <c r="DD495" s="117"/>
      <c r="DE495" s="117"/>
      <c r="DF495" s="117"/>
      <c r="DG495" s="117"/>
      <c r="DH495" s="117"/>
      <c r="DI495" s="117"/>
      <c r="DJ495" s="117"/>
      <c r="DK495" s="117"/>
      <c r="DL495" s="117"/>
      <c r="DM495" s="117"/>
      <c r="DN495" s="117"/>
      <c r="DO495" s="117"/>
      <c r="DP495" s="117"/>
      <c r="DQ495" s="117"/>
      <c r="DR495" s="117"/>
      <c r="DS495" s="117"/>
      <c r="DT495" s="117"/>
      <c r="DU495" s="117"/>
      <c r="DV495" s="117"/>
      <c r="DW495" s="117"/>
      <c r="DX495" s="117"/>
      <c r="DY495" s="117"/>
      <c r="DZ495" s="117"/>
      <c r="EA495" s="117"/>
      <c r="EB495" s="117"/>
      <c r="EC495" s="117"/>
      <c r="ED495" s="117"/>
      <c r="EE495" s="117"/>
      <c r="EF495" s="117"/>
      <c r="EG495" s="117"/>
      <c r="EH495" s="117"/>
      <c r="EI495" s="117"/>
      <c r="EJ495" s="117"/>
      <c r="EK495" s="117"/>
      <c r="EL495" s="117"/>
      <c r="EM495" s="117"/>
      <c r="EN495" s="117"/>
      <c r="EO495" s="117"/>
      <c r="EP495" s="117"/>
      <c r="EQ495" s="117"/>
      <c r="ER495" s="117"/>
      <c r="ES495" s="117"/>
      <c r="ET495" s="117"/>
      <c r="EU495" s="117"/>
      <c r="EV495" s="117"/>
      <c r="EW495" s="117"/>
      <c r="EX495" s="117"/>
      <c r="EY495" s="117"/>
      <c r="EZ495" s="117"/>
      <c r="FA495" s="117"/>
      <c r="FB495" s="117"/>
      <c r="FC495" s="117"/>
      <c r="FD495" s="117"/>
      <c r="FE495" s="117"/>
      <c r="FF495" s="117"/>
      <c r="FG495" s="117"/>
      <c r="FH495" s="117"/>
      <c r="FI495" s="117"/>
      <c r="FJ495" s="117"/>
      <c r="FK495" s="117"/>
      <c r="FL495" s="117"/>
      <c r="FM495" s="117"/>
      <c r="FN495" s="117"/>
      <c r="FO495" s="117"/>
      <c r="FP495" s="117"/>
      <c r="FQ495" s="117"/>
      <c r="FR495" s="117"/>
      <c r="FS495" s="117"/>
      <c r="FT495" s="117"/>
      <c r="FU495" s="117"/>
      <c r="FV495" s="117"/>
      <c r="FW495" s="117"/>
      <c r="FX495" s="117"/>
      <c r="FY495" s="117"/>
      <c r="FZ495" s="117"/>
      <c r="GA495" s="117"/>
      <c r="GB495" s="117"/>
      <c r="GC495" s="117"/>
      <c r="GD495" s="117"/>
      <c r="GE495" s="117"/>
      <c r="GF495" s="117"/>
      <c r="GG495" s="117"/>
      <c r="GH495" s="117"/>
      <c r="GI495" s="117"/>
      <c r="GJ495" s="117"/>
      <c r="GK495" s="117"/>
      <c r="GL495" s="117"/>
      <c r="GM495" s="117"/>
      <c r="GN495" s="117"/>
      <c r="GO495" s="117"/>
      <c r="GP495" s="117"/>
      <c r="GQ495" s="117"/>
      <c r="GR495" s="117"/>
      <c r="GS495" s="117"/>
      <c r="GT495" s="117"/>
      <c r="GU495" s="117"/>
      <c r="GV495" s="117"/>
      <c r="GW495" s="117"/>
      <c r="GX495" s="117"/>
      <c r="GY495" s="117"/>
      <c r="GZ495" s="117"/>
      <c r="HA495" s="117"/>
      <c r="HB495" s="117"/>
      <c r="HC495" s="117"/>
      <c r="HD495" s="117"/>
      <c r="HE495" s="117"/>
      <c r="HF495" s="117"/>
      <c r="HG495" s="117"/>
      <c r="HH495" s="117"/>
      <c r="HI495" s="117"/>
      <c r="HJ495" s="117"/>
      <c r="HK495" s="117"/>
      <c r="HL495" s="117"/>
      <c r="HM495" s="117"/>
      <c r="HN495" s="117"/>
      <c r="HO495" s="117"/>
      <c r="HP495" s="117"/>
      <c r="HQ495" s="117"/>
      <c r="HR495" s="117"/>
      <c r="HS495" s="117"/>
      <c r="HT495" s="117"/>
      <c r="HU495" s="117"/>
      <c r="HV495" s="117"/>
      <c r="HW495" s="117"/>
      <c r="HX495" s="117"/>
      <c r="HY495" s="117"/>
      <c r="HZ495" s="117"/>
      <c r="IA495" s="117"/>
      <c r="IB495" s="117"/>
      <c r="IC495" s="117"/>
      <c r="ID495" s="117"/>
      <c r="IE495" s="117"/>
      <c r="IF495" s="117"/>
      <c r="IG495" s="117"/>
      <c r="IH495" s="117"/>
      <c r="II495" s="117"/>
      <c r="IJ495" s="117"/>
      <c r="IK495" s="117"/>
      <c r="IL495" s="117"/>
      <c r="IM495" s="117"/>
      <c r="IN495" s="117"/>
      <c r="IO495" s="117"/>
      <c r="IP495" s="117"/>
      <c r="IQ495" s="117"/>
      <c r="IR495" s="117"/>
      <c r="IS495" s="117"/>
      <c r="IT495" s="117"/>
      <c r="IU495" s="117"/>
      <c r="IV495" s="117"/>
    </row>
    <row r="496" spans="1:256" s="118" customFormat="1" ht="18.75" x14ac:dyDescent="0.45">
      <c r="A496" s="108"/>
      <c r="B496" s="109"/>
      <c r="C496" s="109"/>
      <c r="D496" s="81"/>
      <c r="E496" s="181"/>
      <c r="F496" s="181" t="s">
        <v>848</v>
      </c>
      <c r="G496" s="182"/>
      <c r="H496" s="158"/>
      <c r="I496" s="700"/>
      <c r="J496" s="83">
        <v>17</v>
      </c>
      <c r="K496" s="150" t="s">
        <v>849</v>
      </c>
      <c r="L496" s="620"/>
      <c r="M496" s="151"/>
      <c r="N496" s="151"/>
      <c r="O496" s="151"/>
      <c r="P496" s="151"/>
      <c r="Q496" s="695">
        <v>60000</v>
      </c>
      <c r="R496" s="257"/>
      <c r="S496" s="697">
        <f t="shared" si="19"/>
        <v>60000</v>
      </c>
      <c r="T496" s="698" t="s">
        <v>846</v>
      </c>
      <c r="U496" s="699" t="s">
        <v>847</v>
      </c>
      <c r="V496" s="116"/>
      <c r="W496" s="75"/>
      <c r="X496" s="75"/>
      <c r="Y496" s="43"/>
      <c r="Z496" s="74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  <c r="BN496" s="117"/>
      <c r="BO496" s="117"/>
      <c r="BP496" s="117"/>
      <c r="BQ496" s="117"/>
      <c r="BR496" s="117"/>
      <c r="BS496" s="117"/>
      <c r="BT496" s="117"/>
      <c r="BU496" s="117"/>
      <c r="BV496" s="117"/>
      <c r="BW496" s="117"/>
      <c r="BX496" s="117"/>
      <c r="BY496" s="117"/>
      <c r="BZ496" s="117"/>
      <c r="CA496" s="117"/>
      <c r="CB496" s="117"/>
      <c r="CC496" s="117"/>
      <c r="CD496" s="117"/>
      <c r="CE496" s="117"/>
      <c r="CF496" s="117"/>
      <c r="CG496" s="117"/>
      <c r="CH496" s="117"/>
      <c r="CI496" s="117"/>
      <c r="CJ496" s="117"/>
      <c r="CK496" s="117"/>
      <c r="CL496" s="117"/>
      <c r="CM496" s="117"/>
      <c r="CN496" s="117"/>
      <c r="CO496" s="117"/>
      <c r="CP496" s="117"/>
      <c r="CQ496" s="117"/>
      <c r="CR496" s="117"/>
      <c r="CS496" s="117"/>
      <c r="CT496" s="117"/>
      <c r="CU496" s="117"/>
      <c r="CV496" s="117"/>
      <c r="CW496" s="117"/>
      <c r="CX496" s="117"/>
      <c r="CY496" s="117"/>
      <c r="CZ496" s="117"/>
      <c r="DA496" s="117"/>
      <c r="DB496" s="117"/>
      <c r="DC496" s="117"/>
      <c r="DD496" s="117"/>
      <c r="DE496" s="117"/>
      <c r="DF496" s="117"/>
      <c r="DG496" s="117"/>
      <c r="DH496" s="117"/>
      <c r="DI496" s="117"/>
      <c r="DJ496" s="117"/>
      <c r="DK496" s="117"/>
      <c r="DL496" s="117"/>
      <c r="DM496" s="117"/>
      <c r="DN496" s="117"/>
      <c r="DO496" s="117"/>
      <c r="DP496" s="117"/>
      <c r="DQ496" s="117"/>
      <c r="DR496" s="117"/>
      <c r="DS496" s="117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7"/>
      <c r="ED496" s="117"/>
      <c r="EE496" s="117"/>
      <c r="EF496" s="117"/>
      <c r="EG496" s="117"/>
      <c r="EH496" s="117"/>
      <c r="EI496" s="117"/>
      <c r="EJ496" s="117"/>
      <c r="EK496" s="117"/>
      <c r="EL496" s="117"/>
      <c r="EM496" s="117"/>
      <c r="EN496" s="117"/>
      <c r="EO496" s="117"/>
      <c r="EP496" s="117"/>
      <c r="EQ496" s="117"/>
      <c r="ER496" s="117"/>
      <c r="ES496" s="117"/>
      <c r="ET496" s="117"/>
      <c r="EU496" s="117"/>
      <c r="EV496" s="117"/>
      <c r="EW496" s="117"/>
      <c r="EX496" s="117"/>
      <c r="EY496" s="117"/>
      <c r="EZ496" s="117"/>
      <c r="FA496" s="117"/>
      <c r="FB496" s="117"/>
      <c r="FC496" s="117"/>
      <c r="FD496" s="117"/>
      <c r="FE496" s="117"/>
      <c r="FF496" s="117"/>
      <c r="FG496" s="117"/>
      <c r="FH496" s="117"/>
      <c r="FI496" s="117"/>
      <c r="FJ496" s="117"/>
      <c r="FK496" s="117"/>
      <c r="FL496" s="117"/>
      <c r="FM496" s="117"/>
      <c r="FN496" s="117"/>
      <c r="FO496" s="117"/>
      <c r="FP496" s="117"/>
      <c r="FQ496" s="117"/>
      <c r="FR496" s="117"/>
      <c r="FS496" s="117"/>
      <c r="FT496" s="117"/>
      <c r="FU496" s="117"/>
      <c r="FV496" s="117"/>
      <c r="FW496" s="117"/>
      <c r="FX496" s="117"/>
      <c r="FY496" s="117"/>
      <c r="FZ496" s="117"/>
      <c r="GA496" s="117"/>
      <c r="GB496" s="117"/>
      <c r="GC496" s="117"/>
      <c r="GD496" s="117"/>
      <c r="GE496" s="117"/>
      <c r="GF496" s="117"/>
      <c r="GG496" s="117"/>
      <c r="GH496" s="117"/>
      <c r="GI496" s="117"/>
      <c r="GJ496" s="117"/>
      <c r="GK496" s="117"/>
      <c r="GL496" s="117"/>
      <c r="GM496" s="117"/>
      <c r="GN496" s="117"/>
      <c r="GO496" s="117"/>
      <c r="GP496" s="117"/>
      <c r="GQ496" s="117"/>
      <c r="GR496" s="117"/>
      <c r="GS496" s="117"/>
      <c r="GT496" s="117"/>
      <c r="GU496" s="117"/>
      <c r="GV496" s="117"/>
      <c r="GW496" s="117"/>
      <c r="GX496" s="117"/>
      <c r="GY496" s="117"/>
      <c r="GZ496" s="117"/>
      <c r="HA496" s="117"/>
      <c r="HB496" s="117"/>
      <c r="HC496" s="117"/>
      <c r="HD496" s="117"/>
      <c r="HE496" s="117"/>
      <c r="HF496" s="117"/>
      <c r="HG496" s="117"/>
      <c r="HH496" s="117"/>
      <c r="HI496" s="117"/>
      <c r="HJ496" s="117"/>
      <c r="HK496" s="117"/>
      <c r="HL496" s="117"/>
      <c r="HM496" s="117"/>
      <c r="HN496" s="117"/>
      <c r="HO496" s="117"/>
      <c r="HP496" s="117"/>
      <c r="HQ496" s="117"/>
      <c r="HR496" s="117"/>
      <c r="HS496" s="117"/>
      <c r="HT496" s="117"/>
      <c r="HU496" s="117"/>
      <c r="HV496" s="117"/>
      <c r="HW496" s="117"/>
      <c r="HX496" s="117"/>
      <c r="HY496" s="117"/>
      <c r="HZ496" s="117"/>
      <c r="IA496" s="117"/>
      <c r="IB496" s="117"/>
      <c r="IC496" s="117"/>
      <c r="ID496" s="117"/>
      <c r="IE496" s="117"/>
      <c r="IF496" s="117"/>
      <c r="IG496" s="117"/>
      <c r="IH496" s="117"/>
      <c r="II496" s="117"/>
      <c r="IJ496" s="117"/>
      <c r="IK496" s="117"/>
      <c r="IL496" s="117"/>
      <c r="IM496" s="117"/>
      <c r="IN496" s="117"/>
      <c r="IO496" s="117"/>
      <c r="IP496" s="117"/>
      <c r="IQ496" s="117"/>
      <c r="IR496" s="117"/>
      <c r="IS496" s="117"/>
      <c r="IT496" s="117"/>
      <c r="IU496" s="117"/>
      <c r="IV496" s="117"/>
    </row>
    <row r="497" spans="1:256" s="118" customFormat="1" ht="18.75" x14ac:dyDescent="0.45">
      <c r="A497" s="385"/>
      <c r="B497" s="181"/>
      <c r="C497" s="181"/>
      <c r="D497" s="81"/>
      <c r="E497" s="181"/>
      <c r="F497" s="181" t="s">
        <v>850</v>
      </c>
      <c r="G497" s="182"/>
      <c r="H497" s="158"/>
      <c r="I497" s="700"/>
      <c r="J497" s="365">
        <v>18</v>
      </c>
      <c r="K497" s="150" t="s">
        <v>851</v>
      </c>
      <c r="L497" s="620"/>
      <c r="M497" s="151"/>
      <c r="N497" s="151"/>
      <c r="O497" s="151"/>
      <c r="P497" s="151"/>
      <c r="Q497" s="695">
        <v>20000</v>
      </c>
      <c r="R497" s="257"/>
      <c r="S497" s="697">
        <f t="shared" si="19"/>
        <v>20000</v>
      </c>
      <c r="T497" s="698" t="s">
        <v>846</v>
      </c>
      <c r="U497" s="699" t="s">
        <v>847</v>
      </c>
      <c r="V497" s="116"/>
      <c r="W497" s="75"/>
      <c r="X497" s="75"/>
      <c r="Y497" s="43"/>
      <c r="Z497" s="74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  <c r="BN497" s="117"/>
      <c r="BO497" s="117"/>
      <c r="BP497" s="117"/>
      <c r="BQ497" s="117"/>
      <c r="BR497" s="117"/>
      <c r="BS497" s="117"/>
      <c r="BT497" s="117"/>
      <c r="BU497" s="117"/>
      <c r="BV497" s="117"/>
      <c r="BW497" s="117"/>
      <c r="BX497" s="117"/>
      <c r="BY497" s="117"/>
      <c r="BZ497" s="117"/>
      <c r="CA497" s="117"/>
      <c r="CB497" s="117"/>
      <c r="CC497" s="117"/>
      <c r="CD497" s="117"/>
      <c r="CE497" s="117"/>
      <c r="CF497" s="117"/>
      <c r="CG497" s="117"/>
      <c r="CH497" s="117"/>
      <c r="CI497" s="117"/>
      <c r="CJ497" s="117"/>
      <c r="CK497" s="117"/>
      <c r="CL497" s="117"/>
      <c r="CM497" s="117"/>
      <c r="CN497" s="117"/>
      <c r="CO497" s="117"/>
      <c r="CP497" s="117"/>
      <c r="CQ497" s="117"/>
      <c r="CR497" s="117"/>
      <c r="CS497" s="117"/>
      <c r="CT497" s="117"/>
      <c r="CU497" s="117"/>
      <c r="CV497" s="117"/>
      <c r="CW497" s="117"/>
      <c r="CX497" s="117"/>
      <c r="CY497" s="117"/>
      <c r="CZ497" s="117"/>
      <c r="DA497" s="117"/>
      <c r="DB497" s="117"/>
      <c r="DC497" s="117"/>
      <c r="DD497" s="117"/>
      <c r="DE497" s="117"/>
      <c r="DF497" s="117"/>
      <c r="DG497" s="117"/>
      <c r="DH497" s="117"/>
      <c r="DI497" s="117"/>
      <c r="DJ497" s="117"/>
      <c r="DK497" s="117"/>
      <c r="DL497" s="117"/>
      <c r="DM497" s="117"/>
      <c r="DN497" s="117"/>
      <c r="DO497" s="117"/>
      <c r="DP497" s="117"/>
      <c r="DQ497" s="117"/>
      <c r="DR497" s="117"/>
      <c r="DS497" s="117"/>
      <c r="DT497" s="117"/>
      <c r="DU497" s="117"/>
      <c r="DV497" s="117"/>
      <c r="DW497" s="117"/>
      <c r="DX497" s="117"/>
      <c r="DY497" s="117"/>
      <c r="DZ497" s="117"/>
      <c r="EA497" s="117"/>
      <c r="EB497" s="117"/>
      <c r="EC497" s="117"/>
      <c r="ED497" s="117"/>
      <c r="EE497" s="117"/>
      <c r="EF497" s="117"/>
      <c r="EG497" s="117"/>
      <c r="EH497" s="117"/>
      <c r="EI497" s="117"/>
      <c r="EJ497" s="117"/>
      <c r="EK497" s="117"/>
      <c r="EL497" s="117"/>
      <c r="EM497" s="117"/>
      <c r="EN497" s="117"/>
      <c r="EO497" s="117"/>
      <c r="EP497" s="117"/>
      <c r="EQ497" s="117"/>
      <c r="ER497" s="117"/>
      <c r="ES497" s="117"/>
      <c r="ET497" s="117"/>
      <c r="EU497" s="117"/>
      <c r="EV497" s="117"/>
      <c r="EW497" s="117"/>
      <c r="EX497" s="117"/>
      <c r="EY497" s="117"/>
      <c r="EZ497" s="117"/>
      <c r="FA497" s="117"/>
      <c r="FB497" s="117"/>
      <c r="FC497" s="117"/>
      <c r="FD497" s="117"/>
      <c r="FE497" s="117"/>
      <c r="FF497" s="117"/>
      <c r="FG497" s="117"/>
      <c r="FH497" s="117"/>
      <c r="FI497" s="117"/>
      <c r="FJ497" s="117"/>
      <c r="FK497" s="117"/>
      <c r="FL497" s="117"/>
      <c r="FM497" s="117"/>
      <c r="FN497" s="117"/>
      <c r="FO497" s="117"/>
      <c r="FP497" s="117"/>
      <c r="FQ497" s="117"/>
      <c r="FR497" s="117"/>
      <c r="FS497" s="117"/>
      <c r="FT497" s="117"/>
      <c r="FU497" s="117"/>
      <c r="FV497" s="117"/>
      <c r="FW497" s="117"/>
      <c r="FX497" s="117"/>
      <c r="FY497" s="117"/>
      <c r="FZ497" s="117"/>
      <c r="GA497" s="117"/>
      <c r="GB497" s="117"/>
      <c r="GC497" s="117"/>
      <c r="GD497" s="117"/>
      <c r="GE497" s="117"/>
      <c r="GF497" s="117"/>
      <c r="GG497" s="117"/>
      <c r="GH497" s="117"/>
      <c r="GI497" s="117"/>
      <c r="GJ497" s="117"/>
      <c r="GK497" s="117"/>
      <c r="GL497" s="117"/>
      <c r="GM497" s="117"/>
      <c r="GN497" s="117"/>
      <c r="GO497" s="117"/>
      <c r="GP497" s="117"/>
      <c r="GQ497" s="117"/>
      <c r="GR497" s="117"/>
      <c r="GS497" s="117"/>
      <c r="GT497" s="117"/>
      <c r="GU497" s="117"/>
      <c r="GV497" s="117"/>
      <c r="GW497" s="117"/>
      <c r="GX497" s="117"/>
      <c r="GY497" s="117"/>
      <c r="GZ497" s="117"/>
      <c r="HA497" s="117"/>
      <c r="HB497" s="117"/>
      <c r="HC497" s="117"/>
      <c r="HD497" s="117"/>
      <c r="HE497" s="117"/>
      <c r="HF497" s="117"/>
      <c r="HG497" s="117"/>
      <c r="HH497" s="117"/>
      <c r="HI497" s="117"/>
      <c r="HJ497" s="117"/>
      <c r="HK497" s="117"/>
      <c r="HL497" s="117"/>
      <c r="HM497" s="117"/>
      <c r="HN497" s="117"/>
      <c r="HO497" s="117"/>
      <c r="HP497" s="117"/>
      <c r="HQ497" s="117"/>
      <c r="HR497" s="117"/>
      <c r="HS497" s="117"/>
      <c r="HT497" s="117"/>
      <c r="HU497" s="117"/>
      <c r="HV497" s="117"/>
      <c r="HW497" s="117"/>
      <c r="HX497" s="117"/>
      <c r="HY497" s="117"/>
      <c r="HZ497" s="117"/>
      <c r="IA497" s="117"/>
      <c r="IB497" s="117"/>
      <c r="IC497" s="117"/>
      <c r="ID497" s="117"/>
      <c r="IE497" s="117"/>
      <c r="IF497" s="117"/>
      <c r="IG497" s="117"/>
      <c r="IH497" s="117"/>
      <c r="II497" s="117"/>
      <c r="IJ497" s="117"/>
      <c r="IK497" s="117"/>
      <c r="IL497" s="117"/>
      <c r="IM497" s="117"/>
      <c r="IN497" s="117"/>
      <c r="IO497" s="117"/>
      <c r="IP497" s="117"/>
      <c r="IQ497" s="117"/>
      <c r="IR497" s="117"/>
      <c r="IS497" s="117"/>
      <c r="IT497" s="117"/>
      <c r="IU497" s="117"/>
      <c r="IV497" s="117"/>
    </row>
    <row r="498" spans="1:256" s="387" customFormat="1" ht="18.75" x14ac:dyDescent="0.45">
      <c r="A498" s="385"/>
      <c r="B498" s="181"/>
      <c r="C498" s="181"/>
      <c r="D498" s="81"/>
      <c r="E498" s="181" t="s">
        <v>84</v>
      </c>
      <c r="F498" s="181" t="s">
        <v>852</v>
      </c>
      <c r="G498" s="182"/>
      <c r="H498" s="158"/>
      <c r="I498" s="700"/>
      <c r="J498" s="83">
        <v>19</v>
      </c>
      <c r="K498" s="150" t="s">
        <v>853</v>
      </c>
      <c r="L498" s="620"/>
      <c r="M498" s="151"/>
      <c r="N498" s="151"/>
      <c r="O498" s="151"/>
      <c r="P498" s="151"/>
      <c r="Q498" s="695">
        <v>110000</v>
      </c>
      <c r="R498" s="257"/>
      <c r="S498" s="697">
        <f t="shared" si="19"/>
        <v>110000</v>
      </c>
      <c r="T498" s="698" t="s">
        <v>846</v>
      </c>
      <c r="U498" s="699" t="s">
        <v>847</v>
      </c>
      <c r="W498" s="177"/>
      <c r="X498" s="177"/>
      <c r="Y498" s="43"/>
      <c r="Z498" s="74"/>
      <c r="AA498" s="117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  <c r="BW498" s="181"/>
      <c r="BX498" s="181"/>
      <c r="BY498" s="181"/>
      <c r="BZ498" s="181"/>
      <c r="CA498" s="181"/>
      <c r="CB498" s="181"/>
      <c r="CC498" s="181"/>
      <c r="CD498" s="181"/>
      <c r="CE498" s="181"/>
      <c r="CF498" s="181"/>
      <c r="CG498" s="181"/>
      <c r="CH498" s="181"/>
      <c r="CI498" s="181"/>
      <c r="CJ498" s="181"/>
      <c r="CK498" s="181"/>
      <c r="CL498" s="181"/>
      <c r="CM498" s="181"/>
      <c r="CN498" s="181"/>
      <c r="CO498" s="181"/>
      <c r="CP498" s="181"/>
      <c r="CQ498" s="181"/>
      <c r="CR498" s="181"/>
      <c r="CS498" s="181"/>
      <c r="CT498" s="181"/>
      <c r="CU498" s="181"/>
      <c r="CV498" s="181"/>
      <c r="CW498" s="181"/>
      <c r="CX498" s="181"/>
      <c r="CY498" s="181"/>
      <c r="CZ498" s="181"/>
      <c r="DA498" s="181"/>
      <c r="DB498" s="181"/>
      <c r="DC498" s="181"/>
      <c r="DD498" s="181"/>
      <c r="DE498" s="181"/>
      <c r="DF498" s="181"/>
      <c r="DG498" s="181"/>
      <c r="DH498" s="181"/>
      <c r="DI498" s="181"/>
      <c r="DJ498" s="181"/>
      <c r="DK498" s="181"/>
      <c r="DL498" s="181"/>
      <c r="DM498" s="181"/>
      <c r="DN498" s="181"/>
      <c r="DO498" s="181"/>
      <c r="DP498" s="181"/>
      <c r="DQ498" s="181"/>
      <c r="DR498" s="181"/>
      <c r="DS498" s="181"/>
      <c r="DT498" s="181"/>
      <c r="DU498" s="181"/>
      <c r="DV498" s="181"/>
      <c r="DW498" s="181"/>
      <c r="DX498" s="181"/>
      <c r="DY498" s="181"/>
      <c r="DZ498" s="181"/>
      <c r="EA498" s="181"/>
      <c r="EB498" s="181"/>
      <c r="EC498" s="181"/>
      <c r="ED498" s="181"/>
      <c r="EE498" s="181"/>
      <c r="EF498" s="181"/>
      <c r="EG498" s="181"/>
      <c r="EH498" s="181"/>
      <c r="EI498" s="181"/>
      <c r="EJ498" s="181"/>
      <c r="EK498" s="181"/>
      <c r="EL498" s="181"/>
      <c r="EM498" s="181"/>
      <c r="EN498" s="181"/>
      <c r="EO498" s="181"/>
      <c r="EP498" s="181"/>
      <c r="EQ498" s="181"/>
      <c r="ER498" s="181"/>
      <c r="ES498" s="181"/>
      <c r="ET498" s="181"/>
      <c r="EU498" s="181"/>
      <c r="EV498" s="181"/>
      <c r="EW498" s="181"/>
      <c r="EX498" s="181"/>
      <c r="EY498" s="181"/>
      <c r="EZ498" s="181"/>
      <c r="FA498" s="181"/>
      <c r="FB498" s="181"/>
      <c r="FC498" s="181"/>
      <c r="FD498" s="181"/>
      <c r="FE498" s="181"/>
      <c r="FF498" s="181"/>
      <c r="FG498" s="181"/>
      <c r="FH498" s="181"/>
      <c r="FI498" s="181"/>
      <c r="FJ498" s="181"/>
      <c r="FK498" s="181"/>
      <c r="FL498" s="181"/>
      <c r="FM498" s="181"/>
      <c r="FN498" s="181"/>
      <c r="FO498" s="181"/>
      <c r="FP498" s="181"/>
      <c r="FQ498" s="181"/>
      <c r="FR498" s="181"/>
      <c r="FS498" s="181"/>
      <c r="FT498" s="181"/>
      <c r="FU498" s="181"/>
      <c r="FV498" s="181"/>
      <c r="FW498" s="181"/>
      <c r="FX498" s="181"/>
      <c r="FY498" s="181"/>
      <c r="FZ498" s="181"/>
      <c r="GA498" s="181"/>
      <c r="GB498" s="181"/>
      <c r="GC498" s="181"/>
      <c r="GD498" s="181"/>
      <c r="GE498" s="181"/>
      <c r="GF498" s="181"/>
      <c r="GG498" s="181"/>
      <c r="GH498" s="181"/>
      <c r="GI498" s="181"/>
      <c r="GJ498" s="181"/>
      <c r="GK498" s="181"/>
      <c r="GL498" s="181"/>
      <c r="GM498" s="181"/>
      <c r="GN498" s="181"/>
      <c r="GO498" s="181"/>
      <c r="GP498" s="181"/>
      <c r="GQ498" s="181"/>
      <c r="GR498" s="181"/>
      <c r="GS498" s="181"/>
      <c r="GT498" s="181"/>
      <c r="GU498" s="181"/>
      <c r="GV498" s="181"/>
      <c r="GW498" s="181"/>
      <c r="GX498" s="181"/>
      <c r="GY498" s="181"/>
      <c r="GZ498" s="181"/>
      <c r="HA498" s="181"/>
      <c r="HB498" s="181"/>
      <c r="HC498" s="181"/>
      <c r="HD498" s="181"/>
      <c r="HE498" s="181"/>
      <c r="HF498" s="181"/>
      <c r="HG498" s="181"/>
      <c r="HH498" s="181"/>
      <c r="HI498" s="181"/>
      <c r="HJ498" s="181"/>
      <c r="HK498" s="181"/>
      <c r="HL498" s="181"/>
      <c r="HM498" s="181"/>
      <c r="HN498" s="181"/>
      <c r="HO498" s="181"/>
      <c r="HP498" s="181"/>
      <c r="HQ498" s="181"/>
      <c r="HR498" s="181"/>
      <c r="HS498" s="181"/>
      <c r="HT498" s="181"/>
      <c r="HU498" s="181"/>
      <c r="HV498" s="181"/>
      <c r="HW498" s="181"/>
      <c r="HX498" s="181"/>
      <c r="HY498" s="181"/>
      <c r="HZ498" s="181"/>
      <c r="IA498" s="181"/>
      <c r="IB498" s="181"/>
      <c r="IC498" s="181"/>
      <c r="ID498" s="181"/>
      <c r="IE498" s="181"/>
      <c r="IF498" s="181"/>
      <c r="IG498" s="181"/>
      <c r="IH498" s="181"/>
      <c r="II498" s="181"/>
      <c r="IJ498" s="181"/>
      <c r="IK498" s="181"/>
      <c r="IL498" s="181"/>
      <c r="IM498" s="181"/>
      <c r="IN498" s="181"/>
      <c r="IO498" s="181"/>
      <c r="IP498" s="181"/>
      <c r="IQ498" s="181"/>
      <c r="IR498" s="181"/>
      <c r="IS498" s="181"/>
      <c r="IT498" s="181"/>
      <c r="IU498" s="181"/>
      <c r="IV498" s="181"/>
    </row>
    <row r="499" spans="1:256" s="387" customFormat="1" ht="18.75" x14ac:dyDescent="0.45">
      <c r="A499" s="385"/>
      <c r="B499" s="181"/>
      <c r="C499" s="181"/>
      <c r="D499" s="81"/>
      <c r="E499" s="181"/>
      <c r="F499" s="181" t="s">
        <v>854</v>
      </c>
      <c r="G499" s="182"/>
      <c r="H499" s="158"/>
      <c r="I499" s="700"/>
      <c r="J499" s="365">
        <v>20</v>
      </c>
      <c r="K499" s="150" t="s">
        <v>855</v>
      </c>
      <c r="L499" s="688"/>
      <c r="M499" s="158"/>
      <c r="N499" s="158"/>
      <c r="O499" s="158"/>
      <c r="P499" s="158"/>
      <c r="Q499" s="695">
        <v>80000</v>
      </c>
      <c r="R499" s="696"/>
      <c r="S499" s="697">
        <f t="shared" si="19"/>
        <v>80000</v>
      </c>
      <c r="T499" s="698" t="s">
        <v>856</v>
      </c>
      <c r="U499" s="258" t="s">
        <v>249</v>
      </c>
      <c r="W499" s="177"/>
      <c r="X499" s="177"/>
      <c r="Y499" s="43"/>
      <c r="Z499" s="74"/>
      <c r="AA499" s="117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/>
      <c r="CN499" s="181"/>
      <c r="CO499" s="181"/>
      <c r="CP499" s="181"/>
      <c r="CQ499" s="181"/>
      <c r="CR499" s="181"/>
      <c r="CS499" s="181"/>
      <c r="CT499" s="181"/>
      <c r="CU499" s="181"/>
      <c r="CV499" s="181"/>
      <c r="CW499" s="181"/>
      <c r="CX499" s="181"/>
      <c r="CY499" s="181"/>
      <c r="CZ499" s="181"/>
      <c r="DA499" s="181"/>
      <c r="DB499" s="181"/>
      <c r="DC499" s="181"/>
      <c r="DD499" s="181"/>
      <c r="DE499" s="181"/>
      <c r="DF499" s="181"/>
      <c r="DG499" s="181"/>
      <c r="DH499" s="181"/>
      <c r="DI499" s="181"/>
      <c r="DJ499" s="181"/>
      <c r="DK499" s="181"/>
      <c r="DL499" s="181"/>
      <c r="DM499" s="181"/>
      <c r="DN499" s="181"/>
      <c r="DO499" s="181"/>
      <c r="DP499" s="181"/>
      <c r="DQ499" s="181"/>
      <c r="DR499" s="181"/>
      <c r="DS499" s="181"/>
      <c r="DT499" s="181"/>
      <c r="DU499" s="181"/>
      <c r="DV499" s="181"/>
      <c r="DW499" s="181"/>
      <c r="DX499" s="181"/>
      <c r="DY499" s="181"/>
      <c r="DZ499" s="181"/>
      <c r="EA499" s="181"/>
      <c r="EB499" s="181"/>
      <c r="EC499" s="181"/>
      <c r="ED499" s="181"/>
      <c r="EE499" s="181"/>
      <c r="EF499" s="181"/>
      <c r="EG499" s="181"/>
      <c r="EH499" s="181"/>
      <c r="EI499" s="181"/>
      <c r="EJ499" s="181"/>
      <c r="EK499" s="181"/>
      <c r="EL499" s="181"/>
      <c r="EM499" s="181"/>
      <c r="EN499" s="181"/>
      <c r="EO499" s="181"/>
      <c r="EP499" s="181"/>
      <c r="EQ499" s="181"/>
      <c r="ER499" s="181"/>
      <c r="ES499" s="181"/>
      <c r="ET499" s="181"/>
      <c r="EU499" s="181"/>
      <c r="EV499" s="181"/>
      <c r="EW499" s="181"/>
      <c r="EX499" s="181"/>
      <c r="EY499" s="181"/>
      <c r="EZ499" s="181"/>
      <c r="FA499" s="181"/>
      <c r="FB499" s="181"/>
      <c r="FC499" s="181"/>
      <c r="FD499" s="181"/>
      <c r="FE499" s="181"/>
      <c r="FF499" s="181"/>
      <c r="FG499" s="181"/>
      <c r="FH499" s="181"/>
      <c r="FI499" s="181"/>
      <c r="FJ499" s="181"/>
      <c r="FK499" s="181"/>
      <c r="FL499" s="181"/>
      <c r="FM499" s="181"/>
      <c r="FN499" s="181"/>
      <c r="FO499" s="181"/>
      <c r="FP499" s="181"/>
      <c r="FQ499" s="181"/>
      <c r="FR499" s="181"/>
      <c r="FS499" s="181"/>
      <c r="FT499" s="181"/>
      <c r="FU499" s="181"/>
      <c r="FV499" s="181"/>
      <c r="FW499" s="181"/>
      <c r="FX499" s="181"/>
      <c r="FY499" s="181"/>
      <c r="FZ499" s="181"/>
      <c r="GA499" s="181"/>
      <c r="GB499" s="181"/>
      <c r="GC499" s="181"/>
      <c r="GD499" s="181"/>
      <c r="GE499" s="181"/>
      <c r="GF499" s="181"/>
      <c r="GG499" s="181"/>
      <c r="GH499" s="181"/>
      <c r="GI499" s="181"/>
      <c r="GJ499" s="181"/>
      <c r="GK499" s="181"/>
      <c r="GL499" s="181"/>
      <c r="GM499" s="181"/>
      <c r="GN499" s="181"/>
      <c r="GO499" s="181"/>
      <c r="GP499" s="181"/>
      <c r="GQ499" s="181"/>
      <c r="GR499" s="181"/>
      <c r="GS499" s="181"/>
      <c r="GT499" s="181"/>
      <c r="GU499" s="181"/>
      <c r="GV499" s="181"/>
      <c r="GW499" s="181"/>
      <c r="GX499" s="181"/>
      <c r="GY499" s="181"/>
      <c r="GZ499" s="181"/>
      <c r="HA499" s="181"/>
      <c r="HB499" s="181"/>
      <c r="HC499" s="181"/>
      <c r="HD499" s="181"/>
      <c r="HE499" s="181"/>
      <c r="HF499" s="181"/>
      <c r="HG499" s="181"/>
      <c r="HH499" s="181"/>
      <c r="HI499" s="181"/>
      <c r="HJ499" s="181"/>
      <c r="HK499" s="181"/>
      <c r="HL499" s="181"/>
      <c r="HM499" s="181"/>
      <c r="HN499" s="181"/>
      <c r="HO499" s="181"/>
      <c r="HP499" s="181"/>
      <c r="HQ499" s="181"/>
      <c r="HR499" s="181"/>
      <c r="HS499" s="181"/>
      <c r="HT499" s="181"/>
      <c r="HU499" s="181"/>
      <c r="HV499" s="181"/>
      <c r="HW499" s="181"/>
      <c r="HX499" s="181"/>
      <c r="HY499" s="181"/>
      <c r="HZ499" s="181"/>
      <c r="IA499" s="181"/>
      <c r="IB499" s="181"/>
      <c r="IC499" s="181"/>
      <c r="ID499" s="181"/>
      <c r="IE499" s="181"/>
      <c r="IF499" s="181"/>
      <c r="IG499" s="181"/>
      <c r="IH499" s="181"/>
      <c r="II499" s="181"/>
      <c r="IJ499" s="181"/>
      <c r="IK499" s="181"/>
      <c r="IL499" s="181"/>
      <c r="IM499" s="181"/>
      <c r="IN499" s="181"/>
      <c r="IO499" s="181"/>
      <c r="IP499" s="181"/>
      <c r="IQ499" s="181"/>
      <c r="IR499" s="181"/>
      <c r="IS499" s="181"/>
      <c r="IT499" s="181"/>
      <c r="IU499" s="181"/>
      <c r="IV499" s="181"/>
    </row>
    <row r="500" spans="1:256" s="387" customFormat="1" ht="18.75" x14ac:dyDescent="0.45">
      <c r="A500" s="385"/>
      <c r="B500" s="181"/>
      <c r="C500" s="181"/>
      <c r="D500" s="81"/>
      <c r="E500" s="181" t="s">
        <v>141</v>
      </c>
      <c r="F500" s="181" t="s">
        <v>857</v>
      </c>
      <c r="G500" s="182"/>
      <c r="H500" s="158"/>
      <c r="I500" s="700"/>
      <c r="J500" s="83">
        <v>21</v>
      </c>
      <c r="K500" s="621" t="s">
        <v>858</v>
      </c>
      <c r="L500" s="688"/>
      <c r="M500" s="158"/>
      <c r="N500" s="158"/>
      <c r="O500" s="158"/>
      <c r="P500" s="158"/>
      <c r="Q500" s="695">
        <v>60000</v>
      </c>
      <c r="R500" s="696"/>
      <c r="S500" s="697">
        <f t="shared" si="19"/>
        <v>60000</v>
      </c>
      <c r="T500" s="698" t="s">
        <v>856</v>
      </c>
      <c r="U500" s="258" t="s">
        <v>249</v>
      </c>
      <c r="W500" s="177"/>
      <c r="X500" s="177"/>
      <c r="Y500" s="43"/>
      <c r="Z500" s="74"/>
      <c r="AA500" s="117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  <c r="BW500" s="181"/>
      <c r="BX500" s="181"/>
      <c r="BY500" s="181"/>
      <c r="BZ500" s="181"/>
      <c r="CA500" s="181"/>
      <c r="CB500" s="181"/>
      <c r="CC500" s="181"/>
      <c r="CD500" s="181"/>
      <c r="CE500" s="181"/>
      <c r="CF500" s="181"/>
      <c r="CG500" s="181"/>
      <c r="CH500" s="181"/>
      <c r="CI500" s="181"/>
      <c r="CJ500" s="181"/>
      <c r="CK500" s="181"/>
      <c r="CL500" s="181"/>
      <c r="CM500" s="181"/>
      <c r="CN500" s="181"/>
      <c r="CO500" s="181"/>
      <c r="CP500" s="181"/>
      <c r="CQ500" s="181"/>
      <c r="CR500" s="181"/>
      <c r="CS500" s="181"/>
      <c r="CT500" s="181"/>
      <c r="CU500" s="181"/>
      <c r="CV500" s="181"/>
      <c r="CW500" s="181"/>
      <c r="CX500" s="181"/>
      <c r="CY500" s="181"/>
      <c r="CZ500" s="181"/>
      <c r="DA500" s="181"/>
      <c r="DB500" s="181"/>
      <c r="DC500" s="181"/>
      <c r="DD500" s="181"/>
      <c r="DE500" s="181"/>
      <c r="DF500" s="181"/>
      <c r="DG500" s="181"/>
      <c r="DH500" s="181"/>
      <c r="DI500" s="181"/>
      <c r="DJ500" s="181"/>
      <c r="DK500" s="181"/>
      <c r="DL500" s="181"/>
      <c r="DM500" s="181"/>
      <c r="DN500" s="181"/>
      <c r="DO500" s="181"/>
      <c r="DP500" s="181"/>
      <c r="DQ500" s="181"/>
      <c r="DR500" s="181"/>
      <c r="DS500" s="181"/>
      <c r="DT500" s="181"/>
      <c r="DU500" s="181"/>
      <c r="DV500" s="181"/>
      <c r="DW500" s="181"/>
      <c r="DX500" s="181"/>
      <c r="DY500" s="181"/>
      <c r="DZ500" s="181"/>
      <c r="EA500" s="181"/>
      <c r="EB500" s="181"/>
      <c r="EC500" s="181"/>
      <c r="ED500" s="181"/>
      <c r="EE500" s="181"/>
      <c r="EF500" s="181"/>
      <c r="EG500" s="181"/>
      <c r="EH500" s="181"/>
      <c r="EI500" s="181"/>
      <c r="EJ500" s="181"/>
      <c r="EK500" s="181"/>
      <c r="EL500" s="181"/>
      <c r="EM500" s="181"/>
      <c r="EN500" s="181"/>
      <c r="EO500" s="181"/>
      <c r="EP500" s="181"/>
      <c r="EQ500" s="181"/>
      <c r="ER500" s="181"/>
      <c r="ES500" s="181"/>
      <c r="ET500" s="181"/>
      <c r="EU500" s="181"/>
      <c r="EV500" s="181"/>
      <c r="EW500" s="181"/>
      <c r="EX500" s="181"/>
      <c r="EY500" s="181"/>
      <c r="EZ500" s="181"/>
      <c r="FA500" s="181"/>
      <c r="FB500" s="181"/>
      <c r="FC500" s="181"/>
      <c r="FD500" s="181"/>
      <c r="FE500" s="181"/>
      <c r="FF500" s="181"/>
      <c r="FG500" s="181"/>
      <c r="FH500" s="181"/>
      <c r="FI500" s="181"/>
      <c r="FJ500" s="181"/>
      <c r="FK500" s="181"/>
      <c r="FL500" s="181"/>
      <c r="FM500" s="181"/>
      <c r="FN500" s="181"/>
      <c r="FO500" s="181"/>
      <c r="FP500" s="181"/>
      <c r="FQ500" s="181"/>
      <c r="FR500" s="181"/>
      <c r="FS500" s="181"/>
      <c r="FT500" s="181"/>
      <c r="FU500" s="181"/>
      <c r="FV500" s="181"/>
      <c r="FW500" s="181"/>
      <c r="FX500" s="181"/>
      <c r="FY500" s="181"/>
      <c r="FZ500" s="181"/>
      <c r="GA500" s="181"/>
      <c r="GB500" s="181"/>
      <c r="GC500" s="181"/>
      <c r="GD500" s="181"/>
      <c r="GE500" s="181"/>
      <c r="GF500" s="181"/>
      <c r="GG500" s="181"/>
      <c r="GH500" s="181"/>
      <c r="GI500" s="181"/>
      <c r="GJ500" s="181"/>
      <c r="GK500" s="181"/>
      <c r="GL500" s="181"/>
      <c r="GM500" s="181"/>
      <c r="GN500" s="181"/>
      <c r="GO500" s="181"/>
      <c r="GP500" s="181"/>
      <c r="GQ500" s="181"/>
      <c r="GR500" s="181"/>
      <c r="GS500" s="181"/>
      <c r="GT500" s="181"/>
      <c r="GU500" s="181"/>
      <c r="GV500" s="181"/>
      <c r="GW500" s="181"/>
      <c r="GX500" s="181"/>
      <c r="GY500" s="181"/>
      <c r="GZ500" s="181"/>
      <c r="HA500" s="181"/>
      <c r="HB500" s="181"/>
      <c r="HC500" s="181"/>
      <c r="HD500" s="181"/>
      <c r="HE500" s="181"/>
      <c r="HF500" s="181"/>
      <c r="HG500" s="181"/>
      <c r="HH500" s="181"/>
      <c r="HI500" s="181"/>
      <c r="HJ500" s="181"/>
      <c r="HK500" s="181"/>
      <c r="HL500" s="181"/>
      <c r="HM500" s="181"/>
      <c r="HN500" s="181"/>
      <c r="HO500" s="181"/>
      <c r="HP500" s="181"/>
      <c r="HQ500" s="181"/>
      <c r="HR500" s="181"/>
      <c r="HS500" s="181"/>
      <c r="HT500" s="181"/>
      <c r="HU500" s="181"/>
      <c r="HV500" s="181"/>
      <c r="HW500" s="181"/>
      <c r="HX500" s="181"/>
      <c r="HY500" s="181"/>
      <c r="HZ500" s="181"/>
      <c r="IA500" s="181"/>
      <c r="IB500" s="181"/>
      <c r="IC500" s="181"/>
      <c r="ID500" s="181"/>
      <c r="IE500" s="181"/>
      <c r="IF500" s="181"/>
      <c r="IG500" s="181"/>
      <c r="IH500" s="181"/>
      <c r="II500" s="181"/>
      <c r="IJ500" s="181"/>
      <c r="IK500" s="181"/>
      <c r="IL500" s="181"/>
      <c r="IM500" s="181"/>
      <c r="IN500" s="181"/>
      <c r="IO500" s="181"/>
      <c r="IP500" s="181"/>
      <c r="IQ500" s="181"/>
      <c r="IR500" s="181"/>
      <c r="IS500" s="181"/>
      <c r="IT500" s="181"/>
      <c r="IU500" s="181"/>
      <c r="IV500" s="181"/>
    </row>
    <row r="501" spans="1:256" s="387" customFormat="1" ht="18.75" x14ac:dyDescent="0.45">
      <c r="A501" s="385"/>
      <c r="B501" s="181"/>
      <c r="C501" s="181"/>
      <c r="D501" s="81"/>
      <c r="E501" s="181" t="s">
        <v>143</v>
      </c>
      <c r="F501" s="181" t="s">
        <v>859</v>
      </c>
      <c r="G501" s="182"/>
      <c r="H501" s="158"/>
      <c r="I501" s="700"/>
      <c r="J501" s="365">
        <v>22</v>
      </c>
      <c r="K501" s="621" t="s">
        <v>860</v>
      </c>
      <c r="L501" s="688"/>
      <c r="M501" s="158"/>
      <c r="N501" s="158"/>
      <c r="O501" s="158"/>
      <c r="P501" s="158"/>
      <c r="Q501" s="695">
        <v>10000</v>
      </c>
      <c r="R501" s="696"/>
      <c r="S501" s="697">
        <f t="shared" si="19"/>
        <v>10000</v>
      </c>
      <c r="T501" s="698" t="s">
        <v>856</v>
      </c>
      <c r="U501" s="258" t="s">
        <v>249</v>
      </c>
      <c r="W501" s="177"/>
      <c r="X501" s="177"/>
      <c r="Y501" s="43"/>
      <c r="Z501" s="74"/>
      <c r="AA501" s="117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  <c r="BW501" s="181"/>
      <c r="BX501" s="181"/>
      <c r="BY501" s="181"/>
      <c r="BZ501" s="181"/>
      <c r="CA501" s="181"/>
      <c r="CB501" s="181"/>
      <c r="CC501" s="181"/>
      <c r="CD501" s="181"/>
      <c r="CE501" s="181"/>
      <c r="CF501" s="181"/>
      <c r="CG501" s="181"/>
      <c r="CH501" s="181"/>
      <c r="CI501" s="181"/>
      <c r="CJ501" s="181"/>
      <c r="CK501" s="181"/>
      <c r="CL501" s="181"/>
      <c r="CM501" s="181"/>
      <c r="CN501" s="181"/>
      <c r="CO501" s="181"/>
      <c r="CP501" s="181"/>
      <c r="CQ501" s="181"/>
      <c r="CR501" s="181"/>
      <c r="CS501" s="181"/>
      <c r="CT501" s="181"/>
      <c r="CU501" s="181"/>
      <c r="CV501" s="181"/>
      <c r="CW501" s="181"/>
      <c r="CX501" s="181"/>
      <c r="CY501" s="181"/>
      <c r="CZ501" s="181"/>
      <c r="DA501" s="181"/>
      <c r="DB501" s="181"/>
      <c r="DC501" s="181"/>
      <c r="DD501" s="181"/>
      <c r="DE501" s="181"/>
      <c r="DF501" s="181"/>
      <c r="DG501" s="181"/>
      <c r="DH501" s="181"/>
      <c r="DI501" s="181"/>
      <c r="DJ501" s="181"/>
      <c r="DK501" s="181"/>
      <c r="DL501" s="181"/>
      <c r="DM501" s="181"/>
      <c r="DN501" s="181"/>
      <c r="DO501" s="181"/>
      <c r="DP501" s="181"/>
      <c r="DQ501" s="181"/>
      <c r="DR501" s="181"/>
      <c r="DS501" s="181"/>
      <c r="DT501" s="181"/>
      <c r="DU501" s="181"/>
      <c r="DV501" s="181"/>
      <c r="DW501" s="181"/>
      <c r="DX501" s="181"/>
      <c r="DY501" s="181"/>
      <c r="DZ501" s="181"/>
      <c r="EA501" s="181"/>
      <c r="EB501" s="181"/>
      <c r="EC501" s="181"/>
      <c r="ED501" s="181"/>
      <c r="EE501" s="181"/>
      <c r="EF501" s="181"/>
      <c r="EG501" s="181"/>
      <c r="EH501" s="181"/>
      <c r="EI501" s="181"/>
      <c r="EJ501" s="181"/>
      <c r="EK501" s="181"/>
      <c r="EL501" s="181"/>
      <c r="EM501" s="181"/>
      <c r="EN501" s="181"/>
      <c r="EO501" s="181"/>
      <c r="EP501" s="181"/>
      <c r="EQ501" s="181"/>
      <c r="ER501" s="181"/>
      <c r="ES501" s="181"/>
      <c r="ET501" s="181"/>
      <c r="EU501" s="181"/>
      <c r="EV501" s="181"/>
      <c r="EW501" s="181"/>
      <c r="EX501" s="181"/>
      <c r="EY501" s="181"/>
      <c r="EZ501" s="181"/>
      <c r="FA501" s="181"/>
      <c r="FB501" s="181"/>
      <c r="FC501" s="181"/>
      <c r="FD501" s="181"/>
      <c r="FE501" s="181"/>
      <c r="FF501" s="181"/>
      <c r="FG501" s="181"/>
      <c r="FH501" s="181"/>
      <c r="FI501" s="181"/>
      <c r="FJ501" s="181"/>
      <c r="FK501" s="181"/>
      <c r="FL501" s="181"/>
      <c r="FM501" s="181"/>
      <c r="FN501" s="181"/>
      <c r="FO501" s="181"/>
      <c r="FP501" s="181"/>
      <c r="FQ501" s="181"/>
      <c r="FR501" s="181"/>
      <c r="FS501" s="181"/>
      <c r="FT501" s="181"/>
      <c r="FU501" s="181"/>
      <c r="FV501" s="181"/>
      <c r="FW501" s="181"/>
      <c r="FX501" s="181"/>
      <c r="FY501" s="181"/>
      <c r="FZ501" s="181"/>
      <c r="GA501" s="181"/>
      <c r="GB501" s="181"/>
      <c r="GC501" s="181"/>
      <c r="GD501" s="181"/>
      <c r="GE501" s="181"/>
      <c r="GF501" s="181"/>
      <c r="GG501" s="181"/>
      <c r="GH501" s="181"/>
      <c r="GI501" s="181"/>
      <c r="GJ501" s="181"/>
      <c r="GK501" s="181"/>
      <c r="GL501" s="181"/>
      <c r="GM501" s="181"/>
      <c r="GN501" s="181"/>
      <c r="GO501" s="181"/>
      <c r="GP501" s="181"/>
      <c r="GQ501" s="181"/>
      <c r="GR501" s="181"/>
      <c r="GS501" s="181"/>
      <c r="GT501" s="181"/>
      <c r="GU501" s="181"/>
      <c r="GV501" s="181"/>
      <c r="GW501" s="181"/>
      <c r="GX501" s="181"/>
      <c r="GY501" s="181"/>
      <c r="GZ501" s="181"/>
      <c r="HA501" s="181"/>
      <c r="HB501" s="181"/>
      <c r="HC501" s="181"/>
      <c r="HD501" s="181"/>
      <c r="HE501" s="181"/>
      <c r="HF501" s="181"/>
      <c r="HG501" s="181"/>
      <c r="HH501" s="181"/>
      <c r="HI501" s="181"/>
      <c r="HJ501" s="181"/>
      <c r="HK501" s="181"/>
      <c r="HL501" s="181"/>
      <c r="HM501" s="181"/>
      <c r="HN501" s="181"/>
      <c r="HO501" s="181"/>
      <c r="HP501" s="181"/>
      <c r="HQ501" s="181"/>
      <c r="HR501" s="181"/>
      <c r="HS501" s="181"/>
      <c r="HT501" s="181"/>
      <c r="HU501" s="181"/>
      <c r="HV501" s="181"/>
      <c r="HW501" s="181"/>
      <c r="HX501" s="181"/>
      <c r="HY501" s="181"/>
      <c r="HZ501" s="181"/>
      <c r="IA501" s="181"/>
      <c r="IB501" s="181"/>
      <c r="IC501" s="181"/>
      <c r="ID501" s="181"/>
      <c r="IE501" s="181"/>
      <c r="IF501" s="181"/>
      <c r="IG501" s="181"/>
      <c r="IH501" s="181"/>
      <c r="II501" s="181"/>
      <c r="IJ501" s="181"/>
      <c r="IK501" s="181"/>
      <c r="IL501" s="181"/>
      <c r="IM501" s="181"/>
      <c r="IN501" s="181"/>
      <c r="IO501" s="181"/>
      <c r="IP501" s="181"/>
      <c r="IQ501" s="181"/>
      <c r="IR501" s="181"/>
      <c r="IS501" s="181"/>
      <c r="IT501" s="181"/>
      <c r="IU501" s="181"/>
      <c r="IV501" s="181"/>
    </row>
    <row r="502" spans="1:256" s="387" customFormat="1" ht="18.75" x14ac:dyDescent="0.45">
      <c r="A502" s="385"/>
      <c r="B502" s="181"/>
      <c r="C502" s="181"/>
      <c r="D502" s="81"/>
      <c r="E502" s="181"/>
      <c r="F502" s="181" t="s">
        <v>861</v>
      </c>
      <c r="G502" s="182"/>
      <c r="H502" s="158"/>
      <c r="I502" s="700"/>
      <c r="J502" s="83">
        <v>23</v>
      </c>
      <c r="K502" s="621" t="s">
        <v>862</v>
      </c>
      <c r="L502" s="688"/>
      <c r="M502" s="158"/>
      <c r="N502" s="158"/>
      <c r="O502" s="158"/>
      <c r="P502" s="158"/>
      <c r="Q502" s="695">
        <v>55000</v>
      </c>
      <c r="R502" s="696"/>
      <c r="S502" s="697">
        <f t="shared" si="19"/>
        <v>55000</v>
      </c>
      <c r="T502" s="698" t="s">
        <v>863</v>
      </c>
      <c r="U502" s="699" t="s">
        <v>864</v>
      </c>
      <c r="W502" s="177"/>
      <c r="X502" s="177"/>
      <c r="Y502" s="43"/>
      <c r="Z502" s="74"/>
      <c r="AA502" s="117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  <c r="BW502" s="181"/>
      <c r="BX502" s="181"/>
      <c r="BY502" s="181"/>
      <c r="BZ502" s="181"/>
      <c r="CA502" s="181"/>
      <c r="CB502" s="181"/>
      <c r="CC502" s="181"/>
      <c r="CD502" s="181"/>
      <c r="CE502" s="181"/>
      <c r="CF502" s="181"/>
      <c r="CG502" s="181"/>
      <c r="CH502" s="181"/>
      <c r="CI502" s="181"/>
      <c r="CJ502" s="181"/>
      <c r="CK502" s="181"/>
      <c r="CL502" s="181"/>
      <c r="CM502" s="181"/>
      <c r="CN502" s="181"/>
      <c r="CO502" s="181"/>
      <c r="CP502" s="181"/>
      <c r="CQ502" s="181"/>
      <c r="CR502" s="181"/>
      <c r="CS502" s="181"/>
      <c r="CT502" s="181"/>
      <c r="CU502" s="181"/>
      <c r="CV502" s="181"/>
      <c r="CW502" s="181"/>
      <c r="CX502" s="181"/>
      <c r="CY502" s="181"/>
      <c r="CZ502" s="181"/>
      <c r="DA502" s="181"/>
      <c r="DB502" s="181"/>
      <c r="DC502" s="181"/>
      <c r="DD502" s="181"/>
      <c r="DE502" s="181"/>
      <c r="DF502" s="181"/>
      <c r="DG502" s="181"/>
      <c r="DH502" s="181"/>
      <c r="DI502" s="181"/>
      <c r="DJ502" s="181"/>
      <c r="DK502" s="181"/>
      <c r="DL502" s="181"/>
      <c r="DM502" s="181"/>
      <c r="DN502" s="181"/>
      <c r="DO502" s="181"/>
      <c r="DP502" s="181"/>
      <c r="DQ502" s="181"/>
      <c r="DR502" s="181"/>
      <c r="DS502" s="181"/>
      <c r="DT502" s="181"/>
      <c r="DU502" s="181"/>
      <c r="DV502" s="181"/>
      <c r="DW502" s="181"/>
      <c r="DX502" s="181"/>
      <c r="DY502" s="181"/>
      <c r="DZ502" s="181"/>
      <c r="EA502" s="181"/>
      <c r="EB502" s="181"/>
      <c r="EC502" s="181"/>
      <c r="ED502" s="181"/>
      <c r="EE502" s="181"/>
      <c r="EF502" s="181"/>
      <c r="EG502" s="181"/>
      <c r="EH502" s="181"/>
      <c r="EI502" s="181"/>
      <c r="EJ502" s="181"/>
      <c r="EK502" s="181"/>
      <c r="EL502" s="181"/>
      <c r="EM502" s="181"/>
      <c r="EN502" s="181"/>
      <c r="EO502" s="181"/>
      <c r="EP502" s="181"/>
      <c r="EQ502" s="181"/>
      <c r="ER502" s="181"/>
      <c r="ES502" s="181"/>
      <c r="ET502" s="181"/>
      <c r="EU502" s="181"/>
      <c r="EV502" s="181"/>
      <c r="EW502" s="181"/>
      <c r="EX502" s="181"/>
      <c r="EY502" s="181"/>
      <c r="EZ502" s="181"/>
      <c r="FA502" s="181"/>
      <c r="FB502" s="181"/>
      <c r="FC502" s="181"/>
      <c r="FD502" s="181"/>
      <c r="FE502" s="181"/>
      <c r="FF502" s="181"/>
      <c r="FG502" s="181"/>
      <c r="FH502" s="181"/>
      <c r="FI502" s="181"/>
      <c r="FJ502" s="181"/>
      <c r="FK502" s="181"/>
      <c r="FL502" s="181"/>
      <c r="FM502" s="181"/>
      <c r="FN502" s="181"/>
      <c r="FO502" s="181"/>
      <c r="FP502" s="181"/>
      <c r="FQ502" s="181"/>
      <c r="FR502" s="181"/>
      <c r="FS502" s="181"/>
      <c r="FT502" s="181"/>
      <c r="FU502" s="181"/>
      <c r="FV502" s="181"/>
      <c r="FW502" s="181"/>
      <c r="FX502" s="181"/>
      <c r="FY502" s="181"/>
      <c r="FZ502" s="181"/>
      <c r="GA502" s="181"/>
      <c r="GB502" s="181"/>
      <c r="GC502" s="181"/>
      <c r="GD502" s="181"/>
      <c r="GE502" s="181"/>
      <c r="GF502" s="181"/>
      <c r="GG502" s="181"/>
      <c r="GH502" s="181"/>
      <c r="GI502" s="181"/>
      <c r="GJ502" s="181"/>
      <c r="GK502" s="181"/>
      <c r="GL502" s="181"/>
      <c r="GM502" s="181"/>
      <c r="GN502" s="181"/>
      <c r="GO502" s="181"/>
      <c r="GP502" s="181"/>
      <c r="GQ502" s="181"/>
      <c r="GR502" s="181"/>
      <c r="GS502" s="181"/>
      <c r="GT502" s="181"/>
      <c r="GU502" s="181"/>
      <c r="GV502" s="181"/>
      <c r="GW502" s="181"/>
      <c r="GX502" s="181"/>
      <c r="GY502" s="181"/>
      <c r="GZ502" s="181"/>
      <c r="HA502" s="181"/>
      <c r="HB502" s="181"/>
      <c r="HC502" s="181"/>
      <c r="HD502" s="181"/>
      <c r="HE502" s="181"/>
      <c r="HF502" s="181"/>
      <c r="HG502" s="181"/>
      <c r="HH502" s="181"/>
      <c r="HI502" s="181"/>
      <c r="HJ502" s="181"/>
      <c r="HK502" s="181"/>
      <c r="HL502" s="181"/>
      <c r="HM502" s="181"/>
      <c r="HN502" s="181"/>
      <c r="HO502" s="181"/>
      <c r="HP502" s="181"/>
      <c r="HQ502" s="181"/>
      <c r="HR502" s="181"/>
      <c r="HS502" s="181"/>
      <c r="HT502" s="181"/>
      <c r="HU502" s="181"/>
      <c r="HV502" s="181"/>
      <c r="HW502" s="181"/>
      <c r="HX502" s="181"/>
      <c r="HY502" s="181"/>
      <c r="HZ502" s="181"/>
      <c r="IA502" s="181"/>
      <c r="IB502" s="181"/>
      <c r="IC502" s="181"/>
      <c r="ID502" s="181"/>
      <c r="IE502" s="181"/>
      <c r="IF502" s="181"/>
      <c r="IG502" s="181"/>
      <c r="IH502" s="181"/>
      <c r="II502" s="181"/>
      <c r="IJ502" s="181"/>
      <c r="IK502" s="181"/>
      <c r="IL502" s="181"/>
      <c r="IM502" s="181"/>
      <c r="IN502" s="181"/>
      <c r="IO502" s="181"/>
      <c r="IP502" s="181"/>
      <c r="IQ502" s="181"/>
      <c r="IR502" s="181"/>
      <c r="IS502" s="181"/>
      <c r="IT502" s="181"/>
      <c r="IU502" s="181"/>
      <c r="IV502" s="181"/>
    </row>
    <row r="503" spans="1:256" s="387" customFormat="1" ht="18.75" x14ac:dyDescent="0.45">
      <c r="A503" s="385"/>
      <c r="B503" s="181"/>
      <c r="C503" s="181"/>
      <c r="D503" s="81">
        <v>2</v>
      </c>
      <c r="E503" s="93" t="s">
        <v>865</v>
      </c>
      <c r="F503" s="109"/>
      <c r="G503" s="146"/>
      <c r="H503" s="148" t="s">
        <v>75</v>
      </c>
      <c r="I503" s="148">
        <v>4</v>
      </c>
      <c r="J503" s="365">
        <v>24</v>
      </c>
      <c r="K503" s="621" t="s">
        <v>866</v>
      </c>
      <c r="L503" s="688"/>
      <c r="M503" s="158"/>
      <c r="N503" s="158"/>
      <c r="O503" s="158"/>
      <c r="P503" s="158"/>
      <c r="Q503" s="695">
        <v>55000</v>
      </c>
      <c r="R503" s="696"/>
      <c r="S503" s="697">
        <f t="shared" si="19"/>
        <v>55000</v>
      </c>
      <c r="T503" s="698" t="s">
        <v>863</v>
      </c>
      <c r="U503" s="699" t="s">
        <v>864</v>
      </c>
      <c r="W503" s="177"/>
      <c r="X503" s="177"/>
      <c r="Y503" s="43"/>
      <c r="Z503" s="74"/>
      <c r="AA503" s="117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  <c r="BW503" s="181"/>
      <c r="BX503" s="181"/>
      <c r="BY503" s="181"/>
      <c r="BZ503" s="181"/>
      <c r="CA503" s="181"/>
      <c r="CB503" s="181"/>
      <c r="CC503" s="181"/>
      <c r="CD503" s="181"/>
      <c r="CE503" s="181"/>
      <c r="CF503" s="181"/>
      <c r="CG503" s="181"/>
      <c r="CH503" s="181"/>
      <c r="CI503" s="181"/>
      <c r="CJ503" s="181"/>
      <c r="CK503" s="181"/>
      <c r="CL503" s="181"/>
      <c r="CM503" s="181"/>
      <c r="CN503" s="181"/>
      <c r="CO503" s="181"/>
      <c r="CP503" s="181"/>
      <c r="CQ503" s="181"/>
      <c r="CR503" s="181"/>
      <c r="CS503" s="181"/>
      <c r="CT503" s="181"/>
      <c r="CU503" s="181"/>
      <c r="CV503" s="181"/>
      <c r="CW503" s="181"/>
      <c r="CX503" s="181"/>
      <c r="CY503" s="181"/>
      <c r="CZ503" s="181"/>
      <c r="DA503" s="181"/>
      <c r="DB503" s="181"/>
      <c r="DC503" s="181"/>
      <c r="DD503" s="181"/>
      <c r="DE503" s="181"/>
      <c r="DF503" s="181"/>
      <c r="DG503" s="181"/>
      <c r="DH503" s="181"/>
      <c r="DI503" s="181"/>
      <c r="DJ503" s="181"/>
      <c r="DK503" s="181"/>
      <c r="DL503" s="181"/>
      <c r="DM503" s="181"/>
      <c r="DN503" s="181"/>
      <c r="DO503" s="181"/>
      <c r="DP503" s="181"/>
      <c r="DQ503" s="181"/>
      <c r="DR503" s="181"/>
      <c r="DS503" s="181"/>
      <c r="DT503" s="181"/>
      <c r="DU503" s="181"/>
      <c r="DV503" s="181"/>
      <c r="DW503" s="181"/>
      <c r="DX503" s="181"/>
      <c r="DY503" s="181"/>
      <c r="DZ503" s="181"/>
      <c r="EA503" s="181"/>
      <c r="EB503" s="181"/>
      <c r="EC503" s="181"/>
      <c r="ED503" s="181"/>
      <c r="EE503" s="181"/>
      <c r="EF503" s="181"/>
      <c r="EG503" s="181"/>
      <c r="EH503" s="181"/>
      <c r="EI503" s="181"/>
      <c r="EJ503" s="181"/>
      <c r="EK503" s="181"/>
      <c r="EL503" s="181"/>
      <c r="EM503" s="181"/>
      <c r="EN503" s="181"/>
      <c r="EO503" s="181"/>
      <c r="EP503" s="181"/>
      <c r="EQ503" s="181"/>
      <c r="ER503" s="181"/>
      <c r="ES503" s="181"/>
      <c r="ET503" s="181"/>
      <c r="EU503" s="181"/>
      <c r="EV503" s="181"/>
      <c r="EW503" s="181"/>
      <c r="EX503" s="181"/>
      <c r="EY503" s="181"/>
      <c r="EZ503" s="181"/>
      <c r="FA503" s="181"/>
      <c r="FB503" s="181"/>
      <c r="FC503" s="181"/>
      <c r="FD503" s="181"/>
      <c r="FE503" s="181"/>
      <c r="FF503" s="181"/>
      <c r="FG503" s="181"/>
      <c r="FH503" s="181"/>
      <c r="FI503" s="181"/>
      <c r="FJ503" s="181"/>
      <c r="FK503" s="181"/>
      <c r="FL503" s="181"/>
      <c r="FM503" s="181"/>
      <c r="FN503" s="181"/>
      <c r="FO503" s="181"/>
      <c r="FP503" s="181"/>
      <c r="FQ503" s="181"/>
      <c r="FR503" s="181"/>
      <c r="FS503" s="181"/>
      <c r="FT503" s="181"/>
      <c r="FU503" s="181"/>
      <c r="FV503" s="181"/>
      <c r="FW503" s="181"/>
      <c r="FX503" s="181"/>
      <c r="FY503" s="181"/>
      <c r="FZ503" s="181"/>
      <c r="GA503" s="181"/>
      <c r="GB503" s="181"/>
      <c r="GC503" s="181"/>
      <c r="GD503" s="181"/>
      <c r="GE503" s="181"/>
      <c r="GF503" s="181"/>
      <c r="GG503" s="181"/>
      <c r="GH503" s="181"/>
      <c r="GI503" s="181"/>
      <c r="GJ503" s="181"/>
      <c r="GK503" s="181"/>
      <c r="GL503" s="181"/>
      <c r="GM503" s="181"/>
      <c r="GN503" s="181"/>
      <c r="GO503" s="181"/>
      <c r="GP503" s="181"/>
      <c r="GQ503" s="181"/>
      <c r="GR503" s="181"/>
      <c r="GS503" s="181"/>
      <c r="GT503" s="181"/>
      <c r="GU503" s="181"/>
      <c r="GV503" s="181"/>
      <c r="GW503" s="181"/>
      <c r="GX503" s="181"/>
      <c r="GY503" s="181"/>
      <c r="GZ503" s="181"/>
      <c r="HA503" s="181"/>
      <c r="HB503" s="181"/>
      <c r="HC503" s="181"/>
      <c r="HD503" s="181"/>
      <c r="HE503" s="181"/>
      <c r="HF503" s="181"/>
      <c r="HG503" s="181"/>
      <c r="HH503" s="181"/>
      <c r="HI503" s="181"/>
      <c r="HJ503" s="181"/>
      <c r="HK503" s="181"/>
      <c r="HL503" s="181"/>
      <c r="HM503" s="181"/>
      <c r="HN503" s="181"/>
      <c r="HO503" s="181"/>
      <c r="HP503" s="181"/>
      <c r="HQ503" s="181"/>
      <c r="HR503" s="181"/>
      <c r="HS503" s="181"/>
      <c r="HT503" s="181"/>
      <c r="HU503" s="181"/>
      <c r="HV503" s="181"/>
      <c r="HW503" s="181"/>
      <c r="HX503" s="181"/>
      <c r="HY503" s="181"/>
      <c r="HZ503" s="181"/>
      <c r="IA503" s="181"/>
      <c r="IB503" s="181"/>
      <c r="IC503" s="181"/>
      <c r="ID503" s="181"/>
      <c r="IE503" s="181"/>
      <c r="IF503" s="181"/>
      <c r="IG503" s="181"/>
      <c r="IH503" s="181"/>
      <c r="II503" s="181"/>
      <c r="IJ503" s="181"/>
      <c r="IK503" s="181"/>
      <c r="IL503" s="181"/>
      <c r="IM503" s="181"/>
      <c r="IN503" s="181"/>
      <c r="IO503" s="181"/>
      <c r="IP503" s="181"/>
      <c r="IQ503" s="181"/>
      <c r="IR503" s="181"/>
      <c r="IS503" s="181"/>
      <c r="IT503" s="181"/>
      <c r="IU503" s="181"/>
      <c r="IV503" s="181"/>
    </row>
    <row r="504" spans="1:256" s="387" customFormat="1" ht="18.75" x14ac:dyDescent="0.45">
      <c r="A504" s="385"/>
      <c r="B504" s="181"/>
      <c r="C504" s="181"/>
      <c r="D504" s="81"/>
      <c r="E504" s="93" t="s">
        <v>77</v>
      </c>
      <c r="F504" s="93" t="s">
        <v>867</v>
      </c>
      <c r="G504" s="146"/>
      <c r="H504" s="148"/>
      <c r="I504" s="148"/>
      <c r="J504" s="83">
        <v>25</v>
      </c>
      <c r="K504" s="621" t="s">
        <v>868</v>
      </c>
      <c r="L504" s="688"/>
      <c r="M504" s="158"/>
      <c r="N504" s="158"/>
      <c r="O504" s="158"/>
      <c r="P504" s="158"/>
      <c r="Q504" s="695">
        <v>10000</v>
      </c>
      <c r="R504" s="696"/>
      <c r="S504" s="697">
        <f t="shared" si="19"/>
        <v>10000</v>
      </c>
      <c r="T504" s="698" t="s">
        <v>863</v>
      </c>
      <c r="U504" s="699" t="s">
        <v>864</v>
      </c>
      <c r="W504" s="177"/>
      <c r="X504" s="177"/>
      <c r="Y504" s="43"/>
      <c r="Z504" s="74"/>
      <c r="AA504" s="117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  <c r="BW504" s="181"/>
      <c r="BX504" s="181"/>
      <c r="BY504" s="181"/>
      <c r="BZ504" s="181"/>
      <c r="CA504" s="181"/>
      <c r="CB504" s="181"/>
      <c r="CC504" s="181"/>
      <c r="CD504" s="181"/>
      <c r="CE504" s="181"/>
      <c r="CF504" s="181"/>
      <c r="CG504" s="181"/>
      <c r="CH504" s="181"/>
      <c r="CI504" s="181"/>
      <c r="CJ504" s="181"/>
      <c r="CK504" s="181"/>
      <c r="CL504" s="181"/>
      <c r="CM504" s="181"/>
      <c r="CN504" s="181"/>
      <c r="CO504" s="181"/>
      <c r="CP504" s="181"/>
      <c r="CQ504" s="181"/>
      <c r="CR504" s="181"/>
      <c r="CS504" s="181"/>
      <c r="CT504" s="181"/>
      <c r="CU504" s="181"/>
      <c r="CV504" s="181"/>
      <c r="CW504" s="181"/>
      <c r="CX504" s="181"/>
      <c r="CY504" s="181"/>
      <c r="CZ504" s="181"/>
      <c r="DA504" s="181"/>
      <c r="DB504" s="181"/>
      <c r="DC504" s="181"/>
      <c r="DD504" s="181"/>
      <c r="DE504" s="181"/>
      <c r="DF504" s="181"/>
      <c r="DG504" s="181"/>
      <c r="DH504" s="181"/>
      <c r="DI504" s="181"/>
      <c r="DJ504" s="181"/>
      <c r="DK504" s="181"/>
      <c r="DL504" s="181"/>
      <c r="DM504" s="181"/>
      <c r="DN504" s="181"/>
      <c r="DO504" s="181"/>
      <c r="DP504" s="181"/>
      <c r="DQ504" s="181"/>
      <c r="DR504" s="181"/>
      <c r="DS504" s="181"/>
      <c r="DT504" s="181"/>
      <c r="DU504" s="181"/>
      <c r="DV504" s="181"/>
      <c r="DW504" s="181"/>
      <c r="DX504" s="181"/>
      <c r="DY504" s="181"/>
      <c r="DZ504" s="181"/>
      <c r="EA504" s="181"/>
      <c r="EB504" s="181"/>
      <c r="EC504" s="181"/>
      <c r="ED504" s="181"/>
      <c r="EE504" s="181"/>
      <c r="EF504" s="181"/>
      <c r="EG504" s="181"/>
      <c r="EH504" s="181"/>
      <c r="EI504" s="181"/>
      <c r="EJ504" s="181"/>
      <c r="EK504" s="181"/>
      <c r="EL504" s="181"/>
      <c r="EM504" s="181"/>
      <c r="EN504" s="181"/>
      <c r="EO504" s="181"/>
      <c r="EP504" s="181"/>
      <c r="EQ504" s="181"/>
      <c r="ER504" s="181"/>
      <c r="ES504" s="181"/>
      <c r="ET504" s="181"/>
      <c r="EU504" s="181"/>
      <c r="EV504" s="181"/>
      <c r="EW504" s="181"/>
      <c r="EX504" s="181"/>
      <c r="EY504" s="181"/>
      <c r="EZ504" s="181"/>
      <c r="FA504" s="181"/>
      <c r="FB504" s="181"/>
      <c r="FC504" s="181"/>
      <c r="FD504" s="181"/>
      <c r="FE504" s="181"/>
      <c r="FF504" s="181"/>
      <c r="FG504" s="181"/>
      <c r="FH504" s="181"/>
      <c r="FI504" s="181"/>
      <c r="FJ504" s="181"/>
      <c r="FK504" s="181"/>
      <c r="FL504" s="181"/>
      <c r="FM504" s="181"/>
      <c r="FN504" s="181"/>
      <c r="FO504" s="181"/>
      <c r="FP504" s="181"/>
      <c r="FQ504" s="181"/>
      <c r="FR504" s="181"/>
      <c r="FS504" s="181"/>
      <c r="FT504" s="181"/>
      <c r="FU504" s="181"/>
      <c r="FV504" s="181"/>
      <c r="FW504" s="181"/>
      <c r="FX504" s="181"/>
      <c r="FY504" s="181"/>
      <c r="FZ504" s="181"/>
      <c r="GA504" s="181"/>
      <c r="GB504" s="181"/>
      <c r="GC504" s="181"/>
      <c r="GD504" s="181"/>
      <c r="GE504" s="181"/>
      <c r="GF504" s="181"/>
      <c r="GG504" s="181"/>
      <c r="GH504" s="181"/>
      <c r="GI504" s="181"/>
      <c r="GJ504" s="181"/>
      <c r="GK504" s="181"/>
      <c r="GL504" s="181"/>
      <c r="GM504" s="181"/>
      <c r="GN504" s="181"/>
      <c r="GO504" s="181"/>
      <c r="GP504" s="181"/>
      <c r="GQ504" s="181"/>
      <c r="GR504" s="181"/>
      <c r="GS504" s="181"/>
      <c r="GT504" s="181"/>
      <c r="GU504" s="181"/>
      <c r="GV504" s="181"/>
      <c r="GW504" s="181"/>
      <c r="GX504" s="181"/>
      <c r="GY504" s="181"/>
      <c r="GZ504" s="181"/>
      <c r="HA504" s="181"/>
      <c r="HB504" s="181"/>
      <c r="HC504" s="181"/>
      <c r="HD504" s="181"/>
      <c r="HE504" s="181"/>
      <c r="HF504" s="181"/>
      <c r="HG504" s="181"/>
      <c r="HH504" s="181"/>
      <c r="HI504" s="181"/>
      <c r="HJ504" s="181"/>
      <c r="HK504" s="181"/>
      <c r="HL504" s="181"/>
      <c r="HM504" s="181"/>
      <c r="HN504" s="181"/>
      <c r="HO504" s="181"/>
      <c r="HP504" s="181"/>
      <c r="HQ504" s="181"/>
      <c r="HR504" s="181"/>
      <c r="HS504" s="181"/>
      <c r="HT504" s="181"/>
      <c r="HU504" s="181"/>
      <c r="HV504" s="181"/>
      <c r="HW504" s="181"/>
      <c r="HX504" s="181"/>
      <c r="HY504" s="181"/>
      <c r="HZ504" s="181"/>
      <c r="IA504" s="181"/>
      <c r="IB504" s="181"/>
      <c r="IC504" s="181"/>
      <c r="ID504" s="181"/>
      <c r="IE504" s="181"/>
      <c r="IF504" s="181"/>
      <c r="IG504" s="181"/>
      <c r="IH504" s="181"/>
      <c r="II504" s="181"/>
      <c r="IJ504" s="181"/>
      <c r="IK504" s="181"/>
      <c r="IL504" s="181"/>
      <c r="IM504" s="181"/>
      <c r="IN504" s="181"/>
      <c r="IO504" s="181"/>
      <c r="IP504" s="181"/>
      <c r="IQ504" s="181"/>
      <c r="IR504" s="181"/>
      <c r="IS504" s="181"/>
      <c r="IT504" s="181"/>
      <c r="IU504" s="181"/>
      <c r="IV504" s="181"/>
    </row>
    <row r="505" spans="1:256" s="387" customFormat="1" ht="18.75" x14ac:dyDescent="0.45">
      <c r="A505" s="385"/>
      <c r="B505" s="181"/>
      <c r="C505" s="181"/>
      <c r="D505" s="81"/>
      <c r="E505" s="93" t="s">
        <v>80</v>
      </c>
      <c r="F505" s="93" t="s">
        <v>869</v>
      </c>
      <c r="G505" s="146"/>
      <c r="H505" s="148"/>
      <c r="I505" s="148"/>
      <c r="J505" s="686"/>
      <c r="K505" s="687"/>
      <c r="L505" s="688"/>
      <c r="M505" s="158"/>
      <c r="N505" s="158"/>
      <c r="O505" s="158"/>
      <c r="P505" s="158"/>
      <c r="Q505" s="159"/>
      <c r="R505" s="696"/>
      <c r="S505" s="697"/>
      <c r="T505" s="182"/>
      <c r="U505" s="188"/>
      <c r="W505" s="177"/>
      <c r="X505" s="177"/>
      <c r="Y505" s="43"/>
      <c r="Z505" s="74"/>
      <c r="AA505" s="117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  <c r="BW505" s="181"/>
      <c r="BX505" s="181"/>
      <c r="BY505" s="181"/>
      <c r="BZ505" s="181"/>
      <c r="CA505" s="181"/>
      <c r="CB505" s="181"/>
      <c r="CC505" s="181"/>
      <c r="CD505" s="181"/>
      <c r="CE505" s="181"/>
      <c r="CF505" s="181"/>
      <c r="CG505" s="181"/>
      <c r="CH505" s="181"/>
      <c r="CI505" s="181"/>
      <c r="CJ505" s="181"/>
      <c r="CK505" s="181"/>
      <c r="CL505" s="181"/>
      <c r="CM505" s="181"/>
      <c r="CN505" s="181"/>
      <c r="CO505" s="181"/>
      <c r="CP505" s="181"/>
      <c r="CQ505" s="181"/>
      <c r="CR505" s="181"/>
      <c r="CS505" s="181"/>
      <c r="CT505" s="181"/>
      <c r="CU505" s="181"/>
      <c r="CV505" s="181"/>
      <c r="CW505" s="181"/>
      <c r="CX505" s="181"/>
      <c r="CY505" s="181"/>
      <c r="CZ505" s="181"/>
      <c r="DA505" s="181"/>
      <c r="DB505" s="181"/>
      <c r="DC505" s="181"/>
      <c r="DD505" s="181"/>
      <c r="DE505" s="181"/>
      <c r="DF505" s="181"/>
      <c r="DG505" s="181"/>
      <c r="DH505" s="181"/>
      <c r="DI505" s="181"/>
      <c r="DJ505" s="181"/>
      <c r="DK505" s="181"/>
      <c r="DL505" s="181"/>
      <c r="DM505" s="181"/>
      <c r="DN505" s="181"/>
      <c r="DO505" s="181"/>
      <c r="DP505" s="181"/>
      <c r="DQ505" s="181"/>
      <c r="DR505" s="181"/>
      <c r="DS505" s="181"/>
      <c r="DT505" s="181"/>
      <c r="DU505" s="181"/>
      <c r="DV505" s="181"/>
      <c r="DW505" s="181"/>
      <c r="DX505" s="181"/>
      <c r="DY505" s="181"/>
      <c r="DZ505" s="181"/>
      <c r="EA505" s="181"/>
      <c r="EB505" s="181"/>
      <c r="EC505" s="181"/>
      <c r="ED505" s="181"/>
      <c r="EE505" s="181"/>
      <c r="EF505" s="181"/>
      <c r="EG505" s="181"/>
      <c r="EH505" s="181"/>
      <c r="EI505" s="181"/>
      <c r="EJ505" s="181"/>
      <c r="EK505" s="181"/>
      <c r="EL505" s="181"/>
      <c r="EM505" s="181"/>
      <c r="EN505" s="181"/>
      <c r="EO505" s="181"/>
      <c r="EP505" s="181"/>
      <c r="EQ505" s="181"/>
      <c r="ER505" s="181"/>
      <c r="ES505" s="181"/>
      <c r="ET505" s="181"/>
      <c r="EU505" s="181"/>
      <c r="EV505" s="181"/>
      <c r="EW505" s="181"/>
      <c r="EX505" s="181"/>
      <c r="EY505" s="181"/>
      <c r="EZ505" s="181"/>
      <c r="FA505" s="181"/>
      <c r="FB505" s="181"/>
      <c r="FC505" s="181"/>
      <c r="FD505" s="181"/>
      <c r="FE505" s="181"/>
      <c r="FF505" s="181"/>
      <c r="FG505" s="181"/>
      <c r="FH505" s="181"/>
      <c r="FI505" s="181"/>
      <c r="FJ505" s="181"/>
      <c r="FK505" s="181"/>
      <c r="FL505" s="181"/>
      <c r="FM505" s="181"/>
      <c r="FN505" s="181"/>
      <c r="FO505" s="181"/>
      <c r="FP505" s="181"/>
      <c r="FQ505" s="181"/>
      <c r="FR505" s="181"/>
      <c r="FS505" s="181"/>
      <c r="FT505" s="181"/>
      <c r="FU505" s="181"/>
      <c r="FV505" s="181"/>
      <c r="FW505" s="181"/>
      <c r="FX505" s="181"/>
      <c r="FY505" s="181"/>
      <c r="FZ505" s="181"/>
      <c r="GA505" s="181"/>
      <c r="GB505" s="181"/>
      <c r="GC505" s="181"/>
      <c r="GD505" s="181"/>
      <c r="GE505" s="181"/>
      <c r="GF505" s="181"/>
      <c r="GG505" s="181"/>
      <c r="GH505" s="181"/>
      <c r="GI505" s="181"/>
      <c r="GJ505" s="181"/>
      <c r="GK505" s="181"/>
      <c r="GL505" s="181"/>
      <c r="GM505" s="181"/>
      <c r="GN505" s="181"/>
      <c r="GO505" s="181"/>
      <c r="GP505" s="181"/>
      <c r="GQ505" s="181"/>
      <c r="GR505" s="181"/>
      <c r="GS505" s="181"/>
      <c r="GT505" s="181"/>
      <c r="GU505" s="181"/>
      <c r="GV505" s="181"/>
      <c r="GW505" s="181"/>
      <c r="GX505" s="181"/>
      <c r="GY505" s="181"/>
      <c r="GZ505" s="181"/>
      <c r="HA505" s="181"/>
      <c r="HB505" s="181"/>
      <c r="HC505" s="181"/>
      <c r="HD505" s="181"/>
      <c r="HE505" s="181"/>
      <c r="HF505" s="181"/>
      <c r="HG505" s="181"/>
      <c r="HH505" s="181"/>
      <c r="HI505" s="181"/>
      <c r="HJ505" s="181"/>
      <c r="HK505" s="181"/>
      <c r="HL505" s="181"/>
      <c r="HM505" s="181"/>
      <c r="HN505" s="181"/>
      <c r="HO505" s="181"/>
      <c r="HP505" s="181"/>
      <c r="HQ505" s="181"/>
      <c r="HR505" s="181"/>
      <c r="HS505" s="181"/>
      <c r="HT505" s="181"/>
      <c r="HU505" s="181"/>
      <c r="HV505" s="181"/>
      <c r="HW505" s="181"/>
      <c r="HX505" s="181"/>
      <c r="HY505" s="181"/>
      <c r="HZ505" s="181"/>
      <c r="IA505" s="181"/>
      <c r="IB505" s="181"/>
      <c r="IC505" s="181"/>
      <c r="ID505" s="181"/>
      <c r="IE505" s="181"/>
      <c r="IF505" s="181"/>
      <c r="IG505" s="181"/>
      <c r="IH505" s="181"/>
      <c r="II505" s="181"/>
      <c r="IJ505" s="181"/>
      <c r="IK505" s="181"/>
      <c r="IL505" s="181"/>
      <c r="IM505" s="181"/>
      <c r="IN505" s="181"/>
      <c r="IO505" s="181"/>
      <c r="IP505" s="181"/>
      <c r="IQ505" s="181"/>
      <c r="IR505" s="181"/>
      <c r="IS505" s="181"/>
      <c r="IT505" s="181"/>
      <c r="IU505" s="181"/>
      <c r="IV505" s="181"/>
    </row>
    <row r="506" spans="1:256" s="387" customFormat="1" ht="18.75" x14ac:dyDescent="0.45">
      <c r="A506" s="385"/>
      <c r="B506" s="181"/>
      <c r="C506" s="386"/>
      <c r="D506" s="81"/>
      <c r="E506" s="93" t="s">
        <v>84</v>
      </c>
      <c r="F506" s="93" t="s">
        <v>870</v>
      </c>
      <c r="G506" s="701"/>
      <c r="H506" s="148"/>
      <c r="I506" s="148"/>
      <c r="J506" s="686"/>
      <c r="K506" s="687"/>
      <c r="L506" s="688"/>
      <c r="M506" s="158"/>
      <c r="N506" s="158"/>
      <c r="O506" s="158"/>
      <c r="P506" s="158"/>
      <c r="Q506" s="159"/>
      <c r="R506" s="696"/>
      <c r="S506" s="159"/>
      <c r="T506" s="188"/>
      <c r="U506" s="188"/>
      <c r="W506" s="177"/>
      <c r="X506" s="177"/>
      <c r="Y506" s="43"/>
      <c r="Z506" s="74"/>
      <c r="AA506" s="117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  <c r="BW506" s="181"/>
      <c r="BX506" s="181"/>
      <c r="BY506" s="181"/>
      <c r="BZ506" s="181"/>
      <c r="CA506" s="181"/>
      <c r="CB506" s="181"/>
      <c r="CC506" s="181"/>
      <c r="CD506" s="181"/>
      <c r="CE506" s="181"/>
      <c r="CF506" s="181"/>
      <c r="CG506" s="181"/>
      <c r="CH506" s="181"/>
      <c r="CI506" s="181"/>
      <c r="CJ506" s="181"/>
      <c r="CK506" s="181"/>
      <c r="CL506" s="181"/>
      <c r="CM506" s="181"/>
      <c r="CN506" s="181"/>
      <c r="CO506" s="181"/>
      <c r="CP506" s="181"/>
      <c r="CQ506" s="181"/>
      <c r="CR506" s="181"/>
      <c r="CS506" s="181"/>
      <c r="CT506" s="181"/>
      <c r="CU506" s="181"/>
      <c r="CV506" s="181"/>
      <c r="CW506" s="181"/>
      <c r="CX506" s="181"/>
      <c r="CY506" s="181"/>
      <c r="CZ506" s="181"/>
      <c r="DA506" s="181"/>
      <c r="DB506" s="181"/>
      <c r="DC506" s="181"/>
      <c r="DD506" s="181"/>
      <c r="DE506" s="181"/>
      <c r="DF506" s="181"/>
      <c r="DG506" s="181"/>
      <c r="DH506" s="181"/>
      <c r="DI506" s="181"/>
      <c r="DJ506" s="181"/>
      <c r="DK506" s="181"/>
      <c r="DL506" s="181"/>
      <c r="DM506" s="181"/>
      <c r="DN506" s="181"/>
      <c r="DO506" s="181"/>
      <c r="DP506" s="181"/>
      <c r="DQ506" s="181"/>
      <c r="DR506" s="181"/>
      <c r="DS506" s="181"/>
      <c r="DT506" s="181"/>
      <c r="DU506" s="181"/>
      <c r="DV506" s="181"/>
      <c r="DW506" s="181"/>
      <c r="DX506" s="181"/>
      <c r="DY506" s="181"/>
      <c r="DZ506" s="181"/>
      <c r="EA506" s="181"/>
      <c r="EB506" s="181"/>
      <c r="EC506" s="181"/>
      <c r="ED506" s="181"/>
      <c r="EE506" s="181"/>
      <c r="EF506" s="181"/>
      <c r="EG506" s="181"/>
      <c r="EH506" s="181"/>
      <c r="EI506" s="181"/>
      <c r="EJ506" s="181"/>
      <c r="EK506" s="181"/>
      <c r="EL506" s="181"/>
      <c r="EM506" s="181"/>
      <c r="EN506" s="181"/>
      <c r="EO506" s="181"/>
      <c r="EP506" s="181"/>
      <c r="EQ506" s="181"/>
      <c r="ER506" s="181"/>
      <c r="ES506" s="181"/>
      <c r="ET506" s="181"/>
      <c r="EU506" s="181"/>
      <c r="EV506" s="181"/>
      <c r="EW506" s="181"/>
      <c r="EX506" s="181"/>
      <c r="EY506" s="181"/>
      <c r="EZ506" s="181"/>
      <c r="FA506" s="181"/>
      <c r="FB506" s="181"/>
      <c r="FC506" s="181"/>
      <c r="FD506" s="181"/>
      <c r="FE506" s="181"/>
      <c r="FF506" s="181"/>
      <c r="FG506" s="181"/>
      <c r="FH506" s="181"/>
      <c r="FI506" s="181"/>
      <c r="FJ506" s="181"/>
      <c r="FK506" s="181"/>
      <c r="FL506" s="181"/>
      <c r="FM506" s="181"/>
      <c r="FN506" s="181"/>
      <c r="FO506" s="181"/>
      <c r="FP506" s="181"/>
      <c r="FQ506" s="181"/>
      <c r="FR506" s="181"/>
      <c r="FS506" s="181"/>
      <c r="FT506" s="181"/>
      <c r="FU506" s="181"/>
      <c r="FV506" s="181"/>
      <c r="FW506" s="181"/>
      <c r="FX506" s="181"/>
      <c r="FY506" s="181"/>
      <c r="FZ506" s="181"/>
      <c r="GA506" s="181"/>
      <c r="GB506" s="181"/>
      <c r="GC506" s="181"/>
      <c r="GD506" s="181"/>
      <c r="GE506" s="181"/>
      <c r="GF506" s="181"/>
      <c r="GG506" s="181"/>
      <c r="GH506" s="181"/>
      <c r="GI506" s="181"/>
      <c r="GJ506" s="181"/>
      <c r="GK506" s="181"/>
      <c r="GL506" s="181"/>
      <c r="GM506" s="181"/>
      <c r="GN506" s="181"/>
      <c r="GO506" s="181"/>
      <c r="GP506" s="181"/>
      <c r="GQ506" s="181"/>
      <c r="GR506" s="181"/>
      <c r="GS506" s="181"/>
      <c r="GT506" s="181"/>
      <c r="GU506" s="181"/>
      <c r="GV506" s="181"/>
      <c r="GW506" s="181"/>
      <c r="GX506" s="181"/>
      <c r="GY506" s="181"/>
      <c r="GZ506" s="181"/>
      <c r="HA506" s="181"/>
      <c r="HB506" s="181"/>
      <c r="HC506" s="181"/>
      <c r="HD506" s="181"/>
      <c r="HE506" s="181"/>
      <c r="HF506" s="181"/>
      <c r="HG506" s="181"/>
      <c r="HH506" s="181"/>
      <c r="HI506" s="181"/>
      <c r="HJ506" s="181"/>
      <c r="HK506" s="181"/>
      <c r="HL506" s="181"/>
      <c r="HM506" s="181"/>
      <c r="HN506" s="181"/>
      <c r="HO506" s="181"/>
      <c r="HP506" s="181"/>
      <c r="HQ506" s="181"/>
      <c r="HR506" s="181"/>
      <c r="HS506" s="181"/>
      <c r="HT506" s="181"/>
      <c r="HU506" s="181"/>
      <c r="HV506" s="181"/>
      <c r="HW506" s="181"/>
      <c r="HX506" s="181"/>
      <c r="HY506" s="181"/>
      <c r="HZ506" s="181"/>
      <c r="IA506" s="181"/>
      <c r="IB506" s="181"/>
      <c r="IC506" s="181"/>
      <c r="ID506" s="181"/>
      <c r="IE506" s="181"/>
      <c r="IF506" s="181"/>
      <c r="IG506" s="181"/>
      <c r="IH506" s="181"/>
      <c r="II506" s="181"/>
      <c r="IJ506" s="181"/>
      <c r="IK506" s="181"/>
      <c r="IL506" s="181"/>
      <c r="IM506" s="181"/>
      <c r="IN506" s="181"/>
      <c r="IO506" s="181"/>
      <c r="IP506" s="181"/>
      <c r="IQ506" s="181"/>
      <c r="IR506" s="181"/>
      <c r="IS506" s="181"/>
      <c r="IT506" s="181"/>
      <c r="IU506" s="181"/>
      <c r="IV506" s="181"/>
    </row>
    <row r="507" spans="1:256" s="387" customFormat="1" ht="18.75" x14ac:dyDescent="0.45">
      <c r="A507" s="385"/>
      <c r="B507" s="181"/>
      <c r="C507" s="386"/>
      <c r="D507" s="81"/>
      <c r="E507" s="93" t="s">
        <v>141</v>
      </c>
      <c r="F507" s="93" t="s">
        <v>871</v>
      </c>
      <c r="G507" s="701"/>
      <c r="H507" s="148"/>
      <c r="I507" s="148"/>
      <c r="J507" s="686"/>
      <c r="K507" s="687"/>
      <c r="L507" s="688"/>
      <c r="M507" s="158"/>
      <c r="N507" s="158"/>
      <c r="O507" s="158"/>
      <c r="P507" s="158"/>
      <c r="Q507" s="159"/>
      <c r="R507" s="696"/>
      <c r="S507" s="159"/>
      <c r="T507" s="188"/>
      <c r="U507" s="188"/>
      <c r="W507" s="177"/>
      <c r="X507" s="177"/>
      <c r="Y507" s="43"/>
      <c r="Z507" s="74"/>
      <c r="AA507" s="117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  <c r="DA507" s="181"/>
      <c r="DB507" s="181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  <c r="DT507" s="181"/>
      <c r="DU507" s="181"/>
      <c r="DV507" s="181"/>
      <c r="DW507" s="181"/>
      <c r="DX507" s="181"/>
      <c r="DY507" s="181"/>
      <c r="DZ507" s="181"/>
      <c r="EA507" s="181"/>
      <c r="EB507" s="181"/>
      <c r="EC507" s="181"/>
      <c r="ED507" s="181"/>
      <c r="EE507" s="181"/>
      <c r="EF507" s="181"/>
      <c r="EG507" s="181"/>
      <c r="EH507" s="181"/>
      <c r="EI507" s="181"/>
      <c r="EJ507" s="181"/>
      <c r="EK507" s="181"/>
      <c r="EL507" s="181"/>
      <c r="EM507" s="181"/>
      <c r="EN507" s="181"/>
      <c r="EO507" s="181"/>
      <c r="EP507" s="181"/>
      <c r="EQ507" s="181"/>
      <c r="ER507" s="181"/>
      <c r="ES507" s="181"/>
      <c r="ET507" s="181"/>
      <c r="EU507" s="181"/>
      <c r="EV507" s="181"/>
      <c r="EW507" s="181"/>
      <c r="EX507" s="181"/>
      <c r="EY507" s="181"/>
      <c r="EZ507" s="181"/>
      <c r="FA507" s="181"/>
      <c r="FB507" s="181"/>
      <c r="FC507" s="181"/>
      <c r="FD507" s="181"/>
      <c r="FE507" s="181"/>
      <c r="FF507" s="181"/>
      <c r="FG507" s="181"/>
      <c r="FH507" s="181"/>
      <c r="FI507" s="181"/>
      <c r="FJ507" s="181"/>
      <c r="FK507" s="181"/>
      <c r="FL507" s="181"/>
      <c r="FM507" s="181"/>
      <c r="FN507" s="181"/>
      <c r="FO507" s="181"/>
      <c r="FP507" s="181"/>
      <c r="FQ507" s="181"/>
      <c r="FR507" s="181"/>
      <c r="FS507" s="181"/>
      <c r="FT507" s="181"/>
      <c r="FU507" s="181"/>
      <c r="FV507" s="181"/>
      <c r="FW507" s="181"/>
      <c r="FX507" s="181"/>
      <c r="FY507" s="181"/>
      <c r="FZ507" s="181"/>
      <c r="GA507" s="181"/>
      <c r="GB507" s="181"/>
      <c r="GC507" s="181"/>
      <c r="GD507" s="181"/>
      <c r="GE507" s="181"/>
      <c r="GF507" s="181"/>
      <c r="GG507" s="181"/>
      <c r="GH507" s="181"/>
      <c r="GI507" s="181"/>
      <c r="GJ507" s="181"/>
      <c r="GK507" s="181"/>
      <c r="GL507" s="181"/>
      <c r="GM507" s="181"/>
      <c r="GN507" s="181"/>
      <c r="GO507" s="181"/>
      <c r="GP507" s="181"/>
      <c r="GQ507" s="181"/>
      <c r="GR507" s="181"/>
      <c r="GS507" s="181"/>
      <c r="GT507" s="181"/>
      <c r="GU507" s="181"/>
      <c r="GV507" s="181"/>
      <c r="GW507" s="181"/>
      <c r="GX507" s="181"/>
      <c r="GY507" s="181"/>
      <c r="GZ507" s="181"/>
      <c r="HA507" s="181"/>
      <c r="HB507" s="181"/>
      <c r="HC507" s="181"/>
      <c r="HD507" s="181"/>
      <c r="HE507" s="181"/>
      <c r="HF507" s="181"/>
      <c r="HG507" s="181"/>
      <c r="HH507" s="181"/>
      <c r="HI507" s="181"/>
      <c r="HJ507" s="181"/>
      <c r="HK507" s="181"/>
      <c r="HL507" s="181"/>
      <c r="HM507" s="181"/>
      <c r="HN507" s="181"/>
      <c r="HO507" s="181"/>
      <c r="HP507" s="181"/>
      <c r="HQ507" s="181"/>
      <c r="HR507" s="181"/>
      <c r="HS507" s="181"/>
      <c r="HT507" s="181"/>
      <c r="HU507" s="181"/>
      <c r="HV507" s="181"/>
      <c r="HW507" s="181"/>
      <c r="HX507" s="181"/>
      <c r="HY507" s="181"/>
      <c r="HZ507" s="181"/>
      <c r="IA507" s="181"/>
      <c r="IB507" s="181"/>
      <c r="IC507" s="181"/>
      <c r="ID507" s="181"/>
      <c r="IE507" s="181"/>
      <c r="IF507" s="181"/>
      <c r="IG507" s="181"/>
      <c r="IH507" s="181"/>
      <c r="II507" s="181"/>
      <c r="IJ507" s="181"/>
      <c r="IK507" s="181"/>
      <c r="IL507" s="181"/>
      <c r="IM507" s="181"/>
      <c r="IN507" s="181"/>
      <c r="IO507" s="181"/>
      <c r="IP507" s="181"/>
      <c r="IQ507" s="181"/>
      <c r="IR507" s="181"/>
      <c r="IS507" s="181"/>
      <c r="IT507" s="181"/>
      <c r="IU507" s="181"/>
      <c r="IV507" s="181"/>
    </row>
    <row r="508" spans="1:256" s="387" customFormat="1" ht="18.75" x14ac:dyDescent="0.45">
      <c r="A508" s="385"/>
      <c r="B508" s="181"/>
      <c r="C508" s="386"/>
      <c r="D508" s="81"/>
      <c r="E508" s="93" t="s">
        <v>143</v>
      </c>
      <c r="F508" s="93" t="s">
        <v>872</v>
      </c>
      <c r="G508" s="146"/>
      <c r="H508" s="148"/>
      <c r="I508" s="148"/>
      <c r="J508" s="686"/>
      <c r="K508" s="687"/>
      <c r="L508" s="688"/>
      <c r="M508" s="158"/>
      <c r="N508" s="158"/>
      <c r="O508" s="158"/>
      <c r="P508" s="158"/>
      <c r="Q508" s="159"/>
      <c r="R508" s="696"/>
      <c r="S508" s="159"/>
      <c r="T508" s="188"/>
      <c r="U508" s="188"/>
      <c r="W508" s="177"/>
      <c r="X508" s="177"/>
      <c r="Y508" s="43"/>
      <c r="Z508" s="74"/>
      <c r="AA508" s="117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1"/>
      <c r="BW508" s="181"/>
      <c r="BX508" s="181"/>
      <c r="BY508" s="181"/>
      <c r="BZ508" s="181"/>
      <c r="CA508" s="181"/>
      <c r="CB508" s="181"/>
      <c r="CC508" s="181"/>
      <c r="CD508" s="181"/>
      <c r="CE508" s="181"/>
      <c r="CF508" s="181"/>
      <c r="CG508" s="181"/>
      <c r="CH508" s="181"/>
      <c r="CI508" s="181"/>
      <c r="CJ508" s="181"/>
      <c r="CK508" s="181"/>
      <c r="CL508" s="181"/>
      <c r="CM508" s="181"/>
      <c r="CN508" s="181"/>
      <c r="CO508" s="181"/>
      <c r="CP508" s="181"/>
      <c r="CQ508" s="181"/>
      <c r="CR508" s="181"/>
      <c r="CS508" s="181"/>
      <c r="CT508" s="181"/>
      <c r="CU508" s="181"/>
      <c r="CV508" s="181"/>
      <c r="CW508" s="181"/>
      <c r="CX508" s="181"/>
      <c r="CY508" s="181"/>
      <c r="CZ508" s="181"/>
      <c r="DA508" s="181"/>
      <c r="DB508" s="181"/>
      <c r="DC508" s="181"/>
      <c r="DD508" s="181"/>
      <c r="DE508" s="181"/>
      <c r="DF508" s="181"/>
      <c r="DG508" s="181"/>
      <c r="DH508" s="181"/>
      <c r="DI508" s="181"/>
      <c r="DJ508" s="181"/>
      <c r="DK508" s="181"/>
      <c r="DL508" s="181"/>
      <c r="DM508" s="181"/>
      <c r="DN508" s="181"/>
      <c r="DO508" s="181"/>
      <c r="DP508" s="181"/>
      <c r="DQ508" s="181"/>
      <c r="DR508" s="181"/>
      <c r="DS508" s="181"/>
      <c r="DT508" s="181"/>
      <c r="DU508" s="181"/>
      <c r="DV508" s="181"/>
      <c r="DW508" s="181"/>
      <c r="DX508" s="181"/>
      <c r="DY508" s="181"/>
      <c r="DZ508" s="181"/>
      <c r="EA508" s="181"/>
      <c r="EB508" s="181"/>
      <c r="EC508" s="181"/>
      <c r="ED508" s="181"/>
      <c r="EE508" s="181"/>
      <c r="EF508" s="181"/>
      <c r="EG508" s="181"/>
      <c r="EH508" s="181"/>
      <c r="EI508" s="181"/>
      <c r="EJ508" s="181"/>
      <c r="EK508" s="181"/>
      <c r="EL508" s="181"/>
      <c r="EM508" s="181"/>
      <c r="EN508" s="181"/>
      <c r="EO508" s="181"/>
      <c r="EP508" s="181"/>
      <c r="EQ508" s="181"/>
      <c r="ER508" s="181"/>
      <c r="ES508" s="181"/>
      <c r="ET508" s="181"/>
      <c r="EU508" s="181"/>
      <c r="EV508" s="181"/>
      <c r="EW508" s="181"/>
      <c r="EX508" s="181"/>
      <c r="EY508" s="181"/>
      <c r="EZ508" s="181"/>
      <c r="FA508" s="181"/>
      <c r="FB508" s="181"/>
      <c r="FC508" s="181"/>
      <c r="FD508" s="181"/>
      <c r="FE508" s="181"/>
      <c r="FF508" s="181"/>
      <c r="FG508" s="181"/>
      <c r="FH508" s="181"/>
      <c r="FI508" s="181"/>
      <c r="FJ508" s="181"/>
      <c r="FK508" s="181"/>
      <c r="FL508" s="181"/>
      <c r="FM508" s="181"/>
      <c r="FN508" s="181"/>
      <c r="FO508" s="181"/>
      <c r="FP508" s="181"/>
      <c r="FQ508" s="181"/>
      <c r="FR508" s="181"/>
      <c r="FS508" s="181"/>
      <c r="FT508" s="181"/>
      <c r="FU508" s="181"/>
      <c r="FV508" s="181"/>
      <c r="FW508" s="181"/>
      <c r="FX508" s="181"/>
      <c r="FY508" s="181"/>
      <c r="FZ508" s="181"/>
      <c r="GA508" s="181"/>
      <c r="GB508" s="181"/>
      <c r="GC508" s="181"/>
      <c r="GD508" s="181"/>
      <c r="GE508" s="181"/>
      <c r="GF508" s="181"/>
      <c r="GG508" s="181"/>
      <c r="GH508" s="181"/>
      <c r="GI508" s="181"/>
      <c r="GJ508" s="181"/>
      <c r="GK508" s="181"/>
      <c r="GL508" s="181"/>
      <c r="GM508" s="181"/>
      <c r="GN508" s="181"/>
      <c r="GO508" s="181"/>
      <c r="GP508" s="181"/>
      <c r="GQ508" s="181"/>
      <c r="GR508" s="181"/>
      <c r="GS508" s="181"/>
      <c r="GT508" s="181"/>
      <c r="GU508" s="181"/>
      <c r="GV508" s="181"/>
      <c r="GW508" s="181"/>
      <c r="GX508" s="181"/>
      <c r="GY508" s="181"/>
      <c r="GZ508" s="181"/>
      <c r="HA508" s="181"/>
      <c r="HB508" s="181"/>
      <c r="HC508" s="181"/>
      <c r="HD508" s="181"/>
      <c r="HE508" s="181"/>
      <c r="HF508" s="181"/>
      <c r="HG508" s="181"/>
      <c r="HH508" s="181"/>
      <c r="HI508" s="181"/>
      <c r="HJ508" s="181"/>
      <c r="HK508" s="181"/>
      <c r="HL508" s="181"/>
      <c r="HM508" s="181"/>
      <c r="HN508" s="181"/>
      <c r="HO508" s="181"/>
      <c r="HP508" s="181"/>
      <c r="HQ508" s="181"/>
      <c r="HR508" s="181"/>
      <c r="HS508" s="181"/>
      <c r="HT508" s="181"/>
      <c r="HU508" s="181"/>
      <c r="HV508" s="181"/>
      <c r="HW508" s="181"/>
      <c r="HX508" s="181"/>
      <c r="HY508" s="181"/>
      <c r="HZ508" s="181"/>
      <c r="IA508" s="181"/>
      <c r="IB508" s="181"/>
      <c r="IC508" s="181"/>
      <c r="ID508" s="181"/>
      <c r="IE508" s="181"/>
      <c r="IF508" s="181"/>
      <c r="IG508" s="181"/>
      <c r="IH508" s="181"/>
      <c r="II508" s="181"/>
      <c r="IJ508" s="181"/>
      <c r="IK508" s="181"/>
      <c r="IL508" s="181"/>
      <c r="IM508" s="181"/>
      <c r="IN508" s="181"/>
      <c r="IO508" s="181"/>
      <c r="IP508" s="181"/>
      <c r="IQ508" s="181"/>
      <c r="IR508" s="181"/>
      <c r="IS508" s="181"/>
      <c r="IT508" s="181"/>
      <c r="IU508" s="181"/>
      <c r="IV508" s="181"/>
    </row>
    <row r="509" spans="1:256" s="387" customFormat="1" ht="18.75" x14ac:dyDescent="0.45">
      <c r="A509" s="388"/>
      <c r="B509" s="221"/>
      <c r="C509" s="702"/>
      <c r="D509" s="220">
        <v>3</v>
      </c>
      <c r="E509" s="221" t="s">
        <v>873</v>
      </c>
      <c r="F509" s="221"/>
      <c r="G509" s="222"/>
      <c r="H509" s="223" t="s">
        <v>119</v>
      </c>
      <c r="I509" s="703" t="s">
        <v>120</v>
      </c>
      <c r="J509" s="439"/>
      <c r="K509" s="440"/>
      <c r="L509" s="441"/>
      <c r="M509" s="223"/>
      <c r="N509" s="223"/>
      <c r="O509" s="223"/>
      <c r="P509" s="223"/>
      <c r="Q509" s="240"/>
      <c r="R509" s="442"/>
      <c r="S509" s="240"/>
      <c r="T509" s="323"/>
      <c r="U509" s="323"/>
      <c r="W509" s="177"/>
      <c r="X509" s="177"/>
      <c r="Y509" s="43"/>
      <c r="Z509" s="74"/>
      <c r="AA509" s="117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  <c r="BW509" s="181"/>
      <c r="BX509" s="181"/>
      <c r="BY509" s="181"/>
      <c r="BZ509" s="181"/>
      <c r="CA509" s="181"/>
      <c r="CB509" s="181"/>
      <c r="CC509" s="181"/>
      <c r="CD509" s="181"/>
      <c r="CE509" s="181"/>
      <c r="CF509" s="181"/>
      <c r="CG509" s="181"/>
      <c r="CH509" s="181"/>
      <c r="CI509" s="181"/>
      <c r="CJ509" s="181"/>
      <c r="CK509" s="181"/>
      <c r="CL509" s="181"/>
      <c r="CM509" s="181"/>
      <c r="CN509" s="181"/>
      <c r="CO509" s="181"/>
      <c r="CP509" s="181"/>
      <c r="CQ509" s="181"/>
      <c r="CR509" s="181"/>
      <c r="CS509" s="181"/>
      <c r="CT509" s="181"/>
      <c r="CU509" s="181"/>
      <c r="CV509" s="181"/>
      <c r="CW509" s="181"/>
      <c r="CX509" s="181"/>
      <c r="CY509" s="181"/>
      <c r="CZ509" s="181"/>
      <c r="DA509" s="181"/>
      <c r="DB509" s="181"/>
      <c r="DC509" s="181"/>
      <c r="DD509" s="181"/>
      <c r="DE509" s="181"/>
      <c r="DF509" s="181"/>
      <c r="DG509" s="181"/>
      <c r="DH509" s="181"/>
      <c r="DI509" s="181"/>
      <c r="DJ509" s="181"/>
      <c r="DK509" s="181"/>
      <c r="DL509" s="181"/>
      <c r="DM509" s="181"/>
      <c r="DN509" s="181"/>
      <c r="DO509" s="181"/>
      <c r="DP509" s="181"/>
      <c r="DQ509" s="181"/>
      <c r="DR509" s="181"/>
      <c r="DS509" s="181"/>
      <c r="DT509" s="181"/>
      <c r="DU509" s="181"/>
      <c r="DV509" s="181"/>
      <c r="DW509" s="181"/>
      <c r="DX509" s="181"/>
      <c r="DY509" s="181"/>
      <c r="DZ509" s="181"/>
      <c r="EA509" s="181"/>
      <c r="EB509" s="181"/>
      <c r="EC509" s="181"/>
      <c r="ED509" s="181"/>
      <c r="EE509" s="181"/>
      <c r="EF509" s="181"/>
      <c r="EG509" s="181"/>
      <c r="EH509" s="181"/>
      <c r="EI509" s="181"/>
      <c r="EJ509" s="181"/>
      <c r="EK509" s="181"/>
      <c r="EL509" s="181"/>
      <c r="EM509" s="181"/>
      <c r="EN509" s="181"/>
      <c r="EO509" s="181"/>
      <c r="EP509" s="181"/>
      <c r="EQ509" s="181"/>
      <c r="ER509" s="181"/>
      <c r="ES509" s="181"/>
      <c r="ET509" s="181"/>
      <c r="EU509" s="181"/>
      <c r="EV509" s="181"/>
      <c r="EW509" s="181"/>
      <c r="EX509" s="181"/>
      <c r="EY509" s="181"/>
      <c r="EZ509" s="181"/>
      <c r="FA509" s="181"/>
      <c r="FB509" s="181"/>
      <c r="FC509" s="181"/>
      <c r="FD509" s="181"/>
      <c r="FE509" s="181"/>
      <c r="FF509" s="181"/>
      <c r="FG509" s="181"/>
      <c r="FH509" s="181"/>
      <c r="FI509" s="181"/>
      <c r="FJ509" s="181"/>
      <c r="FK509" s="181"/>
      <c r="FL509" s="181"/>
      <c r="FM509" s="181"/>
      <c r="FN509" s="181"/>
      <c r="FO509" s="181"/>
      <c r="FP509" s="181"/>
      <c r="FQ509" s="181"/>
      <c r="FR509" s="181"/>
      <c r="FS509" s="181"/>
      <c r="FT509" s="181"/>
      <c r="FU509" s="181"/>
      <c r="FV509" s="181"/>
      <c r="FW509" s="181"/>
      <c r="FX509" s="181"/>
      <c r="FY509" s="181"/>
      <c r="FZ509" s="181"/>
      <c r="GA509" s="181"/>
      <c r="GB509" s="181"/>
      <c r="GC509" s="181"/>
      <c r="GD509" s="181"/>
      <c r="GE509" s="181"/>
      <c r="GF509" s="181"/>
      <c r="GG509" s="181"/>
      <c r="GH509" s="181"/>
      <c r="GI509" s="181"/>
      <c r="GJ509" s="181"/>
      <c r="GK509" s="181"/>
      <c r="GL509" s="181"/>
      <c r="GM509" s="181"/>
      <c r="GN509" s="181"/>
      <c r="GO509" s="181"/>
      <c r="GP509" s="181"/>
      <c r="GQ509" s="181"/>
      <c r="GR509" s="181"/>
      <c r="GS509" s="181"/>
      <c r="GT509" s="181"/>
      <c r="GU509" s="181"/>
      <c r="GV509" s="181"/>
      <c r="GW509" s="181"/>
      <c r="GX509" s="181"/>
      <c r="GY509" s="181"/>
      <c r="GZ509" s="181"/>
      <c r="HA509" s="181"/>
      <c r="HB509" s="181"/>
      <c r="HC509" s="181"/>
      <c r="HD509" s="181"/>
      <c r="HE509" s="181"/>
      <c r="HF509" s="181"/>
      <c r="HG509" s="181"/>
      <c r="HH509" s="181"/>
      <c r="HI509" s="181"/>
      <c r="HJ509" s="181"/>
      <c r="HK509" s="181"/>
      <c r="HL509" s="181"/>
      <c r="HM509" s="181"/>
      <c r="HN509" s="181"/>
      <c r="HO509" s="181"/>
      <c r="HP509" s="181"/>
      <c r="HQ509" s="181"/>
      <c r="HR509" s="181"/>
      <c r="HS509" s="181"/>
      <c r="HT509" s="181"/>
      <c r="HU509" s="181"/>
      <c r="HV509" s="181"/>
      <c r="HW509" s="181"/>
      <c r="HX509" s="181"/>
      <c r="HY509" s="181"/>
      <c r="HZ509" s="181"/>
      <c r="IA509" s="181"/>
      <c r="IB509" s="181"/>
      <c r="IC509" s="181"/>
      <c r="ID509" s="181"/>
      <c r="IE509" s="181"/>
      <c r="IF509" s="181"/>
      <c r="IG509" s="181"/>
      <c r="IH509" s="181"/>
      <c r="II509" s="181"/>
      <c r="IJ509" s="181"/>
      <c r="IK509" s="181"/>
      <c r="IL509" s="181"/>
      <c r="IM509" s="181"/>
      <c r="IN509" s="181"/>
      <c r="IO509" s="181"/>
      <c r="IP509" s="181"/>
      <c r="IQ509" s="181"/>
      <c r="IR509" s="181"/>
      <c r="IS509" s="181"/>
      <c r="IT509" s="181"/>
      <c r="IU509" s="181"/>
      <c r="IV509" s="181"/>
    </row>
    <row r="510" spans="1:256" s="387" customFormat="1" ht="18.75" x14ac:dyDescent="0.45">
      <c r="A510" s="385"/>
      <c r="B510" s="181"/>
      <c r="C510" s="386"/>
      <c r="D510" s="81"/>
      <c r="E510" s="181" t="s">
        <v>874</v>
      </c>
      <c r="F510" s="181"/>
      <c r="G510" s="182"/>
      <c r="H510" s="158"/>
      <c r="I510" s="700"/>
      <c r="J510" s="686"/>
      <c r="K510" s="687"/>
      <c r="L510" s="688"/>
      <c r="M510" s="158"/>
      <c r="N510" s="158"/>
      <c r="O510" s="158"/>
      <c r="P510" s="158"/>
      <c r="Q510" s="159"/>
      <c r="R510" s="696"/>
      <c r="S510" s="159"/>
      <c r="T510" s="188"/>
      <c r="U510" s="188"/>
      <c r="W510" s="177"/>
      <c r="X510" s="177"/>
      <c r="Y510" s="43"/>
      <c r="Z510" s="74"/>
      <c r="AA510" s="117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  <c r="BW510" s="181"/>
      <c r="BX510" s="181"/>
      <c r="BY510" s="181"/>
      <c r="BZ510" s="181"/>
      <c r="CA510" s="181"/>
      <c r="CB510" s="181"/>
      <c r="CC510" s="181"/>
      <c r="CD510" s="181"/>
      <c r="CE510" s="181"/>
      <c r="CF510" s="181"/>
      <c r="CG510" s="181"/>
      <c r="CH510" s="181"/>
      <c r="CI510" s="181"/>
      <c r="CJ510" s="181"/>
      <c r="CK510" s="181"/>
      <c r="CL510" s="181"/>
      <c r="CM510" s="181"/>
      <c r="CN510" s="181"/>
      <c r="CO510" s="181"/>
      <c r="CP510" s="181"/>
      <c r="CQ510" s="181"/>
      <c r="CR510" s="181"/>
      <c r="CS510" s="181"/>
      <c r="CT510" s="181"/>
      <c r="CU510" s="181"/>
      <c r="CV510" s="181"/>
      <c r="CW510" s="181"/>
      <c r="CX510" s="181"/>
      <c r="CY510" s="181"/>
      <c r="CZ510" s="181"/>
      <c r="DA510" s="181"/>
      <c r="DB510" s="181"/>
      <c r="DC510" s="181"/>
      <c r="DD510" s="181"/>
      <c r="DE510" s="181"/>
      <c r="DF510" s="181"/>
      <c r="DG510" s="181"/>
      <c r="DH510" s="181"/>
      <c r="DI510" s="181"/>
      <c r="DJ510" s="181"/>
      <c r="DK510" s="181"/>
      <c r="DL510" s="181"/>
      <c r="DM510" s="181"/>
      <c r="DN510" s="181"/>
      <c r="DO510" s="181"/>
      <c r="DP510" s="181"/>
      <c r="DQ510" s="181"/>
      <c r="DR510" s="181"/>
      <c r="DS510" s="181"/>
      <c r="DT510" s="181"/>
      <c r="DU510" s="181"/>
      <c r="DV510" s="181"/>
      <c r="DW510" s="181"/>
      <c r="DX510" s="181"/>
      <c r="DY510" s="181"/>
      <c r="DZ510" s="181"/>
      <c r="EA510" s="181"/>
      <c r="EB510" s="181"/>
      <c r="EC510" s="181"/>
      <c r="ED510" s="181"/>
      <c r="EE510" s="181"/>
      <c r="EF510" s="181"/>
      <c r="EG510" s="181"/>
      <c r="EH510" s="181"/>
      <c r="EI510" s="181"/>
      <c r="EJ510" s="181"/>
      <c r="EK510" s="181"/>
      <c r="EL510" s="181"/>
      <c r="EM510" s="181"/>
      <c r="EN510" s="181"/>
      <c r="EO510" s="181"/>
      <c r="EP510" s="181"/>
      <c r="EQ510" s="181"/>
      <c r="ER510" s="181"/>
      <c r="ES510" s="181"/>
      <c r="ET510" s="181"/>
      <c r="EU510" s="181"/>
      <c r="EV510" s="181"/>
      <c r="EW510" s="181"/>
      <c r="EX510" s="181"/>
      <c r="EY510" s="181"/>
      <c r="EZ510" s="181"/>
      <c r="FA510" s="181"/>
      <c r="FB510" s="181"/>
      <c r="FC510" s="181"/>
      <c r="FD510" s="181"/>
      <c r="FE510" s="181"/>
      <c r="FF510" s="181"/>
      <c r="FG510" s="181"/>
      <c r="FH510" s="181"/>
      <c r="FI510" s="181"/>
      <c r="FJ510" s="181"/>
      <c r="FK510" s="181"/>
      <c r="FL510" s="181"/>
      <c r="FM510" s="181"/>
      <c r="FN510" s="181"/>
      <c r="FO510" s="181"/>
      <c r="FP510" s="181"/>
      <c r="FQ510" s="181"/>
      <c r="FR510" s="181"/>
      <c r="FS510" s="181"/>
      <c r="FT510" s="181"/>
      <c r="FU510" s="181"/>
      <c r="FV510" s="181"/>
      <c r="FW510" s="181"/>
      <c r="FX510" s="181"/>
      <c r="FY510" s="181"/>
      <c r="FZ510" s="181"/>
      <c r="GA510" s="181"/>
      <c r="GB510" s="181"/>
      <c r="GC510" s="181"/>
      <c r="GD510" s="181"/>
      <c r="GE510" s="181"/>
      <c r="GF510" s="181"/>
      <c r="GG510" s="181"/>
      <c r="GH510" s="181"/>
      <c r="GI510" s="181"/>
      <c r="GJ510" s="181"/>
      <c r="GK510" s="181"/>
      <c r="GL510" s="181"/>
      <c r="GM510" s="181"/>
      <c r="GN510" s="181"/>
      <c r="GO510" s="181"/>
      <c r="GP510" s="181"/>
      <c r="GQ510" s="181"/>
      <c r="GR510" s="181"/>
      <c r="GS510" s="181"/>
      <c r="GT510" s="181"/>
      <c r="GU510" s="181"/>
      <c r="GV510" s="181"/>
      <c r="GW510" s="181"/>
      <c r="GX510" s="181"/>
      <c r="GY510" s="181"/>
      <c r="GZ510" s="181"/>
      <c r="HA510" s="181"/>
      <c r="HB510" s="181"/>
      <c r="HC510" s="181"/>
      <c r="HD510" s="181"/>
      <c r="HE510" s="181"/>
      <c r="HF510" s="181"/>
      <c r="HG510" s="181"/>
      <c r="HH510" s="181"/>
      <c r="HI510" s="181"/>
      <c r="HJ510" s="181"/>
      <c r="HK510" s="181"/>
      <c r="HL510" s="181"/>
      <c r="HM510" s="181"/>
      <c r="HN510" s="181"/>
      <c r="HO510" s="181"/>
      <c r="HP510" s="181"/>
      <c r="HQ510" s="181"/>
      <c r="HR510" s="181"/>
      <c r="HS510" s="181"/>
      <c r="HT510" s="181"/>
      <c r="HU510" s="181"/>
      <c r="HV510" s="181"/>
      <c r="HW510" s="181"/>
      <c r="HX510" s="181"/>
      <c r="HY510" s="181"/>
      <c r="HZ510" s="181"/>
      <c r="IA510" s="181"/>
      <c r="IB510" s="181"/>
      <c r="IC510" s="181"/>
      <c r="ID510" s="181"/>
      <c r="IE510" s="181"/>
      <c r="IF510" s="181"/>
      <c r="IG510" s="181"/>
      <c r="IH510" s="181"/>
      <c r="II510" s="181"/>
      <c r="IJ510" s="181"/>
      <c r="IK510" s="181"/>
      <c r="IL510" s="181"/>
      <c r="IM510" s="181"/>
      <c r="IN510" s="181"/>
      <c r="IO510" s="181"/>
      <c r="IP510" s="181"/>
      <c r="IQ510" s="181"/>
      <c r="IR510" s="181"/>
      <c r="IS510" s="181"/>
      <c r="IT510" s="181"/>
      <c r="IU510" s="181"/>
      <c r="IV510" s="181"/>
    </row>
    <row r="511" spans="1:256" s="181" customFormat="1" ht="18.75" x14ac:dyDescent="0.45">
      <c r="A511" s="385"/>
      <c r="C511" s="386"/>
      <c r="D511" s="81">
        <v>4</v>
      </c>
      <c r="E511" s="122" t="s">
        <v>875</v>
      </c>
      <c r="F511" s="122"/>
      <c r="G511" s="123"/>
      <c r="H511" s="124" t="s">
        <v>117</v>
      </c>
      <c r="I511" s="125">
        <v>7</v>
      </c>
      <c r="J511" s="686"/>
      <c r="K511" s="687"/>
      <c r="L511" s="688"/>
      <c r="M511" s="158"/>
      <c r="N511" s="158"/>
      <c r="O511" s="158"/>
      <c r="P511" s="158"/>
      <c r="Q511" s="159"/>
      <c r="R511" s="696"/>
      <c r="S511" s="159"/>
      <c r="T511" s="188"/>
      <c r="U511" s="188"/>
      <c r="V511" s="387"/>
      <c r="W511" s="177"/>
      <c r="X511" s="177"/>
      <c r="Y511" s="43"/>
      <c r="Z511" s="74"/>
      <c r="AA511" s="117"/>
    </row>
    <row r="512" spans="1:256" s="387" customFormat="1" ht="18.75" x14ac:dyDescent="0.45">
      <c r="A512" s="388"/>
      <c r="B512" s="221"/>
      <c r="C512" s="702"/>
      <c r="D512" s="220"/>
      <c r="E512" s="221"/>
      <c r="F512" s="221"/>
      <c r="G512" s="222"/>
      <c r="H512" s="223"/>
      <c r="I512" s="703"/>
      <c r="J512" s="439"/>
      <c r="K512" s="440"/>
      <c r="L512" s="441"/>
      <c r="M512" s="223"/>
      <c r="N512" s="223"/>
      <c r="O512" s="223"/>
      <c r="P512" s="223"/>
      <c r="Q512" s="240"/>
      <c r="R512" s="442"/>
      <c r="S512" s="240"/>
      <c r="T512" s="323"/>
      <c r="U512" s="323"/>
      <c r="W512" s="177"/>
      <c r="X512" s="177"/>
      <c r="Y512" s="43"/>
      <c r="Z512" s="74"/>
      <c r="AA512" s="117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  <c r="BW512" s="181"/>
      <c r="BX512" s="181"/>
      <c r="BY512" s="181"/>
      <c r="BZ512" s="181"/>
      <c r="CA512" s="181"/>
      <c r="CB512" s="181"/>
      <c r="CC512" s="181"/>
      <c r="CD512" s="181"/>
      <c r="CE512" s="181"/>
      <c r="CF512" s="181"/>
      <c r="CG512" s="181"/>
      <c r="CH512" s="181"/>
      <c r="CI512" s="181"/>
      <c r="CJ512" s="181"/>
      <c r="CK512" s="181"/>
      <c r="CL512" s="181"/>
      <c r="CM512" s="181"/>
      <c r="CN512" s="181"/>
      <c r="CO512" s="181"/>
      <c r="CP512" s="181"/>
      <c r="CQ512" s="181"/>
      <c r="CR512" s="181"/>
      <c r="CS512" s="181"/>
      <c r="CT512" s="181"/>
      <c r="CU512" s="181"/>
      <c r="CV512" s="181"/>
      <c r="CW512" s="181"/>
      <c r="CX512" s="181"/>
      <c r="CY512" s="181"/>
      <c r="CZ512" s="181"/>
      <c r="DA512" s="181"/>
      <c r="DB512" s="181"/>
      <c r="DC512" s="181"/>
      <c r="DD512" s="181"/>
      <c r="DE512" s="181"/>
      <c r="DF512" s="181"/>
      <c r="DG512" s="181"/>
      <c r="DH512" s="181"/>
      <c r="DI512" s="181"/>
      <c r="DJ512" s="181"/>
      <c r="DK512" s="181"/>
      <c r="DL512" s="181"/>
      <c r="DM512" s="181"/>
      <c r="DN512" s="181"/>
      <c r="DO512" s="181"/>
      <c r="DP512" s="181"/>
      <c r="DQ512" s="181"/>
      <c r="DR512" s="181"/>
      <c r="DS512" s="181"/>
      <c r="DT512" s="181"/>
      <c r="DU512" s="181"/>
      <c r="DV512" s="181"/>
      <c r="DW512" s="181"/>
      <c r="DX512" s="181"/>
      <c r="DY512" s="181"/>
      <c r="DZ512" s="181"/>
      <c r="EA512" s="181"/>
      <c r="EB512" s="181"/>
      <c r="EC512" s="181"/>
      <c r="ED512" s="181"/>
      <c r="EE512" s="181"/>
      <c r="EF512" s="181"/>
      <c r="EG512" s="181"/>
      <c r="EH512" s="181"/>
      <c r="EI512" s="181"/>
      <c r="EJ512" s="181"/>
      <c r="EK512" s="181"/>
      <c r="EL512" s="181"/>
      <c r="EM512" s="181"/>
      <c r="EN512" s="181"/>
      <c r="EO512" s="181"/>
      <c r="EP512" s="181"/>
      <c r="EQ512" s="181"/>
      <c r="ER512" s="181"/>
      <c r="ES512" s="181"/>
      <c r="ET512" s="181"/>
      <c r="EU512" s="181"/>
      <c r="EV512" s="181"/>
      <c r="EW512" s="181"/>
      <c r="EX512" s="181"/>
      <c r="EY512" s="181"/>
      <c r="EZ512" s="181"/>
      <c r="FA512" s="181"/>
      <c r="FB512" s="181"/>
      <c r="FC512" s="181"/>
      <c r="FD512" s="181"/>
      <c r="FE512" s="181"/>
      <c r="FF512" s="181"/>
      <c r="FG512" s="181"/>
      <c r="FH512" s="181"/>
      <c r="FI512" s="181"/>
      <c r="FJ512" s="181"/>
      <c r="FK512" s="181"/>
      <c r="FL512" s="181"/>
      <c r="FM512" s="181"/>
      <c r="FN512" s="181"/>
      <c r="FO512" s="181"/>
      <c r="FP512" s="181"/>
      <c r="FQ512" s="181"/>
      <c r="FR512" s="181"/>
      <c r="FS512" s="181"/>
      <c r="FT512" s="181"/>
      <c r="FU512" s="181"/>
      <c r="FV512" s="181"/>
      <c r="FW512" s="181"/>
      <c r="FX512" s="181"/>
      <c r="FY512" s="181"/>
      <c r="FZ512" s="181"/>
      <c r="GA512" s="181"/>
      <c r="GB512" s="181"/>
      <c r="GC512" s="181"/>
      <c r="GD512" s="181"/>
      <c r="GE512" s="181"/>
      <c r="GF512" s="181"/>
      <c r="GG512" s="181"/>
      <c r="GH512" s="181"/>
      <c r="GI512" s="181"/>
      <c r="GJ512" s="181"/>
      <c r="GK512" s="181"/>
      <c r="GL512" s="181"/>
      <c r="GM512" s="181"/>
      <c r="GN512" s="181"/>
      <c r="GO512" s="181"/>
      <c r="GP512" s="181"/>
      <c r="GQ512" s="181"/>
      <c r="GR512" s="181"/>
      <c r="GS512" s="181"/>
      <c r="GT512" s="181"/>
      <c r="GU512" s="181"/>
      <c r="GV512" s="181"/>
      <c r="GW512" s="181"/>
      <c r="GX512" s="181"/>
      <c r="GY512" s="181"/>
      <c r="GZ512" s="181"/>
      <c r="HA512" s="181"/>
      <c r="HB512" s="181"/>
      <c r="HC512" s="181"/>
      <c r="HD512" s="181"/>
      <c r="HE512" s="181"/>
      <c r="HF512" s="181"/>
      <c r="HG512" s="181"/>
      <c r="HH512" s="181"/>
      <c r="HI512" s="181"/>
      <c r="HJ512" s="181"/>
      <c r="HK512" s="181"/>
      <c r="HL512" s="181"/>
      <c r="HM512" s="181"/>
      <c r="HN512" s="181"/>
      <c r="HO512" s="181"/>
      <c r="HP512" s="181"/>
      <c r="HQ512" s="181"/>
      <c r="HR512" s="181"/>
      <c r="HS512" s="181"/>
      <c r="HT512" s="181"/>
      <c r="HU512" s="181"/>
      <c r="HV512" s="181"/>
      <c r="HW512" s="181"/>
      <c r="HX512" s="181"/>
      <c r="HY512" s="181"/>
      <c r="HZ512" s="181"/>
      <c r="IA512" s="181"/>
      <c r="IB512" s="181"/>
      <c r="IC512" s="181"/>
      <c r="ID512" s="181"/>
      <c r="IE512" s="181"/>
      <c r="IF512" s="181"/>
      <c r="IG512" s="181"/>
      <c r="IH512" s="181"/>
      <c r="II512" s="181"/>
      <c r="IJ512" s="181"/>
      <c r="IK512" s="181"/>
      <c r="IL512" s="181"/>
      <c r="IM512" s="181"/>
      <c r="IN512" s="181"/>
      <c r="IO512" s="181"/>
      <c r="IP512" s="181"/>
      <c r="IQ512" s="181"/>
      <c r="IR512" s="181"/>
      <c r="IS512" s="181"/>
      <c r="IT512" s="181"/>
      <c r="IU512" s="181"/>
      <c r="IV512" s="181"/>
    </row>
    <row r="513" spans="1:256" s="362" customFormat="1" ht="18.75" x14ac:dyDescent="0.45">
      <c r="A513" s="385"/>
      <c r="B513" s="181"/>
      <c r="C513" s="60">
        <v>20</v>
      </c>
      <c r="D513" s="614" t="s">
        <v>876</v>
      </c>
      <c r="E513" s="177"/>
      <c r="F513" s="177"/>
      <c r="G513" s="178"/>
      <c r="H513" s="68"/>
      <c r="I513" s="68"/>
      <c r="J513" s="358"/>
      <c r="K513" s="359"/>
      <c r="L513" s="431"/>
      <c r="M513" s="68"/>
      <c r="N513" s="68"/>
      <c r="O513" s="68"/>
      <c r="P513" s="68"/>
      <c r="Q513" s="152">
        <f>[4]แผน_งบยุทธศาสตร์60!L45*1000000</f>
        <v>2087500</v>
      </c>
      <c r="R513" s="152">
        <f>[4]แผน_งบยุทธศาสตร์60!M45*1000000</f>
        <v>3000000</v>
      </c>
      <c r="S513" s="153">
        <f>SUM(Q513:R513)</f>
        <v>5087500</v>
      </c>
      <c r="T513" s="685"/>
      <c r="U513" s="685" t="s">
        <v>809</v>
      </c>
      <c r="V513" s="361"/>
      <c r="W513" s="74"/>
      <c r="X513" s="74"/>
      <c r="Y513" s="43"/>
      <c r="Z513" s="74"/>
      <c r="AA513" s="117"/>
      <c r="AB513" s="177"/>
      <c r="AC513" s="177"/>
      <c r="AD513" s="177"/>
      <c r="AE513" s="177"/>
      <c r="AF513" s="177"/>
      <c r="AG513" s="177"/>
      <c r="AH513" s="177"/>
      <c r="AI513" s="177"/>
      <c r="AJ513" s="177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7"/>
      <c r="AV513" s="177"/>
      <c r="AW513" s="177"/>
      <c r="AX513" s="177"/>
      <c r="AY513" s="177"/>
      <c r="AZ513" s="177"/>
      <c r="BA513" s="177"/>
      <c r="BB513" s="177"/>
      <c r="BC513" s="177"/>
      <c r="BD513" s="177"/>
      <c r="BE513" s="177"/>
      <c r="BF513" s="177"/>
      <c r="BG513" s="177"/>
      <c r="BH513" s="177"/>
      <c r="BI513" s="177"/>
      <c r="BJ513" s="177"/>
      <c r="BK513" s="177"/>
      <c r="BL513" s="177"/>
      <c r="BM513" s="177"/>
      <c r="BN513" s="177"/>
      <c r="BO513" s="177"/>
      <c r="BP513" s="177"/>
      <c r="BQ513" s="177"/>
      <c r="BR513" s="177"/>
      <c r="BS513" s="177"/>
      <c r="BT513" s="177"/>
      <c r="BU513" s="177"/>
      <c r="BV513" s="177"/>
      <c r="BW513" s="177"/>
      <c r="BX513" s="177"/>
      <c r="BY513" s="177"/>
      <c r="BZ513" s="177"/>
      <c r="CA513" s="177"/>
      <c r="CB513" s="177"/>
      <c r="CC513" s="177"/>
      <c r="CD513" s="177"/>
      <c r="CE513" s="177"/>
      <c r="CF513" s="177"/>
      <c r="CG513" s="177"/>
      <c r="CH513" s="177"/>
      <c r="CI513" s="177"/>
      <c r="CJ513" s="177"/>
      <c r="CK513" s="177"/>
      <c r="CL513" s="177"/>
      <c r="CM513" s="177"/>
      <c r="CN513" s="177"/>
      <c r="CO513" s="177"/>
      <c r="CP513" s="177"/>
      <c r="CQ513" s="177"/>
      <c r="CR513" s="177"/>
      <c r="CS513" s="177"/>
      <c r="CT513" s="177"/>
      <c r="CU513" s="177"/>
      <c r="CV513" s="177"/>
      <c r="CW513" s="177"/>
      <c r="CX513" s="177"/>
      <c r="CY513" s="177"/>
      <c r="CZ513" s="177"/>
      <c r="DA513" s="177"/>
      <c r="DB513" s="177"/>
      <c r="DC513" s="177"/>
      <c r="DD513" s="177"/>
      <c r="DE513" s="177"/>
      <c r="DF513" s="177"/>
      <c r="DG513" s="177"/>
      <c r="DH513" s="177"/>
      <c r="DI513" s="177"/>
      <c r="DJ513" s="177"/>
      <c r="DK513" s="177"/>
      <c r="DL513" s="177"/>
      <c r="DM513" s="177"/>
      <c r="DN513" s="177"/>
      <c r="DO513" s="177"/>
      <c r="DP513" s="177"/>
      <c r="DQ513" s="177"/>
      <c r="DR513" s="177"/>
      <c r="DS513" s="177"/>
      <c r="DT513" s="177"/>
      <c r="DU513" s="177"/>
      <c r="DV513" s="177"/>
      <c r="DW513" s="177"/>
      <c r="DX513" s="177"/>
      <c r="DY513" s="177"/>
      <c r="DZ513" s="177"/>
      <c r="EA513" s="177"/>
      <c r="EB513" s="177"/>
      <c r="EC513" s="177"/>
      <c r="ED513" s="177"/>
      <c r="EE513" s="177"/>
      <c r="EF513" s="177"/>
      <c r="EG513" s="177"/>
      <c r="EH513" s="177"/>
      <c r="EI513" s="177"/>
      <c r="EJ513" s="177"/>
      <c r="EK513" s="177"/>
      <c r="EL513" s="177"/>
      <c r="EM513" s="177"/>
      <c r="EN513" s="177"/>
      <c r="EO513" s="177"/>
      <c r="EP513" s="177"/>
      <c r="EQ513" s="177"/>
      <c r="ER513" s="177"/>
      <c r="ES513" s="177"/>
      <c r="ET513" s="177"/>
      <c r="EU513" s="177"/>
      <c r="EV513" s="177"/>
      <c r="EW513" s="177"/>
      <c r="EX513" s="177"/>
      <c r="EY513" s="177"/>
      <c r="EZ513" s="177"/>
      <c r="FA513" s="177"/>
      <c r="FB513" s="177"/>
      <c r="FC513" s="177"/>
      <c r="FD513" s="177"/>
      <c r="FE513" s="177"/>
      <c r="FF513" s="177"/>
      <c r="FG513" s="177"/>
      <c r="FH513" s="177"/>
      <c r="FI513" s="177"/>
      <c r="FJ513" s="177"/>
      <c r="FK513" s="177"/>
      <c r="FL513" s="177"/>
      <c r="FM513" s="177"/>
      <c r="FN513" s="177"/>
      <c r="FO513" s="177"/>
      <c r="FP513" s="177"/>
      <c r="FQ513" s="177"/>
      <c r="FR513" s="177"/>
      <c r="FS513" s="177"/>
      <c r="FT513" s="177"/>
      <c r="FU513" s="177"/>
      <c r="FV513" s="177"/>
      <c r="FW513" s="177"/>
      <c r="FX513" s="177"/>
      <c r="FY513" s="177"/>
      <c r="FZ513" s="177"/>
      <c r="GA513" s="177"/>
      <c r="GB513" s="177"/>
      <c r="GC513" s="177"/>
      <c r="GD513" s="177"/>
      <c r="GE513" s="177"/>
      <c r="GF513" s="177"/>
      <c r="GG513" s="177"/>
      <c r="GH513" s="177"/>
      <c r="GI513" s="177"/>
      <c r="GJ513" s="177"/>
      <c r="GK513" s="177"/>
      <c r="GL513" s="177"/>
      <c r="GM513" s="177"/>
      <c r="GN513" s="177"/>
      <c r="GO513" s="177"/>
      <c r="GP513" s="177"/>
      <c r="GQ513" s="177"/>
      <c r="GR513" s="177"/>
      <c r="GS513" s="177"/>
      <c r="GT513" s="177"/>
      <c r="GU513" s="177"/>
      <c r="GV513" s="177"/>
      <c r="GW513" s="177"/>
      <c r="GX513" s="177"/>
      <c r="GY513" s="177"/>
      <c r="GZ513" s="177"/>
      <c r="HA513" s="177"/>
      <c r="HB513" s="177"/>
      <c r="HC513" s="177"/>
      <c r="HD513" s="177"/>
      <c r="HE513" s="177"/>
      <c r="HF513" s="177"/>
      <c r="HG513" s="177"/>
      <c r="HH513" s="177"/>
      <c r="HI513" s="177"/>
      <c r="HJ513" s="177"/>
      <c r="HK513" s="177"/>
      <c r="HL513" s="177"/>
      <c r="HM513" s="177"/>
      <c r="HN513" s="177"/>
      <c r="HO513" s="177"/>
      <c r="HP513" s="177"/>
      <c r="HQ513" s="177"/>
      <c r="HR513" s="177"/>
      <c r="HS513" s="177"/>
      <c r="HT513" s="177"/>
      <c r="HU513" s="177"/>
      <c r="HV513" s="177"/>
      <c r="HW513" s="177"/>
      <c r="HX513" s="177"/>
      <c r="HY513" s="177"/>
      <c r="HZ513" s="177"/>
      <c r="IA513" s="177"/>
      <c r="IB513" s="177"/>
      <c r="IC513" s="177"/>
      <c r="ID513" s="177"/>
      <c r="IE513" s="177"/>
      <c r="IF513" s="177"/>
      <c r="IG513" s="177"/>
      <c r="IH513" s="177"/>
      <c r="II513" s="177"/>
      <c r="IJ513" s="177"/>
      <c r="IK513" s="177"/>
      <c r="IL513" s="177"/>
      <c r="IM513" s="177"/>
      <c r="IN513" s="177"/>
      <c r="IO513" s="177"/>
      <c r="IP513" s="177"/>
      <c r="IQ513" s="177"/>
      <c r="IR513" s="177"/>
      <c r="IS513" s="177"/>
      <c r="IT513" s="177"/>
      <c r="IU513" s="177"/>
      <c r="IV513" s="177"/>
    </row>
    <row r="514" spans="1:256" s="73" customFormat="1" ht="18.75" x14ac:dyDescent="0.45">
      <c r="A514" s="58"/>
      <c r="B514" s="59"/>
      <c r="C514" s="60"/>
      <c r="D514" s="61" t="s">
        <v>19</v>
      </c>
      <c r="E514" s="59"/>
      <c r="F514" s="59"/>
      <c r="G514" s="62"/>
      <c r="H514" s="76"/>
      <c r="I514" s="64"/>
      <c r="J514" s="65"/>
      <c r="K514" s="66"/>
      <c r="L514" s="431"/>
      <c r="M514" s="68"/>
      <c r="N514" s="68"/>
      <c r="O514" s="68"/>
      <c r="P514" s="69"/>
      <c r="Q514" s="77">
        <f>SUM(Q515:Q538)</f>
        <v>2087500</v>
      </c>
      <c r="R514" s="77">
        <f>SUM(R515:R538)</f>
        <v>3000000</v>
      </c>
      <c r="S514" s="330">
        <f>SUM(Q514:R514)</f>
        <v>5087500</v>
      </c>
      <c r="T514" s="79"/>
      <c r="U514" s="79"/>
      <c r="V514" s="154"/>
      <c r="W514" s="74"/>
      <c r="X514" s="74"/>
      <c r="Y514" s="43"/>
      <c r="Z514" s="74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  <c r="CK514" s="75"/>
      <c r="CL514" s="75"/>
      <c r="CM514" s="75"/>
      <c r="CN514" s="75"/>
      <c r="CO514" s="75"/>
      <c r="CP514" s="75"/>
      <c r="CQ514" s="75"/>
      <c r="CR514" s="75"/>
      <c r="CS514" s="75"/>
      <c r="CT514" s="75"/>
      <c r="CU514" s="75"/>
      <c r="CV514" s="75"/>
      <c r="CW514" s="75"/>
      <c r="CX514" s="75"/>
      <c r="CY514" s="75"/>
      <c r="CZ514" s="75"/>
      <c r="DA514" s="75"/>
      <c r="DB514" s="75"/>
      <c r="DC514" s="75"/>
      <c r="DD514" s="75"/>
      <c r="DE514" s="75"/>
      <c r="DF514" s="75"/>
      <c r="DG514" s="75"/>
      <c r="DH514" s="75"/>
      <c r="DI514" s="75"/>
      <c r="DJ514" s="75"/>
      <c r="DK514" s="75"/>
      <c r="DL514" s="75"/>
      <c r="DM514" s="75"/>
      <c r="DN514" s="75"/>
      <c r="DO514" s="75"/>
      <c r="DP514" s="75"/>
      <c r="DQ514" s="75"/>
      <c r="DR514" s="75"/>
      <c r="DS514" s="75"/>
      <c r="DT514" s="75"/>
      <c r="DU514" s="75"/>
      <c r="DV514" s="75"/>
      <c r="DW514" s="75"/>
      <c r="DX514" s="75"/>
      <c r="DY514" s="75"/>
      <c r="DZ514" s="75"/>
      <c r="EA514" s="75"/>
      <c r="EB514" s="75"/>
      <c r="EC514" s="75"/>
      <c r="ED514" s="75"/>
      <c r="EE514" s="75"/>
      <c r="EF514" s="75"/>
      <c r="EG514" s="75"/>
      <c r="EH514" s="75"/>
      <c r="EI514" s="75"/>
      <c r="EJ514" s="75"/>
      <c r="EK514" s="75"/>
      <c r="EL514" s="75"/>
      <c r="EM514" s="75"/>
      <c r="EN514" s="75"/>
      <c r="EO514" s="75"/>
      <c r="EP514" s="75"/>
      <c r="EQ514" s="75"/>
      <c r="ER514" s="75"/>
      <c r="ES514" s="75"/>
      <c r="ET514" s="75"/>
      <c r="EU514" s="75"/>
      <c r="EV514" s="75"/>
      <c r="EW514" s="75"/>
      <c r="EX514" s="75"/>
      <c r="EY514" s="75"/>
      <c r="EZ514" s="75"/>
      <c r="FA514" s="75"/>
      <c r="FB514" s="75"/>
      <c r="FC514" s="75"/>
      <c r="FD514" s="75"/>
      <c r="FE514" s="75"/>
      <c r="FF514" s="75"/>
      <c r="FG514" s="75"/>
      <c r="FH514" s="75"/>
      <c r="FI514" s="75"/>
      <c r="FJ514" s="75"/>
      <c r="FK514" s="75"/>
      <c r="FL514" s="75"/>
      <c r="FM514" s="75"/>
      <c r="FN514" s="75"/>
      <c r="FO514" s="75"/>
      <c r="FP514" s="75"/>
      <c r="FQ514" s="75"/>
      <c r="FR514" s="75"/>
      <c r="FS514" s="75"/>
      <c r="FT514" s="75"/>
      <c r="FU514" s="75"/>
      <c r="FV514" s="75"/>
      <c r="FW514" s="75"/>
      <c r="FX514" s="75"/>
      <c r="FY514" s="75"/>
      <c r="FZ514" s="75"/>
      <c r="GA514" s="75"/>
      <c r="GB514" s="75"/>
      <c r="GC514" s="75"/>
      <c r="GD514" s="75"/>
      <c r="GE514" s="75"/>
      <c r="GF514" s="75"/>
      <c r="GG514" s="75"/>
      <c r="GH514" s="75"/>
      <c r="GI514" s="75"/>
      <c r="GJ514" s="75"/>
      <c r="GK514" s="75"/>
      <c r="GL514" s="75"/>
      <c r="GM514" s="75"/>
      <c r="GN514" s="75"/>
      <c r="GO514" s="75"/>
      <c r="GP514" s="75"/>
      <c r="GQ514" s="75"/>
      <c r="GR514" s="75"/>
      <c r="GS514" s="75"/>
      <c r="GT514" s="75"/>
      <c r="GU514" s="75"/>
      <c r="GV514" s="75"/>
      <c r="GW514" s="75"/>
      <c r="GX514" s="75"/>
      <c r="GY514" s="75"/>
      <c r="GZ514" s="75"/>
      <c r="HA514" s="75"/>
      <c r="HB514" s="75"/>
      <c r="HC514" s="75"/>
      <c r="HD514" s="75"/>
      <c r="HE514" s="75"/>
      <c r="HF514" s="75"/>
      <c r="HG514" s="75"/>
      <c r="HH514" s="75"/>
      <c r="HI514" s="75"/>
      <c r="HJ514" s="75"/>
      <c r="HK514" s="75"/>
      <c r="HL514" s="75"/>
      <c r="HM514" s="75"/>
      <c r="HN514" s="75"/>
      <c r="HO514" s="75"/>
      <c r="HP514" s="75"/>
      <c r="HQ514" s="75"/>
      <c r="HR514" s="75"/>
      <c r="HS514" s="75"/>
      <c r="HT514" s="75"/>
      <c r="HU514" s="75"/>
      <c r="HV514" s="75"/>
      <c r="HW514" s="75"/>
      <c r="HX514" s="75"/>
      <c r="HY514" s="75"/>
      <c r="HZ514" s="75"/>
      <c r="IA514" s="75"/>
      <c r="IB514" s="75"/>
      <c r="IC514" s="75"/>
      <c r="ID514" s="75"/>
      <c r="IE514" s="75"/>
      <c r="IF514" s="75"/>
      <c r="IG514" s="75"/>
      <c r="IH514" s="75"/>
      <c r="II514" s="75"/>
      <c r="IJ514" s="75"/>
      <c r="IK514" s="75"/>
      <c r="IL514" s="75"/>
      <c r="IM514" s="75"/>
      <c r="IN514" s="75"/>
      <c r="IO514" s="75"/>
      <c r="IP514" s="75"/>
      <c r="IQ514" s="75"/>
      <c r="IR514" s="75"/>
      <c r="IS514" s="75"/>
      <c r="IT514" s="75"/>
      <c r="IU514" s="75"/>
      <c r="IV514" s="75"/>
    </row>
    <row r="515" spans="1:256" s="73" customFormat="1" ht="18.75" x14ac:dyDescent="0.45">
      <c r="A515" s="58"/>
      <c r="B515" s="59"/>
      <c r="C515" s="60"/>
      <c r="D515" s="81"/>
      <c r="E515" s="93" t="s">
        <v>877</v>
      </c>
      <c r="F515" s="59"/>
      <c r="G515" s="62"/>
      <c r="H515" s="76"/>
      <c r="I515" s="64"/>
      <c r="J515" s="83">
        <v>1</v>
      </c>
      <c r="K515" s="621" t="s">
        <v>878</v>
      </c>
      <c r="L515" s="431"/>
      <c r="M515" s="68"/>
      <c r="N515" s="68"/>
      <c r="O515" s="68"/>
      <c r="P515" s="69"/>
      <c r="Q515" s="695"/>
      <c r="R515" s="695">
        <v>2745600</v>
      </c>
      <c r="S515" s="689">
        <f>SUM(Q515:R515)</f>
        <v>2745600</v>
      </c>
      <c r="T515" s="698" t="s">
        <v>879</v>
      </c>
      <c r="U515" s="160" t="s">
        <v>813</v>
      </c>
      <c r="V515" s="154"/>
      <c r="W515" s="74"/>
      <c r="X515" s="74"/>
      <c r="Y515" s="43"/>
      <c r="Z515" s="74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  <c r="CK515" s="75"/>
      <c r="CL515" s="75"/>
      <c r="CM515" s="75"/>
      <c r="CN515" s="75"/>
      <c r="CO515" s="75"/>
      <c r="CP515" s="75"/>
      <c r="CQ515" s="75"/>
      <c r="CR515" s="75"/>
      <c r="CS515" s="75"/>
      <c r="CT515" s="75"/>
      <c r="CU515" s="75"/>
      <c r="CV515" s="75"/>
      <c r="CW515" s="75"/>
      <c r="CX515" s="75"/>
      <c r="CY515" s="75"/>
      <c r="CZ515" s="75"/>
      <c r="DA515" s="75"/>
      <c r="DB515" s="75"/>
      <c r="DC515" s="75"/>
      <c r="DD515" s="75"/>
      <c r="DE515" s="75"/>
      <c r="DF515" s="75"/>
      <c r="DG515" s="75"/>
      <c r="DH515" s="75"/>
      <c r="DI515" s="75"/>
      <c r="DJ515" s="75"/>
      <c r="DK515" s="75"/>
      <c r="DL515" s="75"/>
      <c r="DM515" s="75"/>
      <c r="DN515" s="75"/>
      <c r="DO515" s="75"/>
      <c r="DP515" s="75"/>
      <c r="DQ515" s="75"/>
      <c r="DR515" s="75"/>
      <c r="DS515" s="75"/>
      <c r="DT515" s="75"/>
      <c r="DU515" s="75"/>
      <c r="DV515" s="75"/>
      <c r="DW515" s="75"/>
      <c r="DX515" s="75"/>
      <c r="DY515" s="75"/>
      <c r="DZ515" s="75"/>
      <c r="EA515" s="75"/>
      <c r="EB515" s="75"/>
      <c r="EC515" s="75"/>
      <c r="ED515" s="75"/>
      <c r="EE515" s="75"/>
      <c r="EF515" s="75"/>
      <c r="EG515" s="75"/>
      <c r="EH515" s="75"/>
      <c r="EI515" s="75"/>
      <c r="EJ515" s="75"/>
      <c r="EK515" s="75"/>
      <c r="EL515" s="75"/>
      <c r="EM515" s="75"/>
      <c r="EN515" s="75"/>
      <c r="EO515" s="75"/>
      <c r="EP515" s="75"/>
      <c r="EQ515" s="75"/>
      <c r="ER515" s="75"/>
      <c r="ES515" s="75"/>
      <c r="ET515" s="75"/>
      <c r="EU515" s="75"/>
      <c r="EV515" s="75"/>
      <c r="EW515" s="75"/>
      <c r="EX515" s="75"/>
      <c r="EY515" s="75"/>
      <c r="EZ515" s="75"/>
      <c r="FA515" s="75"/>
      <c r="FB515" s="75"/>
      <c r="FC515" s="75"/>
      <c r="FD515" s="75"/>
      <c r="FE515" s="75"/>
      <c r="FF515" s="75"/>
      <c r="FG515" s="75"/>
      <c r="FH515" s="75"/>
      <c r="FI515" s="75"/>
      <c r="FJ515" s="75"/>
      <c r="FK515" s="75"/>
      <c r="FL515" s="75"/>
      <c r="FM515" s="75"/>
      <c r="FN515" s="75"/>
      <c r="FO515" s="75"/>
      <c r="FP515" s="75"/>
      <c r="FQ515" s="75"/>
      <c r="FR515" s="75"/>
      <c r="FS515" s="75"/>
      <c r="FT515" s="75"/>
      <c r="FU515" s="75"/>
      <c r="FV515" s="75"/>
      <c r="FW515" s="75"/>
      <c r="FX515" s="75"/>
      <c r="FY515" s="75"/>
      <c r="FZ515" s="75"/>
      <c r="GA515" s="75"/>
      <c r="GB515" s="75"/>
      <c r="GC515" s="75"/>
      <c r="GD515" s="75"/>
      <c r="GE515" s="75"/>
      <c r="GF515" s="75"/>
      <c r="GG515" s="75"/>
      <c r="GH515" s="75"/>
      <c r="GI515" s="75"/>
      <c r="GJ515" s="75"/>
      <c r="GK515" s="75"/>
      <c r="GL515" s="75"/>
      <c r="GM515" s="75"/>
      <c r="GN515" s="75"/>
      <c r="GO515" s="75"/>
      <c r="GP515" s="75"/>
      <c r="GQ515" s="75"/>
      <c r="GR515" s="75"/>
      <c r="GS515" s="75"/>
      <c r="GT515" s="75"/>
      <c r="GU515" s="75"/>
      <c r="GV515" s="75"/>
      <c r="GW515" s="75"/>
      <c r="GX515" s="75"/>
      <c r="GY515" s="75"/>
      <c r="GZ515" s="75"/>
      <c r="HA515" s="75"/>
      <c r="HB515" s="75"/>
      <c r="HC515" s="75"/>
      <c r="HD515" s="75"/>
      <c r="HE515" s="75"/>
      <c r="HF515" s="75"/>
      <c r="HG515" s="75"/>
      <c r="HH515" s="75"/>
      <c r="HI515" s="75"/>
      <c r="HJ515" s="75"/>
      <c r="HK515" s="75"/>
      <c r="HL515" s="75"/>
      <c r="HM515" s="75"/>
      <c r="HN515" s="75"/>
      <c r="HO515" s="75"/>
      <c r="HP515" s="75"/>
      <c r="HQ515" s="75"/>
      <c r="HR515" s="75"/>
      <c r="HS515" s="75"/>
      <c r="HT515" s="75"/>
      <c r="HU515" s="75"/>
      <c r="HV515" s="75"/>
      <c r="HW515" s="75"/>
      <c r="HX515" s="75"/>
      <c r="HY515" s="75"/>
      <c r="HZ515" s="75"/>
      <c r="IA515" s="75"/>
      <c r="IB515" s="75"/>
      <c r="IC515" s="75"/>
      <c r="ID515" s="75"/>
      <c r="IE515" s="75"/>
      <c r="IF515" s="75"/>
      <c r="IG515" s="75"/>
      <c r="IH515" s="75"/>
      <c r="II515" s="75"/>
      <c r="IJ515" s="75"/>
      <c r="IK515" s="75"/>
      <c r="IL515" s="75"/>
      <c r="IM515" s="75"/>
      <c r="IN515" s="75"/>
      <c r="IO515" s="75"/>
      <c r="IP515" s="75"/>
      <c r="IQ515" s="75"/>
      <c r="IR515" s="75"/>
      <c r="IS515" s="75"/>
      <c r="IT515" s="75"/>
      <c r="IU515" s="75"/>
      <c r="IV515" s="75"/>
    </row>
    <row r="516" spans="1:256" s="75" customFormat="1" ht="18.75" x14ac:dyDescent="0.45">
      <c r="A516" s="58"/>
      <c r="B516" s="59"/>
      <c r="C516" s="60"/>
      <c r="D516" s="81"/>
      <c r="E516" s="93" t="s">
        <v>880</v>
      </c>
      <c r="F516" s="59"/>
      <c r="G516" s="62"/>
      <c r="H516" s="76"/>
      <c r="I516" s="64"/>
      <c r="J516" s="365">
        <v>2</v>
      </c>
      <c r="K516" s="621" t="s">
        <v>881</v>
      </c>
      <c r="L516" s="431"/>
      <c r="M516" s="68"/>
      <c r="N516" s="68"/>
      <c r="O516" s="68"/>
      <c r="P516" s="69"/>
      <c r="Q516" s="692"/>
      <c r="R516" s="692">
        <v>200000</v>
      </c>
      <c r="S516" s="697">
        <f t="shared" ref="S516:S537" si="20">SUM(Q516:R516)</f>
        <v>200000</v>
      </c>
      <c r="T516" s="698" t="s">
        <v>879</v>
      </c>
      <c r="U516" s="160" t="s">
        <v>813</v>
      </c>
      <c r="V516" s="154"/>
      <c r="W516" s="74"/>
      <c r="X516" s="74"/>
      <c r="Y516" s="43"/>
      <c r="Z516" s="74"/>
    </row>
    <row r="517" spans="1:256" s="362" customFormat="1" ht="18.75" x14ac:dyDescent="0.45">
      <c r="A517" s="385"/>
      <c r="B517" s="181"/>
      <c r="C517" s="60"/>
      <c r="D517" s="177" t="s">
        <v>30</v>
      </c>
      <c r="E517" s="177"/>
      <c r="F517" s="177"/>
      <c r="G517" s="178"/>
      <c r="H517" s="68"/>
      <c r="I517" s="68"/>
      <c r="J517" s="83">
        <v>3</v>
      </c>
      <c r="K517" s="621" t="s">
        <v>882</v>
      </c>
      <c r="L517" s="431"/>
      <c r="M517" s="68"/>
      <c r="N517" s="68"/>
      <c r="O517" s="68"/>
      <c r="P517" s="68"/>
      <c r="Q517" s="692">
        <v>155600</v>
      </c>
      <c r="R517" s="704">
        <v>54400</v>
      </c>
      <c r="S517" s="187">
        <f>SUM(Q517:R517)</f>
        <v>210000</v>
      </c>
      <c r="T517" s="698" t="s">
        <v>820</v>
      </c>
      <c r="U517" s="160" t="s">
        <v>216</v>
      </c>
      <c r="V517" s="361"/>
      <c r="W517" s="74"/>
      <c r="X517" s="74"/>
      <c r="Y517" s="43"/>
      <c r="Z517" s="74"/>
      <c r="AA517" s="11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7"/>
      <c r="BN517" s="177"/>
      <c r="BO517" s="177"/>
      <c r="BP517" s="177"/>
      <c r="BQ517" s="177"/>
      <c r="BR517" s="177"/>
      <c r="BS517" s="177"/>
      <c r="BT517" s="177"/>
      <c r="BU517" s="177"/>
      <c r="BV517" s="177"/>
      <c r="BW517" s="177"/>
      <c r="BX517" s="177"/>
      <c r="BY517" s="177"/>
      <c r="BZ517" s="177"/>
      <c r="CA517" s="177"/>
      <c r="CB517" s="177"/>
      <c r="CC517" s="177"/>
      <c r="CD517" s="177"/>
      <c r="CE517" s="177"/>
      <c r="CF517" s="177"/>
      <c r="CG517" s="177"/>
      <c r="CH517" s="177"/>
      <c r="CI517" s="177"/>
      <c r="CJ517" s="177"/>
      <c r="CK517" s="177"/>
      <c r="CL517" s="177"/>
      <c r="CM517" s="177"/>
      <c r="CN517" s="177"/>
      <c r="CO517" s="177"/>
      <c r="CP517" s="177"/>
      <c r="CQ517" s="177"/>
      <c r="CR517" s="177"/>
      <c r="CS517" s="177"/>
      <c r="CT517" s="177"/>
      <c r="CU517" s="177"/>
      <c r="CV517" s="177"/>
      <c r="CW517" s="177"/>
      <c r="CX517" s="177"/>
      <c r="CY517" s="177"/>
      <c r="CZ517" s="177"/>
      <c r="DA517" s="177"/>
      <c r="DB517" s="177"/>
      <c r="DC517" s="177"/>
      <c r="DD517" s="177"/>
      <c r="DE517" s="177"/>
      <c r="DF517" s="177"/>
      <c r="DG517" s="177"/>
      <c r="DH517" s="177"/>
      <c r="DI517" s="177"/>
      <c r="DJ517" s="177"/>
      <c r="DK517" s="177"/>
      <c r="DL517" s="177"/>
      <c r="DM517" s="177"/>
      <c r="DN517" s="177"/>
      <c r="DO517" s="177"/>
      <c r="DP517" s="177"/>
      <c r="DQ517" s="177"/>
      <c r="DR517" s="177"/>
      <c r="DS517" s="177"/>
      <c r="DT517" s="177"/>
      <c r="DU517" s="177"/>
      <c r="DV517" s="177"/>
      <c r="DW517" s="177"/>
      <c r="DX517" s="177"/>
      <c r="DY517" s="177"/>
      <c r="DZ517" s="177"/>
      <c r="EA517" s="177"/>
      <c r="EB517" s="177"/>
      <c r="EC517" s="177"/>
      <c r="ED517" s="177"/>
      <c r="EE517" s="177"/>
      <c r="EF517" s="177"/>
      <c r="EG517" s="177"/>
      <c r="EH517" s="177"/>
      <c r="EI517" s="177"/>
      <c r="EJ517" s="177"/>
      <c r="EK517" s="177"/>
      <c r="EL517" s="177"/>
      <c r="EM517" s="177"/>
      <c r="EN517" s="177"/>
      <c r="EO517" s="177"/>
      <c r="EP517" s="177"/>
      <c r="EQ517" s="177"/>
      <c r="ER517" s="177"/>
      <c r="ES517" s="177"/>
      <c r="ET517" s="177"/>
      <c r="EU517" s="177"/>
      <c r="EV517" s="177"/>
      <c r="EW517" s="177"/>
      <c r="EX517" s="177"/>
      <c r="EY517" s="177"/>
      <c r="EZ517" s="177"/>
      <c r="FA517" s="177"/>
      <c r="FB517" s="177"/>
      <c r="FC517" s="177"/>
      <c r="FD517" s="177"/>
      <c r="FE517" s="177"/>
      <c r="FF517" s="177"/>
      <c r="FG517" s="177"/>
      <c r="FH517" s="177"/>
      <c r="FI517" s="177"/>
      <c r="FJ517" s="177"/>
      <c r="FK517" s="177"/>
      <c r="FL517" s="177"/>
      <c r="FM517" s="177"/>
      <c r="FN517" s="177"/>
      <c r="FO517" s="177"/>
      <c r="FP517" s="177"/>
      <c r="FQ517" s="177"/>
      <c r="FR517" s="177"/>
      <c r="FS517" s="177"/>
      <c r="FT517" s="177"/>
      <c r="FU517" s="177"/>
      <c r="FV517" s="177"/>
      <c r="FW517" s="177"/>
      <c r="FX517" s="177"/>
      <c r="FY517" s="177"/>
      <c r="FZ517" s="177"/>
      <c r="GA517" s="177"/>
      <c r="GB517" s="177"/>
      <c r="GC517" s="177"/>
      <c r="GD517" s="177"/>
      <c r="GE517" s="177"/>
      <c r="GF517" s="177"/>
      <c r="GG517" s="177"/>
      <c r="GH517" s="177"/>
      <c r="GI517" s="177"/>
      <c r="GJ517" s="177"/>
      <c r="GK517" s="177"/>
      <c r="GL517" s="177"/>
      <c r="GM517" s="177"/>
      <c r="GN517" s="177"/>
      <c r="GO517" s="177"/>
      <c r="GP517" s="177"/>
      <c r="GQ517" s="177"/>
      <c r="GR517" s="177"/>
      <c r="GS517" s="177"/>
      <c r="GT517" s="177"/>
      <c r="GU517" s="177"/>
      <c r="GV517" s="177"/>
      <c r="GW517" s="177"/>
      <c r="GX517" s="177"/>
      <c r="GY517" s="177"/>
      <c r="GZ517" s="177"/>
      <c r="HA517" s="177"/>
      <c r="HB517" s="177"/>
      <c r="HC517" s="177"/>
      <c r="HD517" s="177"/>
      <c r="HE517" s="177"/>
      <c r="HF517" s="177"/>
      <c r="HG517" s="177"/>
      <c r="HH517" s="177"/>
      <c r="HI517" s="177"/>
      <c r="HJ517" s="177"/>
      <c r="HK517" s="177"/>
      <c r="HL517" s="177"/>
      <c r="HM517" s="177"/>
      <c r="HN517" s="177"/>
      <c r="HO517" s="177"/>
      <c r="HP517" s="177"/>
      <c r="HQ517" s="177"/>
      <c r="HR517" s="177"/>
      <c r="HS517" s="177"/>
      <c r="HT517" s="177"/>
      <c r="HU517" s="177"/>
      <c r="HV517" s="177"/>
      <c r="HW517" s="177"/>
      <c r="HX517" s="177"/>
      <c r="HY517" s="177"/>
      <c r="HZ517" s="177"/>
      <c r="IA517" s="177"/>
      <c r="IB517" s="177"/>
      <c r="IC517" s="177"/>
      <c r="ID517" s="177"/>
      <c r="IE517" s="177"/>
      <c r="IF517" s="177"/>
      <c r="IG517" s="177"/>
      <c r="IH517" s="177"/>
      <c r="II517" s="177"/>
      <c r="IJ517" s="177"/>
      <c r="IK517" s="177"/>
      <c r="IL517" s="177"/>
      <c r="IM517" s="177"/>
      <c r="IN517" s="177"/>
      <c r="IO517" s="177"/>
      <c r="IP517" s="177"/>
      <c r="IQ517" s="177"/>
      <c r="IR517" s="177"/>
      <c r="IS517" s="177"/>
      <c r="IT517" s="177"/>
      <c r="IU517" s="177"/>
      <c r="IV517" s="177"/>
    </row>
    <row r="518" spans="1:256" s="181" customFormat="1" ht="18.75" x14ac:dyDescent="0.45">
      <c r="A518" s="385"/>
      <c r="C518" s="386"/>
      <c r="D518" s="81">
        <v>1</v>
      </c>
      <c r="E518" s="122" t="s">
        <v>883</v>
      </c>
      <c r="F518" s="122"/>
      <c r="G518" s="182"/>
      <c r="H518" s="124" t="s">
        <v>884</v>
      </c>
      <c r="I518" s="705" t="s">
        <v>120</v>
      </c>
      <c r="J518" s="365">
        <v>4</v>
      </c>
      <c r="K518" s="621" t="s">
        <v>885</v>
      </c>
      <c r="L518" s="688"/>
      <c r="M518" s="158"/>
      <c r="N518" s="158"/>
      <c r="O518" s="158"/>
      <c r="P518" s="158"/>
      <c r="Q518" s="692">
        <v>50000</v>
      </c>
      <c r="R518" s="706"/>
      <c r="S518" s="697">
        <f t="shared" si="20"/>
        <v>50000</v>
      </c>
      <c r="T518" s="698" t="s">
        <v>820</v>
      </c>
      <c r="U518" s="160" t="s">
        <v>216</v>
      </c>
      <c r="V518" s="387"/>
      <c r="W518" s="177"/>
      <c r="X518" s="177"/>
      <c r="Y518" s="43"/>
      <c r="Z518" s="74"/>
      <c r="AA518" s="117"/>
    </row>
    <row r="519" spans="1:256" s="181" customFormat="1" ht="18.75" x14ac:dyDescent="0.45">
      <c r="A519" s="385"/>
      <c r="C519" s="386"/>
      <c r="D519" s="81"/>
      <c r="E519" s="122"/>
      <c r="F519" s="122"/>
      <c r="G519" s="182"/>
      <c r="H519" s="124"/>
      <c r="I519" s="705"/>
      <c r="J519" s="83">
        <v>5</v>
      </c>
      <c r="K519" s="621" t="s">
        <v>886</v>
      </c>
      <c r="L519" s="688"/>
      <c r="M519" s="158"/>
      <c r="N519" s="158"/>
      <c r="O519" s="158"/>
      <c r="P519" s="158"/>
      <c r="Q519" s="692">
        <v>260000</v>
      </c>
      <c r="R519" s="706"/>
      <c r="S519" s="697">
        <f t="shared" si="20"/>
        <v>260000</v>
      </c>
      <c r="T519" s="698" t="s">
        <v>827</v>
      </c>
      <c r="U519" s="160" t="s">
        <v>97</v>
      </c>
      <c r="V519" s="387"/>
      <c r="W519" s="177"/>
      <c r="X519" s="177"/>
      <c r="Y519" s="43"/>
      <c r="Z519" s="74"/>
      <c r="AA519" s="117"/>
    </row>
    <row r="520" spans="1:256" s="181" customFormat="1" ht="18.75" x14ac:dyDescent="0.45">
      <c r="A520" s="385"/>
      <c r="C520" s="386"/>
      <c r="D520" s="81"/>
      <c r="E520" s="122"/>
      <c r="F520" s="122"/>
      <c r="G520" s="182"/>
      <c r="H520" s="124"/>
      <c r="I520" s="705"/>
      <c r="J520" s="365">
        <v>6</v>
      </c>
      <c r="K520" s="150" t="s">
        <v>887</v>
      </c>
      <c r="L520" s="688"/>
      <c r="M520" s="158"/>
      <c r="N520" s="158"/>
      <c r="O520" s="158"/>
      <c r="P520" s="158"/>
      <c r="Q520" s="692">
        <v>250400</v>
      </c>
      <c r="R520" s="706"/>
      <c r="S520" s="697">
        <f t="shared" si="20"/>
        <v>250400</v>
      </c>
      <c r="T520" s="698" t="s">
        <v>626</v>
      </c>
      <c r="U520" s="160" t="s">
        <v>240</v>
      </c>
      <c r="V520" s="387"/>
      <c r="W520" s="177"/>
      <c r="X520" s="177"/>
      <c r="Y520" s="43"/>
      <c r="Z520" s="74"/>
      <c r="AA520" s="117"/>
    </row>
    <row r="521" spans="1:256" s="181" customFormat="1" ht="18.75" x14ac:dyDescent="0.45">
      <c r="A521" s="385"/>
      <c r="C521" s="386"/>
      <c r="D521" s="81"/>
      <c r="E521" s="122"/>
      <c r="F521" s="122"/>
      <c r="G521" s="182"/>
      <c r="H521" s="124"/>
      <c r="I521" s="705"/>
      <c r="J521" s="83">
        <v>7</v>
      </c>
      <c r="K521" s="621" t="s">
        <v>888</v>
      </c>
      <c r="L521" s="688"/>
      <c r="M521" s="158"/>
      <c r="N521" s="158"/>
      <c r="O521" s="158"/>
      <c r="P521" s="158"/>
      <c r="Q521" s="691">
        <v>44000</v>
      </c>
      <c r="R521" s="706"/>
      <c r="S521" s="697">
        <f t="shared" si="20"/>
        <v>44000</v>
      </c>
      <c r="T521" s="698" t="s">
        <v>626</v>
      </c>
      <c r="U521" s="160" t="s">
        <v>240</v>
      </c>
      <c r="V521" s="387"/>
      <c r="W521" s="177"/>
      <c r="X521" s="177"/>
      <c r="Y521" s="43"/>
      <c r="Z521" s="74"/>
      <c r="AA521" s="117"/>
    </row>
    <row r="522" spans="1:256" s="181" customFormat="1" ht="18.75" x14ac:dyDescent="0.45">
      <c r="A522" s="385"/>
      <c r="C522" s="386"/>
      <c r="D522" s="81"/>
      <c r="E522" s="122"/>
      <c r="F522" s="122"/>
      <c r="G522" s="182"/>
      <c r="H522" s="124"/>
      <c r="I522" s="705"/>
      <c r="J522" s="365">
        <v>8</v>
      </c>
      <c r="K522" s="621" t="s">
        <v>889</v>
      </c>
      <c r="L522" s="688"/>
      <c r="M522" s="158"/>
      <c r="N522" s="158"/>
      <c r="O522" s="158"/>
      <c r="P522" s="158"/>
      <c r="Q522" s="692">
        <v>170000</v>
      </c>
      <c r="R522" s="706"/>
      <c r="S522" s="697">
        <f t="shared" si="20"/>
        <v>170000</v>
      </c>
      <c r="T522" s="698" t="s">
        <v>836</v>
      </c>
      <c r="U522" s="160" t="s">
        <v>223</v>
      </c>
      <c r="V522" s="387"/>
      <c r="W522" s="177"/>
      <c r="X522" s="177"/>
      <c r="Y522" s="43"/>
      <c r="Z522" s="74"/>
      <c r="AA522" s="117"/>
    </row>
    <row r="523" spans="1:256" s="181" customFormat="1" ht="18.75" x14ac:dyDescent="0.45">
      <c r="A523" s="385"/>
      <c r="C523" s="386"/>
      <c r="D523" s="81"/>
      <c r="E523" s="122"/>
      <c r="F523" s="122"/>
      <c r="G523" s="182"/>
      <c r="H523" s="124"/>
      <c r="I523" s="705"/>
      <c r="J523" s="83">
        <v>9</v>
      </c>
      <c r="K523" s="621" t="s">
        <v>890</v>
      </c>
      <c r="L523" s="688"/>
      <c r="M523" s="158"/>
      <c r="N523" s="158"/>
      <c r="O523" s="158"/>
      <c r="P523" s="158"/>
      <c r="Q523" s="692">
        <v>20000</v>
      </c>
      <c r="R523" s="706"/>
      <c r="S523" s="697">
        <f t="shared" si="20"/>
        <v>20000</v>
      </c>
      <c r="T523" s="698" t="s">
        <v>836</v>
      </c>
      <c r="U523" s="160" t="s">
        <v>223</v>
      </c>
      <c r="V523" s="387"/>
      <c r="W523" s="177"/>
      <c r="X523" s="177"/>
      <c r="Y523" s="43"/>
      <c r="Z523" s="74"/>
      <c r="AA523" s="117"/>
    </row>
    <row r="524" spans="1:256" s="181" customFormat="1" ht="18.75" x14ac:dyDescent="0.45">
      <c r="A524" s="385"/>
      <c r="C524" s="386"/>
      <c r="D524" s="81"/>
      <c r="E524" s="122"/>
      <c r="F524" s="122"/>
      <c r="G524" s="182"/>
      <c r="H524" s="124"/>
      <c r="I524" s="705"/>
      <c r="J524" s="365">
        <v>10</v>
      </c>
      <c r="K524" s="621" t="s">
        <v>891</v>
      </c>
      <c r="L524" s="688"/>
      <c r="M524" s="158"/>
      <c r="N524" s="158"/>
      <c r="O524" s="158"/>
      <c r="P524" s="158"/>
      <c r="Q524" s="692">
        <v>40000</v>
      </c>
      <c r="R524" s="706"/>
      <c r="S524" s="697">
        <f t="shared" si="20"/>
        <v>40000</v>
      </c>
      <c r="T524" s="698" t="s">
        <v>836</v>
      </c>
      <c r="U524" s="160" t="s">
        <v>223</v>
      </c>
      <c r="V524" s="387"/>
      <c r="W524" s="177"/>
      <c r="X524" s="177"/>
      <c r="Y524" s="43"/>
      <c r="Z524" s="74"/>
      <c r="AA524" s="117"/>
    </row>
    <row r="525" spans="1:256" s="181" customFormat="1" ht="18.75" x14ac:dyDescent="0.45">
      <c r="A525" s="385"/>
      <c r="C525" s="386"/>
      <c r="D525" s="81"/>
      <c r="E525" s="122"/>
      <c r="F525" s="122"/>
      <c r="G525" s="182"/>
      <c r="H525" s="124"/>
      <c r="I525" s="705"/>
      <c r="J525" s="83">
        <v>11</v>
      </c>
      <c r="K525" s="621" t="s">
        <v>892</v>
      </c>
      <c r="L525" s="688"/>
      <c r="M525" s="158"/>
      <c r="N525" s="158"/>
      <c r="O525" s="158"/>
      <c r="P525" s="158"/>
      <c r="Q525" s="692">
        <v>30000</v>
      </c>
      <c r="R525" s="706"/>
      <c r="S525" s="697">
        <f t="shared" si="20"/>
        <v>30000</v>
      </c>
      <c r="T525" s="698" t="s">
        <v>836</v>
      </c>
      <c r="U525" s="160" t="s">
        <v>223</v>
      </c>
      <c r="V525" s="387"/>
      <c r="W525" s="177"/>
      <c r="X525" s="177"/>
      <c r="Y525" s="43"/>
      <c r="Z525" s="74"/>
      <c r="AA525" s="117"/>
    </row>
    <row r="526" spans="1:256" s="181" customFormat="1" ht="18.75" x14ac:dyDescent="0.45">
      <c r="A526" s="385"/>
      <c r="C526" s="386"/>
      <c r="D526" s="81"/>
      <c r="E526" s="122"/>
      <c r="F526" s="122"/>
      <c r="G526" s="182"/>
      <c r="H526" s="124"/>
      <c r="I526" s="705"/>
      <c r="J526" s="365">
        <v>12</v>
      </c>
      <c r="K526" s="621" t="s">
        <v>893</v>
      </c>
      <c r="L526" s="688"/>
      <c r="M526" s="158"/>
      <c r="N526" s="158"/>
      <c r="O526" s="158"/>
      <c r="P526" s="158"/>
      <c r="Q526" s="692">
        <v>150000</v>
      </c>
      <c r="R526" s="706"/>
      <c r="S526" s="697">
        <f t="shared" si="20"/>
        <v>150000</v>
      </c>
      <c r="T526" s="150" t="s">
        <v>843</v>
      </c>
      <c r="U526" s="150" t="s">
        <v>261</v>
      </c>
      <c r="V526" s="387"/>
      <c r="W526" s="177"/>
      <c r="X526" s="177"/>
      <c r="Y526" s="43"/>
      <c r="Z526" s="74"/>
      <c r="AA526" s="117"/>
    </row>
    <row r="527" spans="1:256" s="181" customFormat="1" ht="18.75" x14ac:dyDescent="0.45">
      <c r="A527" s="385"/>
      <c r="C527" s="386"/>
      <c r="D527" s="81"/>
      <c r="E527" s="122"/>
      <c r="F527" s="122"/>
      <c r="G527" s="182"/>
      <c r="H527" s="124"/>
      <c r="I527" s="705"/>
      <c r="J527" s="83">
        <v>13</v>
      </c>
      <c r="K527" s="621" t="s">
        <v>894</v>
      </c>
      <c r="L527" s="688"/>
      <c r="M527" s="158"/>
      <c r="N527" s="158"/>
      <c r="O527" s="158"/>
      <c r="P527" s="158"/>
      <c r="Q527" s="692">
        <v>37500</v>
      </c>
      <c r="R527" s="706"/>
      <c r="S527" s="697">
        <f t="shared" si="20"/>
        <v>37500</v>
      </c>
      <c r="T527" s="150" t="s">
        <v>843</v>
      </c>
      <c r="U527" s="150" t="s">
        <v>261</v>
      </c>
      <c r="V527" s="387"/>
      <c r="W527" s="177"/>
      <c r="X527" s="177"/>
      <c r="Y527" s="43"/>
      <c r="Z527" s="74"/>
      <c r="AA527" s="117"/>
    </row>
    <row r="528" spans="1:256" s="181" customFormat="1" ht="18.75" x14ac:dyDescent="0.45">
      <c r="A528" s="385"/>
      <c r="C528" s="386"/>
      <c r="D528" s="81"/>
      <c r="E528" s="122"/>
      <c r="F528" s="122"/>
      <c r="G528" s="182"/>
      <c r="H528" s="124"/>
      <c r="I528" s="705"/>
      <c r="J528" s="83">
        <v>14</v>
      </c>
      <c r="K528" s="621" t="s">
        <v>895</v>
      </c>
      <c r="L528" s="707"/>
      <c r="M528" s="300"/>
      <c r="N528" s="300"/>
      <c r="O528" s="300"/>
      <c r="P528" s="300"/>
      <c r="Q528" s="692">
        <v>120000</v>
      </c>
      <c r="R528" s="708"/>
      <c r="S528" s="692">
        <f t="shared" si="20"/>
        <v>120000</v>
      </c>
      <c r="T528" s="698" t="s">
        <v>846</v>
      </c>
      <c r="U528" s="160" t="s">
        <v>33</v>
      </c>
      <c r="V528" s="387"/>
      <c r="W528" s="177"/>
      <c r="X528" s="177"/>
      <c r="Y528" s="43"/>
      <c r="Z528" s="74"/>
      <c r="AA528" s="117"/>
    </row>
    <row r="529" spans="1:256" s="181" customFormat="1" ht="18.75" x14ac:dyDescent="0.45">
      <c r="A529" s="385"/>
      <c r="C529" s="386"/>
      <c r="D529" s="81"/>
      <c r="E529" s="122"/>
      <c r="F529" s="122"/>
      <c r="G529" s="182"/>
      <c r="H529" s="124"/>
      <c r="I529" s="705"/>
      <c r="J529" s="83">
        <v>15</v>
      </c>
      <c r="K529" s="621" t="s">
        <v>896</v>
      </c>
      <c r="L529" s="707"/>
      <c r="M529" s="300"/>
      <c r="N529" s="300"/>
      <c r="O529" s="300"/>
      <c r="P529" s="300"/>
      <c r="Q529" s="692">
        <v>20000</v>
      </c>
      <c r="R529" s="708"/>
      <c r="S529" s="692">
        <f t="shared" si="20"/>
        <v>20000</v>
      </c>
      <c r="T529" s="698" t="s">
        <v>846</v>
      </c>
      <c r="U529" s="160" t="s">
        <v>33</v>
      </c>
      <c r="V529" s="387"/>
      <c r="W529" s="177"/>
      <c r="X529" s="177"/>
      <c r="Y529" s="43"/>
      <c r="Z529" s="74"/>
      <c r="AA529" s="117"/>
    </row>
    <row r="530" spans="1:256" s="181" customFormat="1" ht="18.75" x14ac:dyDescent="0.45">
      <c r="A530" s="385"/>
      <c r="C530" s="386"/>
      <c r="D530" s="81"/>
      <c r="E530" s="122"/>
      <c r="F530" s="122"/>
      <c r="G530" s="182"/>
      <c r="H530" s="124"/>
      <c r="I530" s="705"/>
      <c r="J530" s="83">
        <v>16</v>
      </c>
      <c r="K530" s="621" t="s">
        <v>897</v>
      </c>
      <c r="L530" s="707"/>
      <c r="M530" s="300"/>
      <c r="N530" s="300"/>
      <c r="O530" s="300"/>
      <c r="P530" s="300"/>
      <c r="Q530" s="692">
        <v>30000</v>
      </c>
      <c r="R530" s="708"/>
      <c r="S530" s="692">
        <f t="shared" si="20"/>
        <v>30000</v>
      </c>
      <c r="T530" s="698" t="s">
        <v>846</v>
      </c>
      <c r="U530" s="160" t="s">
        <v>33</v>
      </c>
      <c r="V530" s="387"/>
      <c r="W530" s="177"/>
      <c r="X530" s="177"/>
      <c r="Y530" s="43"/>
      <c r="Z530" s="74"/>
      <c r="AA530" s="117"/>
    </row>
    <row r="531" spans="1:256" s="181" customFormat="1" ht="18.75" x14ac:dyDescent="0.45">
      <c r="A531" s="385"/>
      <c r="C531" s="386"/>
      <c r="D531" s="81"/>
      <c r="E531" s="122"/>
      <c r="F531" s="122"/>
      <c r="G531" s="182"/>
      <c r="H531" s="124"/>
      <c r="I531" s="705"/>
      <c r="J531" s="83">
        <v>17</v>
      </c>
      <c r="K531" s="621" t="s">
        <v>893</v>
      </c>
      <c r="L531" s="707"/>
      <c r="M531" s="300"/>
      <c r="N531" s="300"/>
      <c r="O531" s="300"/>
      <c r="P531" s="300"/>
      <c r="Q531" s="692">
        <v>150000</v>
      </c>
      <c r="R531" s="708"/>
      <c r="S531" s="692">
        <f t="shared" si="20"/>
        <v>150000</v>
      </c>
      <c r="T531" s="698" t="s">
        <v>846</v>
      </c>
      <c r="U531" s="160" t="s">
        <v>33</v>
      </c>
      <c r="V531" s="387"/>
      <c r="W531" s="177"/>
      <c r="X531" s="177"/>
      <c r="Y531" s="43"/>
      <c r="Z531" s="74"/>
      <c r="AA531" s="117"/>
    </row>
    <row r="532" spans="1:256" s="181" customFormat="1" ht="18.75" x14ac:dyDescent="0.45">
      <c r="A532" s="385"/>
      <c r="C532" s="386"/>
      <c r="D532" s="81"/>
      <c r="E532" s="122"/>
      <c r="F532" s="122"/>
      <c r="G532" s="182"/>
      <c r="H532" s="124"/>
      <c r="I532" s="705"/>
      <c r="J532" s="365">
        <v>18</v>
      </c>
      <c r="K532" s="621" t="s">
        <v>898</v>
      </c>
      <c r="L532" s="688"/>
      <c r="M532" s="158"/>
      <c r="N532" s="158"/>
      <c r="O532" s="158"/>
      <c r="P532" s="158"/>
      <c r="Q532" s="692">
        <v>30000</v>
      </c>
      <c r="R532" s="706"/>
      <c r="S532" s="697">
        <f t="shared" si="20"/>
        <v>30000</v>
      </c>
      <c r="T532" s="698" t="s">
        <v>856</v>
      </c>
      <c r="U532" s="160" t="s">
        <v>249</v>
      </c>
      <c r="V532" s="387"/>
      <c r="W532" s="177"/>
      <c r="X532" s="177"/>
      <c r="Y532" s="43"/>
      <c r="Z532" s="74"/>
      <c r="AA532" s="117"/>
    </row>
    <row r="533" spans="1:256" s="181" customFormat="1" ht="18.75" x14ac:dyDescent="0.45">
      <c r="A533" s="385"/>
      <c r="C533" s="386"/>
      <c r="D533" s="81"/>
      <c r="E533" s="122"/>
      <c r="F533" s="122"/>
      <c r="G533" s="182"/>
      <c r="H533" s="124"/>
      <c r="I533" s="705"/>
      <c r="J533" s="83">
        <v>19</v>
      </c>
      <c r="K533" s="150" t="s">
        <v>899</v>
      </c>
      <c r="L533" s="688"/>
      <c r="M533" s="158"/>
      <c r="N533" s="158"/>
      <c r="O533" s="158"/>
      <c r="P533" s="158"/>
      <c r="Q533" s="692">
        <v>20000</v>
      </c>
      <c r="R533" s="706"/>
      <c r="S533" s="697">
        <f>SUM(Q533:R533)</f>
        <v>20000</v>
      </c>
      <c r="T533" s="698" t="s">
        <v>856</v>
      </c>
      <c r="U533" s="160" t="s">
        <v>249</v>
      </c>
      <c r="V533" s="387"/>
      <c r="W533" s="177"/>
      <c r="X533" s="177"/>
      <c r="Y533" s="43"/>
      <c r="Z533" s="74"/>
      <c r="AA533" s="117"/>
    </row>
    <row r="534" spans="1:256" s="181" customFormat="1" ht="18.75" x14ac:dyDescent="0.45">
      <c r="A534" s="385"/>
      <c r="C534" s="386"/>
      <c r="D534" s="81"/>
      <c r="E534" s="122"/>
      <c r="F534" s="122"/>
      <c r="G534" s="182"/>
      <c r="H534" s="124"/>
      <c r="I534" s="705"/>
      <c r="J534" s="365">
        <v>20</v>
      </c>
      <c r="K534" s="150" t="s">
        <v>900</v>
      </c>
      <c r="L534" s="688"/>
      <c r="M534" s="158"/>
      <c r="N534" s="158"/>
      <c r="O534" s="158"/>
      <c r="P534" s="158"/>
      <c r="Q534" s="692">
        <v>60000</v>
      </c>
      <c r="R534" s="706"/>
      <c r="S534" s="697">
        <f t="shared" si="20"/>
        <v>60000</v>
      </c>
      <c r="T534" s="698" t="s">
        <v>856</v>
      </c>
      <c r="U534" s="160" t="s">
        <v>249</v>
      </c>
      <c r="V534" s="387"/>
      <c r="W534" s="177"/>
      <c r="X534" s="177"/>
      <c r="Y534" s="43"/>
      <c r="Z534" s="74"/>
      <c r="AA534" s="117"/>
    </row>
    <row r="535" spans="1:256" s="181" customFormat="1" ht="18.75" x14ac:dyDescent="0.45">
      <c r="A535" s="385"/>
      <c r="C535" s="386"/>
      <c r="D535" s="81"/>
      <c r="E535" s="122"/>
      <c r="F535" s="122"/>
      <c r="G535" s="182"/>
      <c r="H535" s="124"/>
      <c r="I535" s="705"/>
      <c r="J535" s="83">
        <v>21</v>
      </c>
      <c r="K535" s="150" t="s">
        <v>901</v>
      </c>
      <c r="L535" s="688"/>
      <c r="M535" s="158"/>
      <c r="N535" s="158"/>
      <c r="O535" s="158"/>
      <c r="P535" s="158"/>
      <c r="Q535" s="692">
        <v>40000</v>
      </c>
      <c r="R535" s="706"/>
      <c r="S535" s="697">
        <f t="shared" si="20"/>
        <v>40000</v>
      </c>
      <c r="T535" s="698" t="s">
        <v>856</v>
      </c>
      <c r="U535" s="160" t="s">
        <v>249</v>
      </c>
      <c r="V535" s="387"/>
      <c r="W535" s="177"/>
      <c r="X535" s="177"/>
      <c r="Y535" s="43"/>
      <c r="Z535" s="74"/>
      <c r="AA535" s="117"/>
    </row>
    <row r="536" spans="1:256" s="181" customFormat="1" ht="18.75" x14ac:dyDescent="0.45">
      <c r="A536" s="385"/>
      <c r="C536" s="386"/>
      <c r="D536" s="81"/>
      <c r="E536" s="122"/>
      <c r="F536" s="122"/>
      <c r="G536" s="182"/>
      <c r="H536" s="124"/>
      <c r="I536" s="705"/>
      <c r="J536" s="365">
        <v>22</v>
      </c>
      <c r="K536" s="150" t="s">
        <v>902</v>
      </c>
      <c r="L536" s="688"/>
      <c r="M536" s="158"/>
      <c r="N536" s="158"/>
      <c r="O536" s="158"/>
      <c r="P536" s="158"/>
      <c r="Q536" s="692">
        <v>150000</v>
      </c>
      <c r="R536" s="706"/>
      <c r="S536" s="697">
        <f t="shared" si="20"/>
        <v>150000</v>
      </c>
      <c r="T536" s="698" t="s">
        <v>856</v>
      </c>
      <c r="U536" s="160" t="s">
        <v>249</v>
      </c>
      <c r="V536" s="387"/>
      <c r="W536" s="177"/>
      <c r="X536" s="177"/>
      <c r="Y536" s="43"/>
      <c r="Z536" s="74"/>
      <c r="AA536" s="117"/>
    </row>
    <row r="537" spans="1:256" s="181" customFormat="1" ht="18.75" x14ac:dyDescent="0.45">
      <c r="A537" s="385"/>
      <c r="C537" s="386"/>
      <c r="D537" s="81"/>
      <c r="E537" s="122"/>
      <c r="F537" s="122"/>
      <c r="G537" s="182"/>
      <c r="H537" s="124"/>
      <c r="I537" s="705"/>
      <c r="J537" s="83">
        <v>23</v>
      </c>
      <c r="K537" s="150" t="s">
        <v>893</v>
      </c>
      <c r="L537" s="688"/>
      <c r="M537" s="158"/>
      <c r="N537" s="158"/>
      <c r="O537" s="158"/>
      <c r="P537" s="158"/>
      <c r="Q537" s="692">
        <v>150000</v>
      </c>
      <c r="R537" s="706"/>
      <c r="S537" s="697">
        <f t="shared" si="20"/>
        <v>150000</v>
      </c>
      <c r="T537" s="698" t="s">
        <v>863</v>
      </c>
      <c r="U537" s="160" t="s">
        <v>25</v>
      </c>
      <c r="V537" s="387"/>
      <c r="W537" s="177"/>
      <c r="X537" s="177"/>
      <c r="Y537" s="43"/>
      <c r="Z537" s="74"/>
      <c r="AA537" s="117"/>
    </row>
    <row r="538" spans="1:256" s="181" customFormat="1" ht="18.75" x14ac:dyDescent="0.45">
      <c r="A538" s="385"/>
      <c r="C538" s="386"/>
      <c r="D538" s="81"/>
      <c r="E538" s="122"/>
      <c r="F538" s="122"/>
      <c r="G538" s="182"/>
      <c r="H538" s="124"/>
      <c r="I538" s="705"/>
      <c r="J538" s="365">
        <v>24</v>
      </c>
      <c r="K538" s="666" t="s">
        <v>903</v>
      </c>
      <c r="L538" s="688"/>
      <c r="M538" s="158"/>
      <c r="N538" s="158"/>
      <c r="O538" s="158"/>
      <c r="P538" s="158"/>
      <c r="Q538" s="692">
        <v>110000</v>
      </c>
      <c r="R538" s="706"/>
      <c r="S538" s="697">
        <f>SUM(Q538:R538)</f>
        <v>110000</v>
      </c>
      <c r="T538" s="698" t="s">
        <v>863</v>
      </c>
      <c r="U538" s="160" t="s">
        <v>25</v>
      </c>
      <c r="V538" s="387"/>
      <c r="W538" s="177"/>
      <c r="X538" s="177"/>
      <c r="Y538" s="43"/>
      <c r="Z538" s="74"/>
      <c r="AA538" s="117"/>
    </row>
    <row r="539" spans="1:256" s="181" customFormat="1" ht="18.75" x14ac:dyDescent="0.45">
      <c r="A539" s="385"/>
      <c r="C539" s="221"/>
      <c r="D539" s="220"/>
      <c r="E539" s="674"/>
      <c r="F539" s="674"/>
      <c r="G539" s="222"/>
      <c r="H539" s="675"/>
      <c r="I539" s="709"/>
      <c r="J539" s="439"/>
      <c r="K539" s="440"/>
      <c r="L539" s="441"/>
      <c r="M539" s="223"/>
      <c r="N539" s="223"/>
      <c r="O539" s="223"/>
      <c r="P539" s="223"/>
      <c r="Q539" s="696"/>
      <c r="R539" s="706"/>
      <c r="S539" s="710"/>
      <c r="T539" s="241"/>
      <c r="U539" s="241"/>
      <c r="V539" s="387"/>
      <c r="W539" s="177"/>
      <c r="X539" s="177"/>
      <c r="Y539" s="43"/>
      <c r="Z539" s="74"/>
      <c r="AA539" s="117"/>
    </row>
    <row r="540" spans="1:256" s="362" customFormat="1" ht="18.75" x14ac:dyDescent="0.45">
      <c r="A540" s="385"/>
      <c r="B540" s="181"/>
      <c r="C540" s="60">
        <v>21</v>
      </c>
      <c r="D540" s="614" t="s">
        <v>904</v>
      </c>
      <c r="E540" s="177"/>
      <c r="F540" s="177"/>
      <c r="G540" s="178"/>
      <c r="H540" s="68"/>
      <c r="I540" s="68"/>
      <c r="J540" s="429"/>
      <c r="K540" s="430"/>
      <c r="L540" s="431"/>
      <c r="M540" s="68"/>
      <c r="N540" s="68"/>
      <c r="O540" s="68"/>
      <c r="P540" s="68"/>
      <c r="Q540" s="152">
        <f>[4]แผน_งบยุทธศาสตร์60!L46*1000000</f>
        <v>2000000</v>
      </c>
      <c r="R540" s="152">
        <f>[4]แผน_งบยุทธศาสตร์60!M46*1000000</f>
        <v>0</v>
      </c>
      <c r="S540" s="153">
        <f>SUM(Q540:R540)</f>
        <v>2000000</v>
      </c>
      <c r="T540" s="685"/>
      <c r="U540" s="685" t="s">
        <v>905</v>
      </c>
      <c r="V540" s="361"/>
      <c r="W540" s="74"/>
      <c r="X540" s="74"/>
      <c r="Y540" s="43"/>
      <c r="Z540" s="74"/>
      <c r="AA540" s="11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177"/>
      <c r="BR540" s="177"/>
      <c r="BS540" s="177"/>
      <c r="BT540" s="177"/>
      <c r="BU540" s="177"/>
      <c r="BV540" s="177"/>
      <c r="BW540" s="177"/>
      <c r="BX540" s="177"/>
      <c r="BY540" s="177"/>
      <c r="BZ540" s="177"/>
      <c r="CA540" s="177"/>
      <c r="CB540" s="177"/>
      <c r="CC540" s="177"/>
      <c r="CD540" s="177"/>
      <c r="CE540" s="177"/>
      <c r="CF540" s="177"/>
      <c r="CG540" s="177"/>
      <c r="CH540" s="177"/>
      <c r="CI540" s="177"/>
      <c r="CJ540" s="177"/>
      <c r="CK540" s="177"/>
      <c r="CL540" s="177"/>
      <c r="CM540" s="177"/>
      <c r="CN540" s="177"/>
      <c r="CO540" s="177"/>
      <c r="CP540" s="177"/>
      <c r="CQ540" s="177"/>
      <c r="CR540" s="177"/>
      <c r="CS540" s="177"/>
      <c r="CT540" s="177"/>
      <c r="CU540" s="177"/>
      <c r="CV540" s="177"/>
      <c r="CW540" s="177"/>
      <c r="CX540" s="177"/>
      <c r="CY540" s="177"/>
      <c r="CZ540" s="177"/>
      <c r="DA540" s="177"/>
      <c r="DB540" s="177"/>
      <c r="DC540" s="177"/>
      <c r="DD540" s="177"/>
      <c r="DE540" s="177"/>
      <c r="DF540" s="177"/>
      <c r="DG540" s="177"/>
      <c r="DH540" s="177"/>
      <c r="DI540" s="177"/>
      <c r="DJ540" s="177"/>
      <c r="DK540" s="177"/>
      <c r="DL540" s="177"/>
      <c r="DM540" s="177"/>
      <c r="DN540" s="177"/>
      <c r="DO540" s="177"/>
      <c r="DP540" s="177"/>
      <c r="DQ540" s="177"/>
      <c r="DR540" s="177"/>
      <c r="DS540" s="177"/>
      <c r="DT540" s="177"/>
      <c r="DU540" s="177"/>
      <c r="DV540" s="177"/>
      <c r="DW540" s="177"/>
      <c r="DX540" s="177"/>
      <c r="DY540" s="177"/>
      <c r="DZ540" s="177"/>
      <c r="EA540" s="177"/>
      <c r="EB540" s="177"/>
      <c r="EC540" s="177"/>
      <c r="ED540" s="177"/>
      <c r="EE540" s="177"/>
      <c r="EF540" s="177"/>
      <c r="EG540" s="177"/>
      <c r="EH540" s="177"/>
      <c r="EI540" s="177"/>
      <c r="EJ540" s="177"/>
      <c r="EK540" s="177"/>
      <c r="EL540" s="177"/>
      <c r="EM540" s="177"/>
      <c r="EN540" s="177"/>
      <c r="EO540" s="177"/>
      <c r="EP540" s="177"/>
      <c r="EQ540" s="177"/>
      <c r="ER540" s="177"/>
      <c r="ES540" s="177"/>
      <c r="ET540" s="177"/>
      <c r="EU540" s="177"/>
      <c r="EV540" s="177"/>
      <c r="EW540" s="177"/>
      <c r="EX540" s="177"/>
      <c r="EY540" s="177"/>
      <c r="EZ540" s="177"/>
      <c r="FA540" s="177"/>
      <c r="FB540" s="177"/>
      <c r="FC540" s="177"/>
      <c r="FD540" s="177"/>
      <c r="FE540" s="177"/>
      <c r="FF540" s="177"/>
      <c r="FG540" s="177"/>
      <c r="FH540" s="177"/>
      <c r="FI540" s="177"/>
      <c r="FJ540" s="177"/>
      <c r="FK540" s="177"/>
      <c r="FL540" s="177"/>
      <c r="FM540" s="177"/>
      <c r="FN540" s="177"/>
      <c r="FO540" s="177"/>
      <c r="FP540" s="177"/>
      <c r="FQ540" s="177"/>
      <c r="FR540" s="177"/>
      <c r="FS540" s="177"/>
      <c r="FT540" s="177"/>
      <c r="FU540" s="177"/>
      <c r="FV540" s="177"/>
      <c r="FW540" s="177"/>
      <c r="FX540" s="177"/>
      <c r="FY540" s="177"/>
      <c r="FZ540" s="177"/>
      <c r="GA540" s="177"/>
      <c r="GB540" s="177"/>
      <c r="GC540" s="177"/>
      <c r="GD540" s="177"/>
      <c r="GE540" s="177"/>
      <c r="GF540" s="177"/>
      <c r="GG540" s="177"/>
      <c r="GH540" s="177"/>
      <c r="GI540" s="177"/>
      <c r="GJ540" s="177"/>
      <c r="GK540" s="177"/>
      <c r="GL540" s="177"/>
      <c r="GM540" s="177"/>
      <c r="GN540" s="177"/>
      <c r="GO540" s="177"/>
      <c r="GP540" s="177"/>
      <c r="GQ540" s="177"/>
      <c r="GR540" s="177"/>
      <c r="GS540" s="177"/>
      <c r="GT540" s="177"/>
      <c r="GU540" s="177"/>
      <c r="GV540" s="177"/>
      <c r="GW540" s="177"/>
      <c r="GX540" s="177"/>
      <c r="GY540" s="177"/>
      <c r="GZ540" s="177"/>
      <c r="HA540" s="177"/>
      <c r="HB540" s="177"/>
      <c r="HC540" s="177"/>
      <c r="HD540" s="177"/>
      <c r="HE540" s="177"/>
      <c r="HF540" s="177"/>
      <c r="HG540" s="177"/>
      <c r="HH540" s="177"/>
      <c r="HI540" s="177"/>
      <c r="HJ540" s="177"/>
      <c r="HK540" s="177"/>
      <c r="HL540" s="177"/>
      <c r="HM540" s="177"/>
      <c r="HN540" s="177"/>
      <c r="HO540" s="177"/>
      <c r="HP540" s="177"/>
      <c r="HQ540" s="177"/>
      <c r="HR540" s="177"/>
      <c r="HS540" s="177"/>
      <c r="HT540" s="177"/>
      <c r="HU540" s="177"/>
      <c r="HV540" s="177"/>
      <c r="HW540" s="177"/>
      <c r="HX540" s="177"/>
      <c r="HY540" s="177"/>
      <c r="HZ540" s="177"/>
      <c r="IA540" s="177"/>
      <c r="IB540" s="177"/>
      <c r="IC540" s="177"/>
      <c r="ID540" s="177"/>
      <c r="IE540" s="177"/>
      <c r="IF540" s="177"/>
      <c r="IG540" s="177"/>
      <c r="IH540" s="177"/>
      <c r="II540" s="177"/>
      <c r="IJ540" s="177"/>
      <c r="IK540" s="177"/>
      <c r="IL540" s="177"/>
      <c r="IM540" s="177"/>
      <c r="IN540" s="177"/>
      <c r="IO540" s="177"/>
      <c r="IP540" s="177"/>
      <c r="IQ540" s="177"/>
      <c r="IR540" s="177"/>
      <c r="IS540" s="177"/>
      <c r="IT540" s="177"/>
      <c r="IU540" s="177"/>
      <c r="IV540" s="177"/>
    </row>
    <row r="541" spans="1:256" s="73" customFormat="1" ht="18.75" x14ac:dyDescent="0.45">
      <c r="A541" s="58"/>
      <c r="B541" s="59"/>
      <c r="C541" s="60"/>
      <c r="D541" s="61" t="s">
        <v>19</v>
      </c>
      <c r="E541" s="59"/>
      <c r="F541" s="59"/>
      <c r="G541" s="62"/>
      <c r="H541" s="76"/>
      <c r="I541" s="64"/>
      <c r="J541" s="149"/>
      <c r="K541" s="150"/>
      <c r="L541" s="620"/>
      <c r="M541" s="68"/>
      <c r="N541" s="68"/>
      <c r="O541" s="68"/>
      <c r="P541" s="69"/>
      <c r="Q541" s="77">
        <f>SUM(Q542:Q642)</f>
        <v>14500000</v>
      </c>
      <c r="R541" s="77">
        <f>SUM(R542:R642)</f>
        <v>18570000</v>
      </c>
      <c r="S541" s="330">
        <f>SUM(Q541:R541)</f>
        <v>33070000</v>
      </c>
      <c r="T541" s="79"/>
      <c r="U541" s="79"/>
      <c r="V541" s="154"/>
      <c r="W541" s="74"/>
      <c r="X541" s="74"/>
      <c r="Y541" s="43"/>
      <c r="Z541" s="74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  <c r="CK541" s="75"/>
      <c r="CL541" s="75"/>
      <c r="CM541" s="75"/>
      <c r="CN541" s="75"/>
      <c r="CO541" s="75"/>
      <c r="CP541" s="75"/>
      <c r="CQ541" s="75"/>
      <c r="CR541" s="75"/>
      <c r="CS541" s="75"/>
      <c r="CT541" s="75"/>
      <c r="CU541" s="75"/>
      <c r="CV541" s="75"/>
      <c r="CW541" s="75"/>
      <c r="CX541" s="75"/>
      <c r="CY541" s="75"/>
      <c r="CZ541" s="75"/>
      <c r="DA541" s="75"/>
      <c r="DB541" s="75"/>
      <c r="DC541" s="75"/>
      <c r="DD541" s="75"/>
      <c r="DE541" s="75"/>
      <c r="DF541" s="75"/>
      <c r="DG541" s="75"/>
      <c r="DH541" s="75"/>
      <c r="DI541" s="75"/>
      <c r="DJ541" s="75"/>
      <c r="DK541" s="75"/>
      <c r="DL541" s="75"/>
      <c r="DM541" s="75"/>
      <c r="DN541" s="75"/>
      <c r="DO541" s="75"/>
      <c r="DP541" s="75"/>
      <c r="DQ541" s="75"/>
      <c r="DR541" s="75"/>
      <c r="DS541" s="75"/>
      <c r="DT541" s="75"/>
      <c r="DU541" s="75"/>
      <c r="DV541" s="75"/>
      <c r="DW541" s="75"/>
      <c r="DX541" s="75"/>
      <c r="DY541" s="75"/>
      <c r="DZ541" s="75"/>
      <c r="EA541" s="75"/>
      <c r="EB541" s="75"/>
      <c r="EC541" s="75"/>
      <c r="ED541" s="75"/>
      <c r="EE541" s="75"/>
      <c r="EF541" s="75"/>
      <c r="EG541" s="75"/>
      <c r="EH541" s="75"/>
      <c r="EI541" s="75"/>
      <c r="EJ541" s="75"/>
      <c r="EK541" s="75"/>
      <c r="EL541" s="75"/>
      <c r="EM541" s="75"/>
      <c r="EN541" s="75"/>
      <c r="EO541" s="75"/>
      <c r="EP541" s="75"/>
      <c r="EQ541" s="75"/>
      <c r="ER541" s="75"/>
      <c r="ES541" s="75"/>
      <c r="ET541" s="75"/>
      <c r="EU541" s="75"/>
      <c r="EV541" s="75"/>
      <c r="EW541" s="75"/>
      <c r="EX541" s="75"/>
      <c r="EY541" s="75"/>
      <c r="EZ541" s="75"/>
      <c r="FA541" s="75"/>
      <c r="FB541" s="75"/>
      <c r="FC541" s="75"/>
      <c r="FD541" s="75"/>
      <c r="FE541" s="75"/>
      <c r="FF541" s="75"/>
      <c r="FG541" s="75"/>
      <c r="FH541" s="75"/>
      <c r="FI541" s="75"/>
      <c r="FJ541" s="75"/>
      <c r="FK541" s="75"/>
      <c r="FL541" s="75"/>
      <c r="FM541" s="75"/>
      <c r="FN541" s="75"/>
      <c r="FO541" s="75"/>
      <c r="FP541" s="75"/>
      <c r="FQ541" s="75"/>
      <c r="FR541" s="75"/>
      <c r="FS541" s="75"/>
      <c r="FT541" s="75"/>
      <c r="FU541" s="75"/>
      <c r="FV541" s="75"/>
      <c r="FW541" s="75"/>
      <c r="FX541" s="75"/>
      <c r="FY541" s="75"/>
      <c r="FZ541" s="75"/>
      <c r="GA541" s="75"/>
      <c r="GB541" s="75"/>
      <c r="GC541" s="75"/>
      <c r="GD541" s="75"/>
      <c r="GE541" s="75"/>
      <c r="GF541" s="75"/>
      <c r="GG541" s="75"/>
      <c r="GH541" s="75"/>
      <c r="GI541" s="75"/>
      <c r="GJ541" s="75"/>
      <c r="GK541" s="75"/>
      <c r="GL541" s="75"/>
      <c r="GM541" s="75"/>
      <c r="GN541" s="75"/>
      <c r="GO541" s="75"/>
      <c r="GP541" s="75"/>
      <c r="GQ541" s="75"/>
      <c r="GR541" s="75"/>
      <c r="GS541" s="75"/>
      <c r="GT541" s="75"/>
      <c r="GU541" s="75"/>
      <c r="GV541" s="75"/>
      <c r="GW541" s="75"/>
      <c r="GX541" s="75"/>
      <c r="GY541" s="75"/>
      <c r="GZ541" s="75"/>
      <c r="HA541" s="75"/>
      <c r="HB541" s="75"/>
      <c r="HC541" s="75"/>
      <c r="HD541" s="75"/>
      <c r="HE541" s="75"/>
      <c r="HF541" s="75"/>
      <c r="HG541" s="75"/>
      <c r="HH541" s="75"/>
      <c r="HI541" s="75"/>
      <c r="HJ541" s="75"/>
      <c r="HK541" s="75"/>
      <c r="HL541" s="75"/>
      <c r="HM541" s="75"/>
      <c r="HN541" s="75"/>
      <c r="HO541" s="75"/>
      <c r="HP541" s="75"/>
      <c r="HQ541" s="75"/>
      <c r="HR541" s="75"/>
      <c r="HS541" s="75"/>
      <c r="HT541" s="75"/>
      <c r="HU541" s="75"/>
      <c r="HV541" s="75"/>
      <c r="HW541" s="75"/>
      <c r="HX541" s="75"/>
      <c r="HY541" s="75"/>
      <c r="HZ541" s="75"/>
      <c r="IA541" s="75"/>
      <c r="IB541" s="75"/>
      <c r="IC541" s="75"/>
      <c r="ID541" s="75"/>
      <c r="IE541" s="75"/>
      <c r="IF541" s="75"/>
      <c r="IG541" s="75"/>
      <c r="IH541" s="75"/>
      <c r="II541" s="75"/>
      <c r="IJ541" s="75"/>
      <c r="IK541" s="75"/>
      <c r="IL541" s="75"/>
      <c r="IM541" s="75"/>
      <c r="IN541" s="75"/>
      <c r="IO541" s="75"/>
      <c r="IP541" s="75"/>
      <c r="IQ541" s="75"/>
      <c r="IR541" s="75"/>
      <c r="IS541" s="75"/>
      <c r="IT541" s="75"/>
      <c r="IU541" s="75"/>
      <c r="IV541" s="75"/>
    </row>
    <row r="542" spans="1:256" s="73" customFormat="1" ht="18.75" x14ac:dyDescent="0.45">
      <c r="A542" s="58"/>
      <c r="B542" s="59"/>
      <c r="C542" s="60"/>
      <c r="D542" s="81"/>
      <c r="E542" s="93" t="s">
        <v>906</v>
      </c>
      <c r="F542" s="59"/>
      <c r="G542" s="62"/>
      <c r="H542" s="76"/>
      <c r="I542" s="64"/>
      <c r="J542" s="149">
        <v>1</v>
      </c>
      <c r="K542" s="150" t="s">
        <v>907</v>
      </c>
      <c r="L542" s="620"/>
      <c r="M542" s="68"/>
      <c r="N542" s="68"/>
      <c r="O542" s="68"/>
      <c r="P542" s="69"/>
      <c r="Q542" s="184">
        <v>2000000</v>
      </c>
      <c r="R542" s="711"/>
      <c r="S542" s="159">
        <f>SUM(Q542:R542)</f>
        <v>2000000</v>
      </c>
      <c r="T542" s="188" t="s">
        <v>905</v>
      </c>
      <c r="U542" s="188" t="s">
        <v>92</v>
      </c>
      <c r="V542" s="154"/>
      <c r="W542" s="74"/>
      <c r="X542" s="74"/>
      <c r="Y542" s="43"/>
      <c r="Z542" s="74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  <c r="CK542" s="75"/>
      <c r="CL542" s="75"/>
      <c r="CM542" s="75"/>
      <c r="CN542" s="75"/>
      <c r="CO542" s="75"/>
      <c r="CP542" s="75"/>
      <c r="CQ542" s="75"/>
      <c r="CR542" s="75"/>
      <c r="CS542" s="75"/>
      <c r="CT542" s="75"/>
      <c r="CU542" s="75"/>
      <c r="CV542" s="75"/>
      <c r="CW542" s="75"/>
      <c r="CX542" s="75"/>
      <c r="CY542" s="75"/>
      <c r="CZ542" s="75"/>
      <c r="DA542" s="75"/>
      <c r="DB542" s="75"/>
      <c r="DC542" s="75"/>
      <c r="DD542" s="75"/>
      <c r="DE542" s="75"/>
      <c r="DF542" s="75"/>
      <c r="DG542" s="75"/>
      <c r="DH542" s="75"/>
      <c r="DI542" s="75"/>
      <c r="DJ542" s="75"/>
      <c r="DK542" s="75"/>
      <c r="DL542" s="75"/>
      <c r="DM542" s="75"/>
      <c r="DN542" s="75"/>
      <c r="DO542" s="75"/>
      <c r="DP542" s="75"/>
      <c r="DQ542" s="75"/>
      <c r="DR542" s="75"/>
      <c r="DS542" s="75"/>
      <c r="DT542" s="75"/>
      <c r="DU542" s="75"/>
      <c r="DV542" s="75"/>
      <c r="DW542" s="75"/>
      <c r="DX542" s="75"/>
      <c r="DY542" s="75"/>
      <c r="DZ542" s="75"/>
      <c r="EA542" s="75"/>
      <c r="EB542" s="75"/>
      <c r="EC542" s="75"/>
      <c r="ED542" s="75"/>
      <c r="EE542" s="75"/>
      <c r="EF542" s="75"/>
      <c r="EG542" s="75"/>
      <c r="EH542" s="75"/>
      <c r="EI542" s="75"/>
      <c r="EJ542" s="75"/>
      <c r="EK542" s="75"/>
      <c r="EL542" s="75"/>
      <c r="EM542" s="75"/>
      <c r="EN542" s="75"/>
      <c r="EO542" s="75"/>
      <c r="EP542" s="75"/>
      <c r="EQ542" s="75"/>
      <c r="ER542" s="75"/>
      <c r="ES542" s="75"/>
      <c r="ET542" s="75"/>
      <c r="EU542" s="75"/>
      <c r="EV542" s="75"/>
      <c r="EW542" s="75"/>
      <c r="EX542" s="75"/>
      <c r="EY542" s="75"/>
      <c r="EZ542" s="75"/>
      <c r="FA542" s="75"/>
      <c r="FB542" s="75"/>
      <c r="FC542" s="75"/>
      <c r="FD542" s="75"/>
      <c r="FE542" s="75"/>
      <c r="FF542" s="75"/>
      <c r="FG542" s="75"/>
      <c r="FH542" s="75"/>
      <c r="FI542" s="75"/>
      <c r="FJ542" s="75"/>
      <c r="FK542" s="75"/>
      <c r="FL542" s="75"/>
      <c r="FM542" s="75"/>
      <c r="FN542" s="75"/>
      <c r="FO542" s="75"/>
      <c r="FP542" s="75"/>
      <c r="FQ542" s="75"/>
      <c r="FR542" s="75"/>
      <c r="FS542" s="75"/>
      <c r="FT542" s="75"/>
      <c r="FU542" s="75"/>
      <c r="FV542" s="75"/>
      <c r="FW542" s="75"/>
      <c r="FX542" s="75"/>
      <c r="FY542" s="75"/>
      <c r="FZ542" s="75"/>
      <c r="GA542" s="75"/>
      <c r="GB542" s="75"/>
      <c r="GC542" s="75"/>
      <c r="GD542" s="75"/>
      <c r="GE542" s="75"/>
      <c r="GF542" s="75"/>
      <c r="GG542" s="75"/>
      <c r="GH542" s="75"/>
      <c r="GI542" s="75"/>
      <c r="GJ542" s="75"/>
      <c r="GK542" s="75"/>
      <c r="GL542" s="75"/>
      <c r="GM542" s="75"/>
      <c r="GN542" s="75"/>
      <c r="GO542" s="75"/>
      <c r="GP542" s="75"/>
      <c r="GQ542" s="75"/>
      <c r="GR542" s="75"/>
      <c r="GS542" s="75"/>
      <c r="GT542" s="75"/>
      <c r="GU542" s="75"/>
      <c r="GV542" s="75"/>
      <c r="GW542" s="75"/>
      <c r="GX542" s="75"/>
      <c r="GY542" s="75"/>
      <c r="GZ542" s="75"/>
      <c r="HA542" s="75"/>
      <c r="HB542" s="75"/>
      <c r="HC542" s="75"/>
      <c r="HD542" s="75"/>
      <c r="HE542" s="75"/>
      <c r="HF542" s="75"/>
      <c r="HG542" s="75"/>
      <c r="HH542" s="75"/>
      <c r="HI542" s="75"/>
      <c r="HJ542" s="75"/>
      <c r="HK542" s="75"/>
      <c r="HL542" s="75"/>
      <c r="HM542" s="75"/>
      <c r="HN542" s="75"/>
      <c r="HO542" s="75"/>
      <c r="HP542" s="75"/>
      <c r="HQ542" s="75"/>
      <c r="HR542" s="75"/>
      <c r="HS542" s="75"/>
      <c r="HT542" s="75"/>
      <c r="HU542" s="75"/>
      <c r="HV542" s="75"/>
      <c r="HW542" s="75"/>
      <c r="HX542" s="75"/>
      <c r="HY542" s="75"/>
      <c r="HZ542" s="75"/>
      <c r="IA542" s="75"/>
      <c r="IB542" s="75"/>
      <c r="IC542" s="75"/>
      <c r="ID542" s="75"/>
      <c r="IE542" s="75"/>
      <c r="IF542" s="75"/>
      <c r="IG542" s="75"/>
      <c r="IH542" s="75"/>
      <c r="II542" s="75"/>
      <c r="IJ542" s="75"/>
      <c r="IK542" s="75"/>
      <c r="IL542" s="75"/>
      <c r="IM542" s="75"/>
      <c r="IN542" s="75"/>
      <c r="IO542" s="75"/>
      <c r="IP542" s="75"/>
      <c r="IQ542" s="75"/>
      <c r="IR542" s="75"/>
      <c r="IS542" s="75"/>
      <c r="IT542" s="75"/>
      <c r="IU542" s="75"/>
      <c r="IV542" s="75"/>
    </row>
    <row r="543" spans="1:256" s="75" customFormat="1" ht="18.75" x14ac:dyDescent="0.45">
      <c r="A543" s="58"/>
      <c r="B543" s="59"/>
      <c r="C543" s="60"/>
      <c r="D543" s="81"/>
      <c r="E543" s="93" t="s">
        <v>908</v>
      </c>
      <c r="F543" s="59"/>
      <c r="G543" s="62"/>
      <c r="H543" s="76"/>
      <c r="I543" s="64"/>
      <c r="J543" s="149"/>
      <c r="K543" s="482"/>
      <c r="L543" s="620"/>
      <c r="M543" s="68"/>
      <c r="N543" s="68"/>
      <c r="O543" s="68"/>
      <c r="P543" s="69"/>
      <c r="Q543" s="234"/>
      <c r="R543" s="690"/>
      <c r="S543" s="266"/>
      <c r="T543" s="188"/>
      <c r="U543" s="188"/>
      <c r="V543" s="154"/>
      <c r="W543" s="74"/>
      <c r="X543" s="74"/>
      <c r="Y543" s="43"/>
      <c r="Z543" s="74"/>
    </row>
    <row r="544" spans="1:256" s="362" customFormat="1" ht="18.75" x14ac:dyDescent="0.45">
      <c r="A544" s="385"/>
      <c r="B544" s="181"/>
      <c r="C544" s="60"/>
      <c r="D544" s="177" t="s">
        <v>30</v>
      </c>
      <c r="E544" s="177"/>
      <c r="F544" s="177"/>
      <c r="G544" s="178"/>
      <c r="H544" s="68"/>
      <c r="I544" s="68"/>
      <c r="J544" s="65"/>
      <c r="K544" s="482"/>
      <c r="L544" s="431"/>
      <c r="M544" s="68"/>
      <c r="N544" s="68"/>
      <c r="O544" s="68"/>
      <c r="P544" s="69"/>
      <c r="Q544" s="234"/>
      <c r="R544" s="690"/>
      <c r="S544" s="266"/>
      <c r="T544" s="80"/>
      <c r="U544" s="80"/>
      <c r="V544" s="361"/>
      <c r="W544" s="74"/>
      <c r="X544" s="74"/>
      <c r="Y544" s="43"/>
      <c r="Z544" s="74"/>
      <c r="AA544" s="117"/>
      <c r="AB544" s="177"/>
      <c r="AC544" s="177"/>
      <c r="AD544" s="177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177"/>
      <c r="BR544" s="177"/>
      <c r="BS544" s="177"/>
      <c r="BT544" s="177"/>
      <c r="BU544" s="177"/>
      <c r="BV544" s="177"/>
      <c r="BW544" s="177"/>
      <c r="BX544" s="177"/>
      <c r="BY544" s="177"/>
      <c r="BZ544" s="177"/>
      <c r="CA544" s="177"/>
      <c r="CB544" s="177"/>
      <c r="CC544" s="177"/>
      <c r="CD544" s="177"/>
      <c r="CE544" s="177"/>
      <c r="CF544" s="177"/>
      <c r="CG544" s="177"/>
      <c r="CH544" s="177"/>
      <c r="CI544" s="177"/>
      <c r="CJ544" s="177"/>
      <c r="CK544" s="177"/>
      <c r="CL544" s="177"/>
      <c r="CM544" s="177"/>
      <c r="CN544" s="177"/>
      <c r="CO544" s="177"/>
      <c r="CP544" s="177"/>
      <c r="CQ544" s="177"/>
      <c r="CR544" s="177"/>
      <c r="CS544" s="177"/>
      <c r="CT544" s="177"/>
      <c r="CU544" s="177"/>
      <c r="CV544" s="177"/>
      <c r="CW544" s="177"/>
      <c r="CX544" s="177"/>
      <c r="CY544" s="177"/>
      <c r="CZ544" s="177"/>
      <c r="DA544" s="177"/>
      <c r="DB544" s="177"/>
      <c r="DC544" s="177"/>
      <c r="DD544" s="177"/>
      <c r="DE544" s="177"/>
      <c r="DF544" s="177"/>
      <c r="DG544" s="177"/>
      <c r="DH544" s="177"/>
      <c r="DI544" s="177"/>
      <c r="DJ544" s="177"/>
      <c r="DK544" s="177"/>
      <c r="DL544" s="177"/>
      <c r="DM544" s="177"/>
      <c r="DN544" s="177"/>
      <c r="DO544" s="177"/>
      <c r="DP544" s="177"/>
      <c r="DQ544" s="177"/>
      <c r="DR544" s="177"/>
      <c r="DS544" s="177"/>
      <c r="DT544" s="177"/>
      <c r="DU544" s="177"/>
      <c r="DV544" s="177"/>
      <c r="DW544" s="177"/>
      <c r="DX544" s="177"/>
      <c r="DY544" s="177"/>
      <c r="DZ544" s="177"/>
      <c r="EA544" s="177"/>
      <c r="EB544" s="177"/>
      <c r="EC544" s="177"/>
      <c r="ED544" s="177"/>
      <c r="EE544" s="177"/>
      <c r="EF544" s="177"/>
      <c r="EG544" s="177"/>
      <c r="EH544" s="177"/>
      <c r="EI544" s="177"/>
      <c r="EJ544" s="177"/>
      <c r="EK544" s="177"/>
      <c r="EL544" s="177"/>
      <c r="EM544" s="177"/>
      <c r="EN544" s="177"/>
      <c r="EO544" s="177"/>
      <c r="EP544" s="177"/>
      <c r="EQ544" s="177"/>
      <c r="ER544" s="177"/>
      <c r="ES544" s="177"/>
      <c r="ET544" s="177"/>
      <c r="EU544" s="177"/>
      <c r="EV544" s="177"/>
      <c r="EW544" s="177"/>
      <c r="EX544" s="177"/>
      <c r="EY544" s="177"/>
      <c r="EZ544" s="177"/>
      <c r="FA544" s="177"/>
      <c r="FB544" s="177"/>
      <c r="FC544" s="177"/>
      <c r="FD544" s="177"/>
      <c r="FE544" s="177"/>
      <c r="FF544" s="177"/>
      <c r="FG544" s="177"/>
      <c r="FH544" s="177"/>
      <c r="FI544" s="177"/>
      <c r="FJ544" s="177"/>
      <c r="FK544" s="177"/>
      <c r="FL544" s="177"/>
      <c r="FM544" s="177"/>
      <c r="FN544" s="177"/>
      <c r="FO544" s="177"/>
      <c r="FP544" s="177"/>
      <c r="FQ544" s="177"/>
      <c r="FR544" s="177"/>
      <c r="FS544" s="177"/>
      <c r="FT544" s="177"/>
      <c r="FU544" s="177"/>
      <c r="FV544" s="177"/>
      <c r="FW544" s="177"/>
      <c r="FX544" s="177"/>
      <c r="FY544" s="177"/>
      <c r="FZ544" s="177"/>
      <c r="GA544" s="177"/>
      <c r="GB544" s="177"/>
      <c r="GC544" s="177"/>
      <c r="GD544" s="177"/>
      <c r="GE544" s="177"/>
      <c r="GF544" s="177"/>
      <c r="GG544" s="177"/>
      <c r="GH544" s="177"/>
      <c r="GI544" s="177"/>
      <c r="GJ544" s="177"/>
      <c r="GK544" s="177"/>
      <c r="GL544" s="177"/>
      <c r="GM544" s="177"/>
      <c r="GN544" s="177"/>
      <c r="GO544" s="177"/>
      <c r="GP544" s="177"/>
      <c r="GQ544" s="177"/>
      <c r="GR544" s="177"/>
      <c r="GS544" s="177"/>
      <c r="GT544" s="177"/>
      <c r="GU544" s="177"/>
      <c r="GV544" s="177"/>
      <c r="GW544" s="177"/>
      <c r="GX544" s="177"/>
      <c r="GY544" s="177"/>
      <c r="GZ544" s="177"/>
      <c r="HA544" s="177"/>
      <c r="HB544" s="177"/>
      <c r="HC544" s="177"/>
      <c r="HD544" s="177"/>
      <c r="HE544" s="177"/>
      <c r="HF544" s="177"/>
      <c r="HG544" s="177"/>
      <c r="HH544" s="177"/>
      <c r="HI544" s="177"/>
      <c r="HJ544" s="177"/>
      <c r="HK544" s="177"/>
      <c r="HL544" s="177"/>
      <c r="HM544" s="177"/>
      <c r="HN544" s="177"/>
      <c r="HO544" s="177"/>
      <c r="HP544" s="177"/>
      <c r="HQ544" s="177"/>
      <c r="HR544" s="177"/>
      <c r="HS544" s="177"/>
      <c r="HT544" s="177"/>
      <c r="HU544" s="177"/>
      <c r="HV544" s="177"/>
      <c r="HW544" s="177"/>
      <c r="HX544" s="177"/>
      <c r="HY544" s="177"/>
      <c r="HZ544" s="177"/>
      <c r="IA544" s="177"/>
      <c r="IB544" s="177"/>
      <c r="IC544" s="177"/>
      <c r="ID544" s="177"/>
      <c r="IE544" s="177"/>
      <c r="IF544" s="177"/>
      <c r="IG544" s="177"/>
      <c r="IH544" s="177"/>
      <c r="II544" s="177"/>
      <c r="IJ544" s="177"/>
      <c r="IK544" s="177"/>
      <c r="IL544" s="177"/>
      <c r="IM544" s="177"/>
      <c r="IN544" s="177"/>
      <c r="IO544" s="177"/>
      <c r="IP544" s="177"/>
      <c r="IQ544" s="177"/>
      <c r="IR544" s="177"/>
      <c r="IS544" s="177"/>
      <c r="IT544" s="177"/>
      <c r="IU544" s="177"/>
      <c r="IV544" s="177"/>
    </row>
    <row r="545" spans="1:256" s="362" customFormat="1" ht="18.75" x14ac:dyDescent="0.45">
      <c r="A545" s="385"/>
      <c r="B545" s="181"/>
      <c r="C545" s="60"/>
      <c r="D545" s="81">
        <v>1</v>
      </c>
      <c r="E545" s="181" t="s">
        <v>909</v>
      </c>
      <c r="F545" s="181"/>
      <c r="G545" s="182"/>
      <c r="H545" s="158" t="s">
        <v>35</v>
      </c>
      <c r="I545" s="158">
        <v>70</v>
      </c>
      <c r="J545" s="429"/>
      <c r="K545" s="482"/>
      <c r="L545" s="431"/>
      <c r="M545" s="68"/>
      <c r="N545" s="68"/>
      <c r="O545" s="68"/>
      <c r="P545" s="68"/>
      <c r="Q545" s="235"/>
      <c r="R545" s="712"/>
      <c r="S545" s="235"/>
      <c r="T545" s="713"/>
      <c r="U545" s="713"/>
      <c r="V545" s="361"/>
      <c r="W545" s="177"/>
      <c r="X545" s="177"/>
      <c r="Y545" s="43"/>
      <c r="Z545" s="74"/>
      <c r="AA545" s="117"/>
      <c r="AB545" s="177"/>
      <c r="AC545" s="177"/>
      <c r="AD545" s="177"/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177"/>
      <c r="BR545" s="177"/>
      <c r="BS545" s="177"/>
      <c r="BT545" s="177"/>
      <c r="BU545" s="177"/>
      <c r="BV545" s="177"/>
      <c r="BW545" s="177"/>
      <c r="BX545" s="177"/>
      <c r="BY545" s="177"/>
      <c r="BZ545" s="177"/>
      <c r="CA545" s="177"/>
      <c r="CB545" s="177"/>
      <c r="CC545" s="177"/>
      <c r="CD545" s="177"/>
      <c r="CE545" s="177"/>
      <c r="CF545" s="177"/>
      <c r="CG545" s="177"/>
      <c r="CH545" s="177"/>
      <c r="CI545" s="177"/>
      <c r="CJ545" s="177"/>
      <c r="CK545" s="177"/>
      <c r="CL545" s="177"/>
      <c r="CM545" s="177"/>
      <c r="CN545" s="177"/>
      <c r="CO545" s="177"/>
      <c r="CP545" s="177"/>
      <c r="CQ545" s="177"/>
      <c r="CR545" s="177"/>
      <c r="CS545" s="177"/>
      <c r="CT545" s="177"/>
      <c r="CU545" s="177"/>
      <c r="CV545" s="177"/>
      <c r="CW545" s="177"/>
      <c r="CX545" s="177"/>
      <c r="CY545" s="177"/>
      <c r="CZ545" s="177"/>
      <c r="DA545" s="177"/>
      <c r="DB545" s="177"/>
      <c r="DC545" s="177"/>
      <c r="DD545" s="177"/>
      <c r="DE545" s="177"/>
      <c r="DF545" s="177"/>
      <c r="DG545" s="177"/>
      <c r="DH545" s="177"/>
      <c r="DI545" s="177"/>
      <c r="DJ545" s="177"/>
      <c r="DK545" s="177"/>
      <c r="DL545" s="177"/>
      <c r="DM545" s="177"/>
      <c r="DN545" s="177"/>
      <c r="DO545" s="177"/>
      <c r="DP545" s="177"/>
      <c r="DQ545" s="177"/>
      <c r="DR545" s="177"/>
      <c r="DS545" s="177"/>
      <c r="DT545" s="177"/>
      <c r="DU545" s="177"/>
      <c r="DV545" s="177"/>
      <c r="DW545" s="177"/>
      <c r="DX545" s="177"/>
      <c r="DY545" s="177"/>
      <c r="DZ545" s="177"/>
      <c r="EA545" s="177"/>
      <c r="EB545" s="177"/>
      <c r="EC545" s="177"/>
      <c r="ED545" s="177"/>
      <c r="EE545" s="177"/>
      <c r="EF545" s="177"/>
      <c r="EG545" s="177"/>
      <c r="EH545" s="177"/>
      <c r="EI545" s="177"/>
      <c r="EJ545" s="177"/>
      <c r="EK545" s="177"/>
      <c r="EL545" s="177"/>
      <c r="EM545" s="177"/>
      <c r="EN545" s="177"/>
      <c r="EO545" s="177"/>
      <c r="EP545" s="177"/>
      <c r="EQ545" s="177"/>
      <c r="ER545" s="177"/>
      <c r="ES545" s="177"/>
      <c r="ET545" s="177"/>
      <c r="EU545" s="177"/>
      <c r="EV545" s="177"/>
      <c r="EW545" s="177"/>
      <c r="EX545" s="177"/>
      <c r="EY545" s="177"/>
      <c r="EZ545" s="177"/>
      <c r="FA545" s="177"/>
      <c r="FB545" s="177"/>
      <c r="FC545" s="177"/>
      <c r="FD545" s="177"/>
      <c r="FE545" s="177"/>
      <c r="FF545" s="177"/>
      <c r="FG545" s="177"/>
      <c r="FH545" s="177"/>
      <c r="FI545" s="177"/>
      <c r="FJ545" s="177"/>
      <c r="FK545" s="177"/>
      <c r="FL545" s="177"/>
      <c r="FM545" s="177"/>
      <c r="FN545" s="177"/>
      <c r="FO545" s="177"/>
      <c r="FP545" s="177"/>
      <c r="FQ545" s="177"/>
      <c r="FR545" s="177"/>
      <c r="FS545" s="177"/>
      <c r="FT545" s="177"/>
      <c r="FU545" s="177"/>
      <c r="FV545" s="177"/>
      <c r="FW545" s="177"/>
      <c r="FX545" s="177"/>
      <c r="FY545" s="177"/>
      <c r="FZ545" s="177"/>
      <c r="GA545" s="177"/>
      <c r="GB545" s="177"/>
      <c r="GC545" s="177"/>
      <c r="GD545" s="177"/>
      <c r="GE545" s="177"/>
      <c r="GF545" s="177"/>
      <c r="GG545" s="177"/>
      <c r="GH545" s="177"/>
      <c r="GI545" s="177"/>
      <c r="GJ545" s="177"/>
      <c r="GK545" s="177"/>
      <c r="GL545" s="177"/>
      <c r="GM545" s="177"/>
      <c r="GN545" s="177"/>
      <c r="GO545" s="177"/>
      <c r="GP545" s="177"/>
      <c r="GQ545" s="177"/>
      <c r="GR545" s="177"/>
      <c r="GS545" s="177"/>
      <c r="GT545" s="177"/>
      <c r="GU545" s="177"/>
      <c r="GV545" s="177"/>
      <c r="GW545" s="177"/>
      <c r="GX545" s="177"/>
      <c r="GY545" s="177"/>
      <c r="GZ545" s="177"/>
      <c r="HA545" s="177"/>
      <c r="HB545" s="177"/>
      <c r="HC545" s="177"/>
      <c r="HD545" s="177"/>
      <c r="HE545" s="177"/>
      <c r="HF545" s="177"/>
      <c r="HG545" s="177"/>
      <c r="HH545" s="177"/>
      <c r="HI545" s="177"/>
      <c r="HJ545" s="177"/>
      <c r="HK545" s="177"/>
      <c r="HL545" s="177"/>
      <c r="HM545" s="177"/>
      <c r="HN545" s="177"/>
      <c r="HO545" s="177"/>
      <c r="HP545" s="177"/>
      <c r="HQ545" s="177"/>
      <c r="HR545" s="177"/>
      <c r="HS545" s="177"/>
      <c r="HT545" s="177"/>
      <c r="HU545" s="177"/>
      <c r="HV545" s="177"/>
      <c r="HW545" s="177"/>
      <c r="HX545" s="177"/>
      <c r="HY545" s="177"/>
      <c r="HZ545" s="177"/>
      <c r="IA545" s="177"/>
      <c r="IB545" s="177"/>
      <c r="IC545" s="177"/>
      <c r="ID545" s="177"/>
      <c r="IE545" s="177"/>
      <c r="IF545" s="177"/>
      <c r="IG545" s="177"/>
      <c r="IH545" s="177"/>
      <c r="II545" s="177"/>
      <c r="IJ545" s="177"/>
      <c r="IK545" s="177"/>
      <c r="IL545" s="177"/>
      <c r="IM545" s="177"/>
      <c r="IN545" s="177"/>
      <c r="IO545" s="177"/>
      <c r="IP545" s="177"/>
      <c r="IQ545" s="177"/>
      <c r="IR545" s="177"/>
      <c r="IS545" s="177"/>
      <c r="IT545" s="177"/>
      <c r="IU545" s="177"/>
      <c r="IV545" s="177"/>
    </row>
    <row r="546" spans="1:256" s="181" customFormat="1" ht="18.75" x14ac:dyDescent="0.45">
      <c r="A546" s="385"/>
      <c r="C546" s="386"/>
      <c r="D546" s="81"/>
      <c r="E546" s="181" t="s">
        <v>910</v>
      </c>
      <c r="G546" s="182"/>
      <c r="H546" s="158"/>
      <c r="I546" s="158"/>
      <c r="J546" s="686"/>
      <c r="K546" s="616"/>
      <c r="L546" s="370"/>
      <c r="M546" s="158"/>
      <c r="N546" s="158"/>
      <c r="O546" s="158"/>
      <c r="P546" s="158"/>
      <c r="Q546" s="714"/>
      <c r="R546" s="693"/>
      <c r="S546" s="697"/>
      <c r="T546" s="188"/>
      <c r="U546" s="188"/>
      <c r="V546" s="387"/>
      <c r="W546" s="177"/>
      <c r="X546" s="177"/>
      <c r="Y546" s="43"/>
      <c r="Z546" s="74"/>
      <c r="AA546" s="117"/>
    </row>
    <row r="547" spans="1:256" s="181" customFormat="1" ht="18.75" x14ac:dyDescent="0.45">
      <c r="A547" s="385"/>
      <c r="C547" s="386"/>
      <c r="D547" s="81"/>
      <c r="E547" s="181" t="s">
        <v>911</v>
      </c>
      <c r="G547" s="182"/>
      <c r="H547" s="158"/>
      <c r="I547" s="158"/>
      <c r="J547" s="686"/>
      <c r="K547" s="482"/>
      <c r="L547" s="370"/>
      <c r="M547" s="158"/>
      <c r="N547" s="158"/>
      <c r="O547" s="158"/>
      <c r="P547" s="158"/>
      <c r="Q547" s="714"/>
      <c r="R547" s="693"/>
      <c r="S547" s="697"/>
      <c r="T547" s="160"/>
      <c r="U547" s="160"/>
      <c r="V547" s="387"/>
      <c r="W547" s="177"/>
      <c r="X547" s="177"/>
      <c r="Y547" s="43"/>
      <c r="Z547" s="74"/>
      <c r="AA547" s="117"/>
    </row>
    <row r="548" spans="1:256" s="181" customFormat="1" ht="18.75" x14ac:dyDescent="0.45">
      <c r="A548" s="385"/>
      <c r="C548" s="386"/>
      <c r="D548" s="81">
        <v>2</v>
      </c>
      <c r="E548" s="181" t="s">
        <v>912</v>
      </c>
      <c r="G548" s="182"/>
      <c r="H548" s="158" t="s">
        <v>117</v>
      </c>
      <c r="I548" s="715">
        <v>1500</v>
      </c>
      <c r="J548" s="686"/>
      <c r="K548" s="687"/>
      <c r="L548" s="716"/>
      <c r="M548" s="158"/>
      <c r="N548" s="158"/>
      <c r="O548" s="158"/>
      <c r="P548" s="158"/>
      <c r="Q548" s="714"/>
      <c r="R548" s="693"/>
      <c r="S548" s="697"/>
      <c r="T548" s="188"/>
      <c r="U548" s="188"/>
      <c r="V548" s="387"/>
      <c r="W548" s="177"/>
      <c r="X548" s="177"/>
      <c r="Y548" s="43"/>
      <c r="Z548" s="74"/>
      <c r="AA548" s="117"/>
    </row>
    <row r="549" spans="1:256" s="181" customFormat="1" ht="18.75" x14ac:dyDescent="0.45">
      <c r="A549" s="385"/>
      <c r="C549" s="386"/>
      <c r="D549" s="81">
        <v>3</v>
      </c>
      <c r="E549" s="181" t="s">
        <v>913</v>
      </c>
      <c r="G549" s="182"/>
      <c r="H549" s="158" t="s">
        <v>35</v>
      </c>
      <c r="I549" s="158">
        <v>70</v>
      </c>
      <c r="J549" s="686"/>
      <c r="K549" s="150"/>
      <c r="L549" s="716"/>
      <c r="M549" s="158"/>
      <c r="N549" s="158"/>
      <c r="O549" s="158"/>
      <c r="P549" s="158"/>
      <c r="Q549" s="714"/>
      <c r="R549" s="693"/>
      <c r="S549" s="697"/>
      <c r="T549" s="188"/>
      <c r="U549" s="188"/>
      <c r="V549" s="387"/>
      <c r="W549" s="177"/>
      <c r="X549" s="177"/>
      <c r="Y549" s="43"/>
      <c r="Z549" s="74"/>
      <c r="AA549" s="117"/>
    </row>
    <row r="550" spans="1:256" s="181" customFormat="1" ht="18.75" x14ac:dyDescent="0.45">
      <c r="A550" s="385"/>
      <c r="C550" s="386"/>
      <c r="D550" s="81"/>
      <c r="E550" s="181" t="s">
        <v>914</v>
      </c>
      <c r="G550" s="182"/>
      <c r="H550" s="158"/>
      <c r="I550" s="158"/>
      <c r="J550" s="686"/>
      <c r="K550" s="150"/>
      <c r="L550" s="716"/>
      <c r="M550" s="158"/>
      <c r="N550" s="158"/>
      <c r="O550" s="158"/>
      <c r="P550" s="158"/>
      <c r="Q550" s="714"/>
      <c r="R550" s="693"/>
      <c r="S550" s="697"/>
      <c r="T550" s="188"/>
      <c r="U550" s="188"/>
      <c r="V550" s="387"/>
      <c r="W550" s="177"/>
      <c r="X550" s="177"/>
      <c r="Y550" s="43"/>
      <c r="Z550" s="74"/>
      <c r="AA550" s="117"/>
    </row>
    <row r="551" spans="1:256" s="181" customFormat="1" ht="18.75" x14ac:dyDescent="0.45">
      <c r="A551" s="385"/>
      <c r="C551" s="386"/>
      <c r="D551" s="81">
        <v>4</v>
      </c>
      <c r="E551" s="181" t="s">
        <v>915</v>
      </c>
      <c r="G551" s="182"/>
      <c r="H551" s="158" t="s">
        <v>35</v>
      </c>
      <c r="I551" s="158">
        <v>70</v>
      </c>
      <c r="J551" s="686"/>
      <c r="K551" s="717"/>
      <c r="L551" s="718"/>
      <c r="M551" s="158"/>
      <c r="N551" s="158"/>
      <c r="O551" s="158"/>
      <c r="P551" s="158"/>
      <c r="Q551" s="714"/>
      <c r="R551" s="693"/>
      <c r="S551" s="697"/>
      <c r="T551" s="194"/>
      <c r="U551" s="194"/>
      <c r="V551" s="387"/>
      <c r="W551" s="177"/>
      <c r="X551" s="177"/>
      <c r="Y551" s="43"/>
      <c r="Z551" s="74"/>
      <c r="AA551" s="117"/>
    </row>
    <row r="552" spans="1:256" s="181" customFormat="1" ht="18.75" x14ac:dyDescent="0.45">
      <c r="A552" s="388"/>
      <c r="B552" s="221"/>
      <c r="C552" s="702"/>
      <c r="D552" s="220"/>
      <c r="E552" s="221"/>
      <c r="F552" s="221"/>
      <c r="G552" s="222"/>
      <c r="H552" s="223"/>
      <c r="I552" s="223"/>
      <c r="J552" s="439"/>
      <c r="K552" s="719"/>
      <c r="L552" s="720"/>
      <c r="M552" s="223"/>
      <c r="N552" s="223"/>
      <c r="O552" s="223"/>
      <c r="P552" s="223"/>
      <c r="Q552" s="721"/>
      <c r="R552" s="722"/>
      <c r="S552" s="240"/>
      <c r="T552" s="396"/>
      <c r="U552" s="396"/>
      <c r="V552" s="387"/>
      <c r="W552" s="177"/>
      <c r="X552" s="177"/>
      <c r="Y552" s="43"/>
      <c r="Z552" s="74"/>
      <c r="AA552" s="117"/>
    </row>
    <row r="553" spans="1:256" s="729" customFormat="1" thickBot="1" x14ac:dyDescent="0.5">
      <c r="A553" s="339">
        <v>3</v>
      </c>
      <c r="B553" s="340" t="s">
        <v>916</v>
      </c>
      <c r="C553" s="723"/>
      <c r="D553" s="723"/>
      <c r="E553" s="723"/>
      <c r="F553" s="723"/>
      <c r="G553" s="724"/>
      <c r="H553" s="343"/>
      <c r="I553" s="343"/>
      <c r="J553" s="344"/>
      <c r="K553" s="345"/>
      <c r="L553" s="725">
        <f>+L554+L563+L599</f>
        <v>0</v>
      </c>
      <c r="M553" s="347"/>
      <c r="N553" s="347"/>
      <c r="O553" s="347"/>
      <c r="P553" s="347"/>
      <c r="Q553" s="726">
        <f>SUM(Q554,Q563,Q599)</f>
        <v>2500000</v>
      </c>
      <c r="R553" s="726">
        <f>SUM(R554,R563,R599)</f>
        <v>3714000</v>
      </c>
      <c r="S553" s="725">
        <f t="shared" ref="S553:S558" si="21">SUM(Q553:R553)</f>
        <v>6214000</v>
      </c>
      <c r="T553" s="350"/>
      <c r="U553" s="350"/>
      <c r="V553" s="727"/>
      <c r="W553" s="727"/>
      <c r="X553" s="727"/>
      <c r="Y553" s="727"/>
      <c r="Z553" s="727"/>
      <c r="AA553" s="216"/>
      <c r="AB553" s="728"/>
      <c r="AC553" s="728"/>
      <c r="AD553" s="728"/>
      <c r="AE553" s="728"/>
      <c r="AF553" s="728"/>
      <c r="AG553" s="728"/>
      <c r="AH553" s="728"/>
      <c r="AI553" s="728"/>
      <c r="AJ553" s="728"/>
      <c r="AK553" s="728"/>
      <c r="AL553" s="728"/>
      <c r="AM553" s="728"/>
      <c r="AN553" s="728"/>
      <c r="AO553" s="728"/>
      <c r="AP553" s="728"/>
      <c r="AQ553" s="728"/>
      <c r="AR553" s="728"/>
      <c r="AS553" s="728"/>
      <c r="AT553" s="728"/>
      <c r="AU553" s="728"/>
      <c r="AV553" s="728"/>
      <c r="AW553" s="728"/>
      <c r="AX553" s="728"/>
      <c r="AY553" s="728"/>
      <c r="AZ553" s="728"/>
      <c r="BA553" s="728"/>
      <c r="BB553" s="728"/>
      <c r="BC553" s="728"/>
      <c r="BD553" s="728"/>
      <c r="BE553" s="728"/>
      <c r="BF553" s="728"/>
      <c r="BG553" s="728"/>
      <c r="BH553" s="728"/>
      <c r="BI553" s="728"/>
      <c r="BJ553" s="728"/>
      <c r="BK553" s="728"/>
      <c r="BL553" s="728"/>
      <c r="BM553" s="728"/>
      <c r="BN553" s="728"/>
      <c r="BO553" s="728"/>
      <c r="BP553" s="728"/>
      <c r="BQ553" s="728"/>
      <c r="BR553" s="728"/>
      <c r="BS553" s="728"/>
      <c r="BT553" s="728"/>
      <c r="BU553" s="728"/>
      <c r="BV553" s="728"/>
      <c r="BW553" s="728"/>
      <c r="BX553" s="728"/>
      <c r="BY553" s="728"/>
      <c r="BZ553" s="728"/>
      <c r="CA553" s="728"/>
      <c r="CB553" s="728"/>
      <c r="CC553" s="728"/>
      <c r="CD553" s="728"/>
      <c r="CE553" s="728"/>
      <c r="CF553" s="728"/>
      <c r="CG553" s="728"/>
      <c r="CH553" s="728"/>
      <c r="CI553" s="728"/>
      <c r="CJ553" s="728"/>
      <c r="CK553" s="728"/>
      <c r="CL553" s="728"/>
      <c r="CM553" s="728"/>
      <c r="CN553" s="728"/>
      <c r="CO553" s="728"/>
      <c r="CP553" s="728"/>
      <c r="CQ553" s="728"/>
      <c r="CR553" s="728"/>
      <c r="CS553" s="728"/>
      <c r="CT553" s="728"/>
      <c r="CU553" s="728"/>
      <c r="CV553" s="728"/>
      <c r="CW553" s="728"/>
      <c r="CX553" s="728"/>
      <c r="CY553" s="728"/>
      <c r="CZ553" s="728"/>
      <c r="DA553" s="728"/>
      <c r="DB553" s="728"/>
      <c r="DC553" s="728"/>
      <c r="DD553" s="728"/>
      <c r="DE553" s="728"/>
      <c r="DF553" s="728"/>
      <c r="DG553" s="728"/>
      <c r="DH553" s="728"/>
      <c r="DI553" s="728"/>
      <c r="DJ553" s="728"/>
      <c r="DK553" s="728"/>
      <c r="DL553" s="728"/>
      <c r="DM553" s="728"/>
      <c r="DN553" s="728"/>
      <c r="DO553" s="728"/>
      <c r="DP553" s="728"/>
      <c r="DQ553" s="728"/>
      <c r="DR553" s="728"/>
      <c r="DS553" s="728"/>
      <c r="DT553" s="728"/>
      <c r="DU553" s="728"/>
      <c r="DV553" s="728"/>
      <c r="DW553" s="728"/>
      <c r="DX553" s="728"/>
      <c r="DY553" s="728"/>
      <c r="DZ553" s="728"/>
      <c r="EA553" s="728"/>
      <c r="EB553" s="728"/>
      <c r="EC553" s="728"/>
      <c r="ED553" s="728"/>
      <c r="EE553" s="728"/>
      <c r="EF553" s="728"/>
      <c r="EG553" s="728"/>
      <c r="EH553" s="728"/>
      <c r="EI553" s="728"/>
      <c r="EJ553" s="728"/>
      <c r="EK553" s="728"/>
      <c r="EL553" s="728"/>
      <c r="EM553" s="728"/>
      <c r="EN553" s="728"/>
      <c r="EO553" s="728"/>
      <c r="EP553" s="728"/>
      <c r="EQ553" s="728"/>
      <c r="ER553" s="728"/>
      <c r="ES553" s="728"/>
      <c r="ET553" s="728"/>
      <c r="EU553" s="728"/>
      <c r="EV553" s="728"/>
      <c r="EW553" s="728"/>
      <c r="EX553" s="728"/>
      <c r="EY553" s="728"/>
      <c r="EZ553" s="728"/>
      <c r="FA553" s="728"/>
      <c r="FB553" s="728"/>
      <c r="FC553" s="728"/>
      <c r="FD553" s="728"/>
      <c r="FE553" s="728"/>
      <c r="FF553" s="728"/>
      <c r="FG553" s="728"/>
      <c r="FH553" s="728"/>
      <c r="FI553" s="728"/>
      <c r="FJ553" s="728"/>
      <c r="FK553" s="728"/>
      <c r="FL553" s="728"/>
      <c r="FM553" s="728"/>
      <c r="FN553" s="728"/>
      <c r="FO553" s="728"/>
      <c r="FP553" s="728"/>
      <c r="FQ553" s="728"/>
      <c r="FR553" s="728"/>
      <c r="FS553" s="728"/>
      <c r="FT553" s="728"/>
      <c r="FU553" s="728"/>
      <c r="FV553" s="728"/>
      <c r="FW553" s="728"/>
      <c r="FX553" s="728"/>
      <c r="FY553" s="728"/>
      <c r="FZ553" s="728"/>
      <c r="GA553" s="728"/>
      <c r="GB553" s="728"/>
      <c r="GC553" s="728"/>
      <c r="GD553" s="728"/>
      <c r="GE553" s="728"/>
      <c r="GF553" s="728"/>
      <c r="GG553" s="728"/>
      <c r="GH553" s="728"/>
      <c r="GI553" s="728"/>
      <c r="GJ553" s="728"/>
      <c r="GK553" s="728"/>
      <c r="GL553" s="728"/>
      <c r="GM553" s="728"/>
      <c r="GN553" s="728"/>
      <c r="GO553" s="728"/>
      <c r="GP553" s="728"/>
      <c r="GQ553" s="728"/>
      <c r="GR553" s="728"/>
      <c r="GS553" s="728"/>
      <c r="GT553" s="728"/>
      <c r="GU553" s="728"/>
      <c r="GV553" s="728"/>
      <c r="GW553" s="728"/>
      <c r="GX553" s="728"/>
      <c r="GY553" s="728"/>
      <c r="GZ553" s="728"/>
      <c r="HA553" s="728"/>
      <c r="HB553" s="728"/>
      <c r="HC553" s="728"/>
      <c r="HD553" s="728"/>
      <c r="HE553" s="728"/>
      <c r="HF553" s="728"/>
      <c r="HG553" s="728"/>
      <c r="HH553" s="728"/>
      <c r="HI553" s="728"/>
      <c r="HJ553" s="728"/>
      <c r="HK553" s="728"/>
      <c r="HL553" s="728"/>
      <c r="HM553" s="728"/>
      <c r="HN553" s="728"/>
      <c r="HO553" s="728"/>
      <c r="HP553" s="728"/>
      <c r="HQ553" s="728"/>
      <c r="HR553" s="728"/>
      <c r="HS553" s="728"/>
      <c r="HT553" s="728"/>
      <c r="HU553" s="728"/>
      <c r="HV553" s="728"/>
      <c r="HW553" s="728"/>
      <c r="HX553" s="728"/>
      <c r="HY553" s="728"/>
      <c r="HZ553" s="728"/>
      <c r="IA553" s="728"/>
      <c r="IB553" s="728"/>
      <c r="IC553" s="728"/>
      <c r="ID553" s="728"/>
      <c r="IE553" s="728"/>
      <c r="IF553" s="728"/>
      <c r="IG553" s="728"/>
      <c r="IH553" s="728"/>
      <c r="II553" s="728"/>
      <c r="IJ553" s="728"/>
      <c r="IK553" s="728"/>
      <c r="IL553" s="728"/>
      <c r="IM553" s="728"/>
      <c r="IN553" s="728"/>
      <c r="IO553" s="728"/>
      <c r="IP553" s="728"/>
      <c r="IQ553" s="728"/>
      <c r="IR553" s="728"/>
      <c r="IS553" s="728"/>
      <c r="IT553" s="728"/>
      <c r="IU553" s="728"/>
      <c r="IV553" s="728"/>
    </row>
    <row r="554" spans="1:256" s="145" customFormat="1" thickTop="1" x14ac:dyDescent="0.45">
      <c r="A554" s="730"/>
      <c r="B554" s="731">
        <v>3.1</v>
      </c>
      <c r="C554" s="732" t="s">
        <v>917</v>
      </c>
      <c r="D554" s="733"/>
      <c r="E554" s="733"/>
      <c r="F554" s="733"/>
      <c r="G554" s="734"/>
      <c r="H554" s="735"/>
      <c r="I554" s="735"/>
      <c r="J554" s="736"/>
      <c r="K554" s="737"/>
      <c r="L554" s="738">
        <f>+L555</f>
        <v>0</v>
      </c>
      <c r="M554" s="739"/>
      <c r="N554" s="739"/>
      <c r="O554" s="739"/>
      <c r="P554" s="739"/>
      <c r="Q554" s="352">
        <f>SUM(Q556)</f>
        <v>0</v>
      </c>
      <c r="R554" s="352">
        <f>SUM(R556)</f>
        <v>100000</v>
      </c>
      <c r="S554" s="740">
        <f t="shared" si="21"/>
        <v>100000</v>
      </c>
      <c r="T554" s="353"/>
      <c r="U554" s="353"/>
      <c r="V554" s="143"/>
      <c r="W554" s="144"/>
      <c r="X554" s="144"/>
      <c r="Y554" s="727"/>
      <c r="Z554" s="144"/>
      <c r="AA554" s="117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  <c r="BG554" s="144"/>
      <c r="BH554" s="144"/>
      <c r="BI554" s="144"/>
      <c r="BJ554" s="144"/>
      <c r="BK554" s="144"/>
      <c r="BL554" s="144"/>
      <c r="BM554" s="144"/>
      <c r="BN554" s="144"/>
      <c r="BO554" s="144"/>
      <c r="BP554" s="144"/>
      <c r="BQ554" s="144"/>
      <c r="BR554" s="144"/>
      <c r="BS554" s="144"/>
      <c r="BT554" s="144"/>
      <c r="BU554" s="144"/>
      <c r="BV554" s="144"/>
      <c r="BW554" s="144"/>
      <c r="BX554" s="144"/>
      <c r="BY554" s="144"/>
      <c r="BZ554" s="144"/>
      <c r="CA554" s="144"/>
      <c r="CB554" s="144"/>
      <c r="CC554" s="144"/>
      <c r="CD554" s="144"/>
      <c r="CE554" s="144"/>
      <c r="CF554" s="144"/>
      <c r="CG554" s="144"/>
      <c r="CH554" s="144"/>
      <c r="CI554" s="144"/>
      <c r="CJ554" s="144"/>
      <c r="CK554" s="144"/>
      <c r="CL554" s="144"/>
      <c r="CM554" s="144"/>
      <c r="CN554" s="144"/>
      <c r="CO554" s="144"/>
      <c r="CP554" s="144"/>
      <c r="CQ554" s="144"/>
      <c r="CR554" s="144"/>
      <c r="CS554" s="144"/>
      <c r="CT554" s="144"/>
      <c r="CU554" s="144"/>
      <c r="CV554" s="144"/>
      <c r="CW554" s="144"/>
      <c r="CX554" s="144"/>
      <c r="CY554" s="144"/>
      <c r="CZ554" s="144"/>
      <c r="DA554" s="144"/>
      <c r="DB554" s="144"/>
      <c r="DC554" s="144"/>
      <c r="DD554" s="144"/>
      <c r="DE554" s="144"/>
      <c r="DF554" s="144"/>
      <c r="DG554" s="144"/>
      <c r="DH554" s="144"/>
      <c r="DI554" s="144"/>
      <c r="DJ554" s="144"/>
      <c r="DK554" s="144"/>
      <c r="DL554" s="144"/>
      <c r="DM554" s="144"/>
      <c r="DN554" s="144"/>
      <c r="DO554" s="144"/>
      <c r="DP554" s="144"/>
      <c r="DQ554" s="144"/>
      <c r="DR554" s="144"/>
      <c r="DS554" s="144"/>
      <c r="DT554" s="144"/>
      <c r="DU554" s="144"/>
      <c r="DV554" s="144"/>
      <c r="DW554" s="144"/>
      <c r="DX554" s="144"/>
      <c r="DY554" s="144"/>
      <c r="DZ554" s="144"/>
      <c r="EA554" s="144"/>
      <c r="EB554" s="144"/>
      <c r="EC554" s="144"/>
      <c r="ED554" s="144"/>
      <c r="EE554" s="144"/>
      <c r="EF554" s="144"/>
      <c r="EG554" s="144"/>
      <c r="EH554" s="144"/>
      <c r="EI554" s="144"/>
      <c r="EJ554" s="144"/>
      <c r="EK554" s="144"/>
      <c r="EL554" s="144"/>
      <c r="EM554" s="144"/>
      <c r="EN554" s="144"/>
      <c r="EO554" s="144"/>
      <c r="EP554" s="144"/>
      <c r="EQ554" s="144"/>
      <c r="ER554" s="144"/>
      <c r="ES554" s="144"/>
      <c r="ET554" s="144"/>
      <c r="EU554" s="144"/>
      <c r="EV554" s="144"/>
      <c r="EW554" s="144"/>
      <c r="EX554" s="144"/>
      <c r="EY554" s="144"/>
      <c r="EZ554" s="144"/>
      <c r="FA554" s="144"/>
      <c r="FB554" s="144"/>
      <c r="FC554" s="144"/>
      <c r="FD554" s="144"/>
      <c r="FE554" s="144"/>
      <c r="FF554" s="144"/>
      <c r="FG554" s="144"/>
      <c r="FH554" s="144"/>
      <c r="FI554" s="144"/>
      <c r="FJ554" s="144"/>
      <c r="FK554" s="144"/>
      <c r="FL554" s="144"/>
      <c r="FM554" s="144"/>
      <c r="FN554" s="144"/>
      <c r="FO554" s="144"/>
      <c r="FP554" s="144"/>
      <c r="FQ554" s="144"/>
      <c r="FR554" s="144"/>
      <c r="FS554" s="144"/>
      <c r="FT554" s="144"/>
      <c r="FU554" s="144"/>
      <c r="FV554" s="144"/>
      <c r="FW554" s="144"/>
      <c r="FX554" s="144"/>
      <c r="FY554" s="144"/>
      <c r="FZ554" s="144"/>
      <c r="GA554" s="144"/>
      <c r="GB554" s="144"/>
      <c r="GC554" s="144"/>
      <c r="GD554" s="144"/>
      <c r="GE554" s="144"/>
      <c r="GF554" s="144"/>
      <c r="GG554" s="144"/>
      <c r="GH554" s="144"/>
      <c r="GI554" s="144"/>
      <c r="GJ554" s="144"/>
      <c r="GK554" s="144"/>
      <c r="GL554" s="144"/>
      <c r="GM554" s="144"/>
      <c r="GN554" s="144"/>
      <c r="GO554" s="144"/>
      <c r="GP554" s="144"/>
      <c r="GQ554" s="144"/>
      <c r="GR554" s="144"/>
      <c r="GS554" s="144"/>
      <c r="GT554" s="144"/>
      <c r="GU554" s="144"/>
      <c r="GV554" s="144"/>
      <c r="GW554" s="144"/>
      <c r="GX554" s="144"/>
      <c r="GY554" s="144"/>
      <c r="GZ554" s="144"/>
      <c r="HA554" s="144"/>
      <c r="HB554" s="144"/>
      <c r="HC554" s="144"/>
      <c r="HD554" s="144"/>
      <c r="HE554" s="144"/>
      <c r="HF554" s="144"/>
      <c r="HG554" s="144"/>
      <c r="HH554" s="144"/>
      <c r="HI554" s="144"/>
      <c r="HJ554" s="144"/>
      <c r="HK554" s="144"/>
      <c r="HL554" s="144"/>
      <c r="HM554" s="144"/>
      <c r="HN554" s="144"/>
      <c r="HO554" s="144"/>
      <c r="HP554" s="144"/>
      <c r="HQ554" s="144"/>
      <c r="HR554" s="144"/>
      <c r="HS554" s="144"/>
      <c r="HT554" s="144"/>
      <c r="HU554" s="144"/>
      <c r="HV554" s="144"/>
      <c r="HW554" s="144"/>
      <c r="HX554" s="144"/>
      <c r="HY554" s="144"/>
      <c r="HZ554" s="144"/>
      <c r="IA554" s="144"/>
      <c r="IB554" s="144"/>
      <c r="IC554" s="144"/>
      <c r="ID554" s="144"/>
      <c r="IE554" s="144"/>
      <c r="IF554" s="144"/>
      <c r="IG554" s="144"/>
      <c r="IH554" s="144"/>
      <c r="II554" s="144"/>
      <c r="IJ554" s="144"/>
      <c r="IK554" s="144"/>
      <c r="IL554" s="144"/>
      <c r="IM554" s="144"/>
      <c r="IN554" s="144"/>
      <c r="IO554" s="144"/>
      <c r="IP554" s="144"/>
      <c r="IQ554" s="144"/>
      <c r="IR554" s="144"/>
      <c r="IS554" s="144"/>
      <c r="IT554" s="144"/>
      <c r="IU554" s="144"/>
      <c r="IV554" s="144"/>
    </row>
    <row r="555" spans="1:256" s="362" customFormat="1" ht="18.75" x14ac:dyDescent="0.45">
      <c r="A555" s="357"/>
      <c r="B555" s="177"/>
      <c r="C555" s="60">
        <v>22</v>
      </c>
      <c r="D555" s="443" t="s">
        <v>918</v>
      </c>
      <c r="E555" s="177"/>
      <c r="F555" s="177"/>
      <c r="G555" s="178"/>
      <c r="H555" s="68"/>
      <c r="I555" s="68"/>
      <c r="J555" s="429"/>
      <c r="K555" s="430"/>
      <c r="L555" s="288"/>
      <c r="M555" s="68"/>
      <c r="N555" s="68"/>
      <c r="O555" s="68"/>
      <c r="P555" s="68"/>
      <c r="Q555" s="152">
        <f>[4]แผน_งบยุทธศาสตร์60!L48*1000000</f>
        <v>0</v>
      </c>
      <c r="R555" s="152">
        <f>[4]แผน_งบยุทธศาสตร์60!M48*1000000</f>
        <v>100000</v>
      </c>
      <c r="S555" s="71">
        <f t="shared" si="21"/>
        <v>100000</v>
      </c>
      <c r="T555" s="741"/>
      <c r="U555" s="742" t="s">
        <v>20</v>
      </c>
      <c r="V555" s="361"/>
      <c r="W555" s="74"/>
      <c r="X555" s="74"/>
      <c r="Y555" s="727"/>
      <c r="Z555" s="74"/>
      <c r="AA555" s="11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177"/>
      <c r="BR555" s="177"/>
      <c r="BS555" s="177"/>
      <c r="BT555" s="177"/>
      <c r="BU555" s="177"/>
      <c r="BV555" s="177"/>
      <c r="BW555" s="177"/>
      <c r="BX555" s="177"/>
      <c r="BY555" s="177"/>
      <c r="BZ555" s="177"/>
      <c r="CA555" s="177"/>
      <c r="CB555" s="177"/>
      <c r="CC555" s="177"/>
      <c r="CD555" s="177"/>
      <c r="CE555" s="177"/>
      <c r="CF555" s="177"/>
      <c r="CG555" s="177"/>
      <c r="CH555" s="177"/>
      <c r="CI555" s="177"/>
      <c r="CJ555" s="177"/>
      <c r="CK555" s="177"/>
      <c r="CL555" s="177"/>
      <c r="CM555" s="177"/>
      <c r="CN555" s="177"/>
      <c r="CO555" s="177"/>
      <c r="CP555" s="177"/>
      <c r="CQ555" s="177"/>
      <c r="CR555" s="177"/>
      <c r="CS555" s="177"/>
      <c r="CT555" s="177"/>
      <c r="CU555" s="177"/>
      <c r="CV555" s="177"/>
      <c r="CW555" s="177"/>
      <c r="CX555" s="177"/>
      <c r="CY555" s="177"/>
      <c r="CZ555" s="177"/>
      <c r="DA555" s="177"/>
      <c r="DB555" s="177"/>
      <c r="DC555" s="177"/>
      <c r="DD555" s="177"/>
      <c r="DE555" s="177"/>
      <c r="DF555" s="177"/>
      <c r="DG555" s="177"/>
      <c r="DH555" s="177"/>
      <c r="DI555" s="177"/>
      <c r="DJ555" s="177"/>
      <c r="DK555" s="177"/>
      <c r="DL555" s="177"/>
      <c r="DM555" s="177"/>
      <c r="DN555" s="177"/>
      <c r="DO555" s="177"/>
      <c r="DP555" s="177"/>
      <c r="DQ555" s="177"/>
      <c r="DR555" s="177"/>
      <c r="DS555" s="177"/>
      <c r="DT555" s="177"/>
      <c r="DU555" s="177"/>
      <c r="DV555" s="177"/>
      <c r="DW555" s="177"/>
      <c r="DX555" s="177"/>
      <c r="DY555" s="177"/>
      <c r="DZ555" s="177"/>
      <c r="EA555" s="177"/>
      <c r="EB555" s="177"/>
      <c r="EC555" s="177"/>
      <c r="ED555" s="177"/>
      <c r="EE555" s="177"/>
      <c r="EF555" s="177"/>
      <c r="EG555" s="177"/>
      <c r="EH555" s="177"/>
      <c r="EI555" s="177"/>
      <c r="EJ555" s="177"/>
      <c r="EK555" s="177"/>
      <c r="EL555" s="177"/>
      <c r="EM555" s="177"/>
      <c r="EN555" s="177"/>
      <c r="EO555" s="177"/>
      <c r="EP555" s="177"/>
      <c r="EQ555" s="177"/>
      <c r="ER555" s="177"/>
      <c r="ES555" s="177"/>
      <c r="ET555" s="177"/>
      <c r="EU555" s="177"/>
      <c r="EV555" s="177"/>
      <c r="EW555" s="177"/>
      <c r="EX555" s="177"/>
      <c r="EY555" s="177"/>
      <c r="EZ555" s="177"/>
      <c r="FA555" s="177"/>
      <c r="FB555" s="177"/>
      <c r="FC555" s="177"/>
      <c r="FD555" s="177"/>
      <c r="FE555" s="177"/>
      <c r="FF555" s="177"/>
      <c r="FG555" s="177"/>
      <c r="FH555" s="177"/>
      <c r="FI555" s="177"/>
      <c r="FJ555" s="177"/>
      <c r="FK555" s="177"/>
      <c r="FL555" s="177"/>
      <c r="FM555" s="177"/>
      <c r="FN555" s="177"/>
      <c r="FO555" s="177"/>
      <c r="FP555" s="177"/>
      <c r="FQ555" s="177"/>
      <c r="FR555" s="177"/>
      <c r="FS555" s="177"/>
      <c r="FT555" s="177"/>
      <c r="FU555" s="177"/>
      <c r="FV555" s="177"/>
      <c r="FW555" s="177"/>
      <c r="FX555" s="177"/>
      <c r="FY555" s="177"/>
      <c r="FZ555" s="177"/>
      <c r="GA555" s="177"/>
      <c r="GB555" s="177"/>
      <c r="GC555" s="177"/>
      <c r="GD555" s="177"/>
      <c r="GE555" s="177"/>
      <c r="GF555" s="177"/>
      <c r="GG555" s="177"/>
      <c r="GH555" s="177"/>
      <c r="GI555" s="177"/>
      <c r="GJ555" s="177"/>
      <c r="GK555" s="177"/>
      <c r="GL555" s="177"/>
      <c r="GM555" s="177"/>
      <c r="GN555" s="177"/>
      <c r="GO555" s="177"/>
      <c r="GP555" s="177"/>
      <c r="GQ555" s="177"/>
      <c r="GR555" s="177"/>
      <c r="GS555" s="177"/>
      <c r="GT555" s="177"/>
      <c r="GU555" s="177"/>
      <c r="GV555" s="177"/>
      <c r="GW555" s="177"/>
      <c r="GX555" s="177"/>
      <c r="GY555" s="177"/>
      <c r="GZ555" s="177"/>
      <c r="HA555" s="177"/>
      <c r="HB555" s="177"/>
      <c r="HC555" s="177"/>
      <c r="HD555" s="177"/>
      <c r="HE555" s="177"/>
      <c r="HF555" s="177"/>
      <c r="HG555" s="177"/>
      <c r="HH555" s="177"/>
      <c r="HI555" s="177"/>
      <c r="HJ555" s="177"/>
      <c r="HK555" s="177"/>
      <c r="HL555" s="177"/>
      <c r="HM555" s="177"/>
      <c r="HN555" s="177"/>
      <c r="HO555" s="177"/>
      <c r="HP555" s="177"/>
      <c r="HQ555" s="177"/>
      <c r="HR555" s="177"/>
      <c r="HS555" s="177"/>
      <c r="HT555" s="177"/>
      <c r="HU555" s="177"/>
      <c r="HV555" s="177"/>
      <c r="HW555" s="177"/>
      <c r="HX555" s="177"/>
      <c r="HY555" s="177"/>
      <c r="HZ555" s="177"/>
      <c r="IA555" s="177"/>
      <c r="IB555" s="177"/>
      <c r="IC555" s="177"/>
      <c r="ID555" s="177"/>
      <c r="IE555" s="177"/>
      <c r="IF555" s="177"/>
      <c r="IG555" s="177"/>
      <c r="IH555" s="177"/>
      <c r="II555" s="177"/>
      <c r="IJ555" s="177"/>
      <c r="IK555" s="177"/>
      <c r="IL555" s="177"/>
      <c r="IM555" s="177"/>
      <c r="IN555" s="177"/>
      <c r="IO555" s="177"/>
      <c r="IP555" s="177"/>
      <c r="IQ555" s="177"/>
      <c r="IR555" s="177"/>
      <c r="IS555" s="177"/>
      <c r="IT555" s="177"/>
      <c r="IU555" s="177"/>
      <c r="IV555" s="177"/>
    </row>
    <row r="556" spans="1:256" s="73" customFormat="1" ht="18.75" x14ac:dyDescent="0.45">
      <c r="A556" s="58"/>
      <c r="B556" s="59"/>
      <c r="C556" s="60"/>
      <c r="D556" s="61" t="s">
        <v>19</v>
      </c>
      <c r="E556" s="59"/>
      <c r="F556" s="59"/>
      <c r="G556" s="62"/>
      <c r="H556" s="76"/>
      <c r="I556" s="64"/>
      <c r="J556" s="65"/>
      <c r="K556" s="66"/>
      <c r="L556" s="67"/>
      <c r="M556" s="68"/>
      <c r="N556" s="68"/>
      <c r="O556" s="68"/>
      <c r="P556" s="69"/>
      <c r="Q556" s="330">
        <f>SUM(Q557:Q561)</f>
        <v>0</v>
      </c>
      <c r="R556" s="330">
        <f>SUM(R557:R561)</f>
        <v>100000</v>
      </c>
      <c r="S556" s="330">
        <f t="shared" si="21"/>
        <v>100000</v>
      </c>
      <c r="T556" s="743"/>
      <c r="U556" s="744"/>
      <c r="V556" s="154"/>
      <c r="W556" s="74"/>
      <c r="X556" s="74"/>
      <c r="Y556" s="43"/>
      <c r="Z556" s="74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  <c r="CK556" s="75"/>
      <c r="CL556" s="75"/>
      <c r="CM556" s="75"/>
      <c r="CN556" s="75"/>
      <c r="CO556" s="75"/>
      <c r="CP556" s="75"/>
      <c r="CQ556" s="75"/>
      <c r="CR556" s="75"/>
      <c r="CS556" s="75"/>
      <c r="CT556" s="75"/>
      <c r="CU556" s="75"/>
      <c r="CV556" s="75"/>
      <c r="CW556" s="75"/>
      <c r="CX556" s="75"/>
      <c r="CY556" s="75"/>
      <c r="CZ556" s="75"/>
      <c r="DA556" s="75"/>
      <c r="DB556" s="75"/>
      <c r="DC556" s="75"/>
      <c r="DD556" s="75"/>
      <c r="DE556" s="75"/>
      <c r="DF556" s="75"/>
      <c r="DG556" s="75"/>
      <c r="DH556" s="75"/>
      <c r="DI556" s="75"/>
      <c r="DJ556" s="75"/>
      <c r="DK556" s="75"/>
      <c r="DL556" s="75"/>
      <c r="DM556" s="75"/>
      <c r="DN556" s="75"/>
      <c r="DO556" s="75"/>
      <c r="DP556" s="75"/>
      <c r="DQ556" s="75"/>
      <c r="DR556" s="75"/>
      <c r="DS556" s="75"/>
      <c r="DT556" s="75"/>
      <c r="DU556" s="75"/>
      <c r="DV556" s="75"/>
      <c r="DW556" s="75"/>
      <c r="DX556" s="75"/>
      <c r="DY556" s="75"/>
      <c r="DZ556" s="75"/>
      <c r="EA556" s="75"/>
      <c r="EB556" s="75"/>
      <c r="EC556" s="75"/>
      <c r="ED556" s="75"/>
      <c r="EE556" s="75"/>
      <c r="EF556" s="75"/>
      <c r="EG556" s="75"/>
      <c r="EH556" s="75"/>
      <c r="EI556" s="75"/>
      <c r="EJ556" s="75"/>
      <c r="EK556" s="75"/>
      <c r="EL556" s="75"/>
      <c r="EM556" s="75"/>
      <c r="EN556" s="75"/>
      <c r="EO556" s="75"/>
      <c r="EP556" s="75"/>
      <c r="EQ556" s="75"/>
      <c r="ER556" s="75"/>
      <c r="ES556" s="75"/>
      <c r="ET556" s="75"/>
      <c r="EU556" s="75"/>
      <c r="EV556" s="75"/>
      <c r="EW556" s="75"/>
      <c r="EX556" s="75"/>
      <c r="EY556" s="75"/>
      <c r="EZ556" s="75"/>
      <c r="FA556" s="75"/>
      <c r="FB556" s="75"/>
      <c r="FC556" s="75"/>
      <c r="FD556" s="75"/>
      <c r="FE556" s="75"/>
      <c r="FF556" s="75"/>
      <c r="FG556" s="75"/>
      <c r="FH556" s="75"/>
      <c r="FI556" s="75"/>
      <c r="FJ556" s="75"/>
      <c r="FK556" s="75"/>
      <c r="FL556" s="75"/>
      <c r="FM556" s="75"/>
      <c r="FN556" s="75"/>
      <c r="FO556" s="75"/>
      <c r="FP556" s="75"/>
      <c r="FQ556" s="75"/>
      <c r="FR556" s="75"/>
      <c r="FS556" s="75"/>
      <c r="FT556" s="75"/>
      <c r="FU556" s="75"/>
      <c r="FV556" s="75"/>
      <c r="FW556" s="75"/>
      <c r="FX556" s="75"/>
      <c r="FY556" s="75"/>
      <c r="FZ556" s="75"/>
      <c r="GA556" s="75"/>
      <c r="GB556" s="75"/>
      <c r="GC556" s="75"/>
      <c r="GD556" s="75"/>
      <c r="GE556" s="75"/>
      <c r="GF556" s="75"/>
      <c r="GG556" s="75"/>
      <c r="GH556" s="75"/>
      <c r="GI556" s="75"/>
      <c r="GJ556" s="75"/>
      <c r="GK556" s="75"/>
      <c r="GL556" s="75"/>
      <c r="GM556" s="75"/>
      <c r="GN556" s="75"/>
      <c r="GO556" s="75"/>
      <c r="GP556" s="75"/>
      <c r="GQ556" s="75"/>
      <c r="GR556" s="75"/>
      <c r="GS556" s="75"/>
      <c r="GT556" s="75"/>
      <c r="GU556" s="75"/>
      <c r="GV556" s="75"/>
      <c r="GW556" s="75"/>
      <c r="GX556" s="75"/>
      <c r="GY556" s="75"/>
      <c r="GZ556" s="75"/>
      <c r="HA556" s="75"/>
      <c r="HB556" s="75"/>
      <c r="HC556" s="75"/>
      <c r="HD556" s="75"/>
      <c r="HE556" s="75"/>
      <c r="HF556" s="75"/>
      <c r="HG556" s="75"/>
      <c r="HH556" s="75"/>
      <c r="HI556" s="75"/>
      <c r="HJ556" s="75"/>
      <c r="HK556" s="75"/>
      <c r="HL556" s="75"/>
      <c r="HM556" s="75"/>
      <c r="HN556" s="75"/>
      <c r="HO556" s="75"/>
      <c r="HP556" s="75"/>
      <c r="HQ556" s="75"/>
      <c r="HR556" s="75"/>
      <c r="HS556" s="75"/>
      <c r="HT556" s="75"/>
      <c r="HU556" s="75"/>
      <c r="HV556" s="75"/>
      <c r="HW556" s="75"/>
      <c r="HX556" s="75"/>
      <c r="HY556" s="75"/>
      <c r="HZ556" s="75"/>
      <c r="IA556" s="75"/>
      <c r="IB556" s="75"/>
      <c r="IC556" s="75"/>
      <c r="ID556" s="75"/>
      <c r="IE556" s="75"/>
      <c r="IF556" s="75"/>
      <c r="IG556" s="75"/>
      <c r="IH556" s="75"/>
      <c r="II556" s="75"/>
      <c r="IJ556" s="75"/>
      <c r="IK556" s="75"/>
      <c r="IL556" s="75"/>
      <c r="IM556" s="75"/>
      <c r="IN556" s="75"/>
      <c r="IO556" s="75"/>
      <c r="IP556" s="75"/>
      <c r="IQ556" s="75"/>
      <c r="IR556" s="75"/>
      <c r="IS556" s="75"/>
      <c r="IT556" s="75"/>
      <c r="IU556" s="75"/>
      <c r="IV556" s="75"/>
    </row>
    <row r="557" spans="1:256" s="172" customFormat="1" ht="18.75" x14ac:dyDescent="0.2">
      <c r="A557" s="166"/>
      <c r="B557" s="167"/>
      <c r="C557" s="168"/>
      <c r="D557" s="169"/>
      <c r="E557" s="82" t="s">
        <v>919</v>
      </c>
      <c r="F557" s="167"/>
      <c r="G557" s="170"/>
      <c r="H557" s="171"/>
      <c r="J557" s="83">
        <v>1</v>
      </c>
      <c r="K557" s="745" t="s">
        <v>920</v>
      </c>
      <c r="L557" s="746"/>
      <c r="M557" s="86"/>
      <c r="N557" s="86"/>
      <c r="O557" s="86"/>
      <c r="P557" s="87"/>
      <c r="Q557" s="434"/>
      <c r="R557" s="747">
        <v>50000</v>
      </c>
      <c r="S557" s="164">
        <f t="shared" si="21"/>
        <v>50000</v>
      </c>
      <c r="T557" s="180" t="s">
        <v>921</v>
      </c>
      <c r="U557" s="748" t="s">
        <v>249</v>
      </c>
      <c r="V557" s="173"/>
      <c r="W557" s="175"/>
      <c r="X557" s="175"/>
      <c r="Y557" s="174"/>
      <c r="Z557" s="175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67"/>
      <c r="BN557" s="167"/>
      <c r="BO557" s="167"/>
      <c r="BP557" s="167"/>
      <c r="BQ557" s="167"/>
      <c r="BR557" s="167"/>
      <c r="BS557" s="167"/>
      <c r="BT557" s="167"/>
      <c r="BU557" s="167"/>
      <c r="BV557" s="167"/>
      <c r="BW557" s="167"/>
      <c r="BX557" s="167"/>
      <c r="BY557" s="167"/>
      <c r="BZ557" s="167"/>
      <c r="CA557" s="167"/>
      <c r="CB557" s="167"/>
      <c r="CC557" s="167"/>
      <c r="CD557" s="167"/>
      <c r="CE557" s="167"/>
      <c r="CF557" s="167"/>
      <c r="CG557" s="167"/>
      <c r="CH557" s="167"/>
      <c r="CI557" s="167"/>
      <c r="CJ557" s="167"/>
      <c r="CK557" s="167"/>
      <c r="CL557" s="167"/>
      <c r="CM557" s="167"/>
      <c r="CN557" s="167"/>
      <c r="CO557" s="167"/>
      <c r="CP557" s="167"/>
      <c r="CQ557" s="167"/>
      <c r="CR557" s="167"/>
      <c r="CS557" s="167"/>
      <c r="CT557" s="167"/>
      <c r="CU557" s="167"/>
      <c r="CV557" s="167"/>
      <c r="CW557" s="167"/>
      <c r="CX557" s="167"/>
      <c r="CY557" s="167"/>
      <c r="CZ557" s="167"/>
      <c r="DA557" s="167"/>
      <c r="DB557" s="167"/>
      <c r="DC557" s="167"/>
      <c r="DD557" s="167"/>
      <c r="DE557" s="167"/>
      <c r="DF557" s="167"/>
      <c r="DG557" s="167"/>
      <c r="DH557" s="167"/>
      <c r="DI557" s="167"/>
      <c r="DJ557" s="167"/>
      <c r="DK557" s="167"/>
      <c r="DL557" s="167"/>
      <c r="DM557" s="167"/>
      <c r="DN557" s="167"/>
      <c r="DO557" s="167"/>
      <c r="DP557" s="167"/>
      <c r="DQ557" s="167"/>
      <c r="DR557" s="167"/>
      <c r="DS557" s="167"/>
      <c r="DT557" s="167"/>
      <c r="DU557" s="167"/>
      <c r="DV557" s="167"/>
      <c r="DW557" s="167"/>
      <c r="DX557" s="167"/>
      <c r="DY557" s="167"/>
      <c r="DZ557" s="167"/>
      <c r="EA557" s="167"/>
      <c r="EB557" s="167"/>
      <c r="EC557" s="167"/>
      <c r="ED557" s="167"/>
      <c r="EE557" s="167"/>
      <c r="EF557" s="167"/>
      <c r="EG557" s="167"/>
      <c r="EH557" s="167"/>
      <c r="EI557" s="167"/>
      <c r="EJ557" s="167"/>
      <c r="EK557" s="167"/>
      <c r="EL557" s="167"/>
      <c r="EM557" s="167"/>
      <c r="EN557" s="167"/>
      <c r="EO557" s="167"/>
      <c r="EP557" s="167"/>
      <c r="EQ557" s="167"/>
      <c r="ER557" s="167"/>
      <c r="ES557" s="167"/>
      <c r="ET557" s="167"/>
      <c r="EU557" s="167"/>
      <c r="EV557" s="167"/>
      <c r="EW557" s="167"/>
      <c r="EX557" s="167"/>
      <c r="EY557" s="167"/>
      <c r="EZ557" s="167"/>
      <c r="FA557" s="167"/>
      <c r="FB557" s="167"/>
      <c r="FC557" s="167"/>
      <c r="FD557" s="167"/>
      <c r="FE557" s="167"/>
      <c r="FF557" s="167"/>
      <c r="FG557" s="167"/>
      <c r="FH557" s="167"/>
      <c r="FI557" s="167"/>
      <c r="FJ557" s="167"/>
      <c r="FK557" s="167"/>
      <c r="FL557" s="167"/>
      <c r="FM557" s="167"/>
      <c r="FN557" s="167"/>
      <c r="FO557" s="167"/>
      <c r="FP557" s="167"/>
      <c r="FQ557" s="167"/>
      <c r="FR557" s="167"/>
      <c r="FS557" s="167"/>
      <c r="FT557" s="167"/>
      <c r="FU557" s="167"/>
      <c r="FV557" s="167"/>
      <c r="FW557" s="167"/>
      <c r="FX557" s="167"/>
      <c r="FY557" s="167"/>
      <c r="FZ557" s="167"/>
      <c r="GA557" s="167"/>
      <c r="GB557" s="167"/>
      <c r="GC557" s="167"/>
      <c r="GD557" s="167"/>
      <c r="GE557" s="167"/>
      <c r="GF557" s="167"/>
      <c r="GG557" s="167"/>
      <c r="GH557" s="167"/>
      <c r="GI557" s="167"/>
      <c r="GJ557" s="167"/>
      <c r="GK557" s="167"/>
      <c r="GL557" s="167"/>
      <c r="GM557" s="167"/>
      <c r="GN557" s="167"/>
      <c r="GO557" s="167"/>
      <c r="GP557" s="167"/>
      <c r="GQ557" s="167"/>
      <c r="GR557" s="167"/>
      <c r="GS557" s="167"/>
      <c r="GT557" s="167"/>
      <c r="GU557" s="167"/>
      <c r="GV557" s="167"/>
      <c r="GW557" s="167"/>
      <c r="GX557" s="167"/>
      <c r="GY557" s="167"/>
      <c r="GZ557" s="167"/>
      <c r="HA557" s="167"/>
      <c r="HB557" s="167"/>
      <c r="HC557" s="167"/>
      <c r="HD557" s="167"/>
      <c r="HE557" s="167"/>
      <c r="HF557" s="167"/>
      <c r="HG557" s="167"/>
      <c r="HH557" s="167"/>
      <c r="HI557" s="167"/>
      <c r="HJ557" s="167"/>
      <c r="HK557" s="167"/>
      <c r="HL557" s="167"/>
      <c r="HM557" s="167"/>
      <c r="HN557" s="167"/>
      <c r="HO557" s="167"/>
      <c r="HP557" s="167"/>
      <c r="HQ557" s="167"/>
      <c r="HR557" s="167"/>
      <c r="HS557" s="167"/>
      <c r="HT557" s="167"/>
      <c r="HU557" s="167"/>
      <c r="HV557" s="167"/>
      <c r="HW557" s="167"/>
      <c r="HX557" s="167"/>
      <c r="HY557" s="167"/>
      <c r="HZ557" s="167"/>
      <c r="IA557" s="167"/>
      <c r="IB557" s="167"/>
      <c r="IC557" s="167"/>
      <c r="ID557" s="167"/>
      <c r="IE557" s="167"/>
      <c r="IF557" s="167"/>
      <c r="IG557" s="167"/>
      <c r="IH557" s="167"/>
      <c r="II557" s="167"/>
      <c r="IJ557" s="167"/>
      <c r="IK557" s="167"/>
      <c r="IL557" s="167"/>
      <c r="IM557" s="167"/>
      <c r="IN557" s="167"/>
      <c r="IO557" s="167"/>
      <c r="IP557" s="167"/>
      <c r="IQ557" s="167"/>
      <c r="IR557" s="167"/>
      <c r="IS557" s="167"/>
      <c r="IT557" s="167"/>
      <c r="IU557" s="167"/>
      <c r="IV557" s="167"/>
    </row>
    <row r="558" spans="1:256" s="496" customFormat="1" ht="18.75" x14ac:dyDescent="0.2">
      <c r="A558" s="492"/>
      <c r="B558" s="254"/>
      <c r="C558" s="254"/>
      <c r="D558" s="254" t="s">
        <v>30</v>
      </c>
      <c r="E558" s="254"/>
      <c r="F558" s="254"/>
      <c r="G558" s="457"/>
      <c r="H558" s="86"/>
      <c r="I558" s="86"/>
      <c r="J558" s="365">
        <v>2</v>
      </c>
      <c r="K558" s="176" t="s">
        <v>922</v>
      </c>
      <c r="L558" s="546"/>
      <c r="M558" s="86"/>
      <c r="N558" s="86"/>
      <c r="O558" s="86"/>
      <c r="P558" s="86"/>
      <c r="Q558" s="292"/>
      <c r="R558" s="163">
        <v>50000</v>
      </c>
      <c r="S558" s="164">
        <f t="shared" si="21"/>
        <v>50000</v>
      </c>
      <c r="T558" s="194" t="s">
        <v>584</v>
      </c>
      <c r="U558" s="165" t="s">
        <v>33</v>
      </c>
      <c r="V558" s="494"/>
      <c r="W558" s="254"/>
      <c r="X558" s="254"/>
      <c r="Y558" s="749"/>
      <c r="Z558" s="175"/>
      <c r="AA558" s="495"/>
      <c r="AB558" s="254"/>
      <c r="AC558" s="254"/>
      <c r="AD558" s="254"/>
      <c r="AE558" s="254"/>
      <c r="AF558" s="254"/>
      <c r="AG558" s="254"/>
      <c r="AH558" s="254"/>
      <c r="AI558" s="254"/>
      <c r="AJ558" s="254"/>
      <c r="AK558" s="254"/>
      <c r="AL558" s="254"/>
      <c r="AM558" s="254"/>
      <c r="AN558" s="254"/>
      <c r="AO558" s="254"/>
      <c r="AP558" s="254"/>
      <c r="AQ558" s="254"/>
      <c r="AR558" s="254"/>
      <c r="AS558" s="254"/>
      <c r="AT558" s="254"/>
      <c r="AU558" s="254"/>
      <c r="AV558" s="254"/>
      <c r="AW558" s="254"/>
      <c r="AX558" s="254"/>
      <c r="AY558" s="254"/>
      <c r="AZ558" s="254"/>
      <c r="BA558" s="254"/>
      <c r="BB558" s="254"/>
      <c r="BC558" s="254"/>
      <c r="BD558" s="254"/>
      <c r="BE558" s="254"/>
      <c r="BF558" s="254"/>
      <c r="BG558" s="254"/>
      <c r="BH558" s="254"/>
      <c r="BI558" s="254"/>
      <c r="BJ558" s="254"/>
      <c r="BK558" s="254"/>
      <c r="BL558" s="254"/>
      <c r="BM558" s="254"/>
      <c r="BN558" s="254"/>
      <c r="BO558" s="254"/>
      <c r="BP558" s="254"/>
      <c r="BQ558" s="254"/>
      <c r="BR558" s="254"/>
      <c r="BS558" s="254"/>
      <c r="BT558" s="254"/>
      <c r="BU558" s="254"/>
      <c r="BV558" s="254"/>
      <c r="BW558" s="254"/>
      <c r="BX558" s="254"/>
      <c r="BY558" s="254"/>
      <c r="BZ558" s="254"/>
      <c r="CA558" s="254"/>
      <c r="CB558" s="254"/>
      <c r="CC558" s="254"/>
      <c r="CD558" s="254"/>
      <c r="CE558" s="254"/>
      <c r="CF558" s="254"/>
      <c r="CG558" s="254"/>
      <c r="CH558" s="254"/>
      <c r="CI558" s="254"/>
      <c r="CJ558" s="254"/>
      <c r="CK558" s="254"/>
      <c r="CL558" s="254"/>
      <c r="CM558" s="254"/>
      <c r="CN558" s="254"/>
      <c r="CO558" s="254"/>
      <c r="CP558" s="254"/>
      <c r="CQ558" s="254"/>
      <c r="CR558" s="254"/>
      <c r="CS558" s="254"/>
      <c r="CT558" s="254"/>
      <c r="CU558" s="254"/>
      <c r="CV558" s="254"/>
      <c r="CW558" s="254"/>
      <c r="CX558" s="254"/>
      <c r="CY558" s="254"/>
      <c r="CZ558" s="254"/>
      <c r="DA558" s="254"/>
      <c r="DB558" s="254"/>
      <c r="DC558" s="254"/>
      <c r="DD558" s="254"/>
      <c r="DE558" s="254"/>
      <c r="DF558" s="254"/>
      <c r="DG558" s="254"/>
      <c r="DH558" s="254"/>
      <c r="DI558" s="254"/>
      <c r="DJ558" s="254"/>
      <c r="DK558" s="254"/>
      <c r="DL558" s="254"/>
      <c r="DM558" s="254"/>
      <c r="DN558" s="254"/>
      <c r="DO558" s="254"/>
      <c r="DP558" s="254"/>
      <c r="DQ558" s="254"/>
      <c r="DR558" s="254"/>
      <c r="DS558" s="254"/>
      <c r="DT558" s="254"/>
      <c r="DU558" s="254"/>
      <c r="DV558" s="254"/>
      <c r="DW558" s="254"/>
      <c r="DX558" s="254"/>
      <c r="DY558" s="254"/>
      <c r="DZ558" s="254"/>
      <c r="EA558" s="254"/>
      <c r="EB558" s="254"/>
      <c r="EC558" s="254"/>
      <c r="ED558" s="254"/>
      <c r="EE558" s="254"/>
      <c r="EF558" s="254"/>
      <c r="EG558" s="254"/>
      <c r="EH558" s="254"/>
      <c r="EI558" s="254"/>
      <c r="EJ558" s="254"/>
      <c r="EK558" s="254"/>
      <c r="EL558" s="254"/>
      <c r="EM558" s="254"/>
      <c r="EN558" s="254"/>
      <c r="EO558" s="254"/>
      <c r="EP558" s="254"/>
      <c r="EQ558" s="254"/>
      <c r="ER558" s="254"/>
      <c r="ES558" s="254"/>
      <c r="ET558" s="254"/>
      <c r="EU558" s="254"/>
      <c r="EV558" s="254"/>
      <c r="EW558" s="254"/>
      <c r="EX558" s="254"/>
      <c r="EY558" s="254"/>
      <c r="EZ558" s="254"/>
      <c r="FA558" s="254"/>
      <c r="FB558" s="254"/>
      <c r="FC558" s="254"/>
      <c r="FD558" s="254"/>
      <c r="FE558" s="254"/>
      <c r="FF558" s="254"/>
      <c r="FG558" s="254"/>
      <c r="FH558" s="254"/>
      <c r="FI558" s="254"/>
      <c r="FJ558" s="254"/>
      <c r="FK558" s="254"/>
      <c r="FL558" s="254"/>
      <c r="FM558" s="254"/>
      <c r="FN558" s="254"/>
      <c r="FO558" s="254"/>
      <c r="FP558" s="254"/>
      <c r="FQ558" s="254"/>
      <c r="FR558" s="254"/>
      <c r="FS558" s="254"/>
      <c r="FT558" s="254"/>
      <c r="FU558" s="254"/>
      <c r="FV558" s="254"/>
      <c r="FW558" s="254"/>
      <c r="FX558" s="254"/>
      <c r="FY558" s="254"/>
      <c r="FZ558" s="254"/>
      <c r="GA558" s="254"/>
      <c r="GB558" s="254"/>
      <c r="GC558" s="254"/>
      <c r="GD558" s="254"/>
      <c r="GE558" s="254"/>
      <c r="GF558" s="254"/>
      <c r="GG558" s="254"/>
      <c r="GH558" s="254"/>
      <c r="GI558" s="254"/>
      <c r="GJ558" s="254"/>
      <c r="GK558" s="254"/>
      <c r="GL558" s="254"/>
      <c r="GM558" s="254"/>
      <c r="GN558" s="254"/>
      <c r="GO558" s="254"/>
      <c r="GP558" s="254"/>
      <c r="GQ558" s="254"/>
      <c r="GR558" s="254"/>
      <c r="GS558" s="254"/>
      <c r="GT558" s="254"/>
      <c r="GU558" s="254"/>
      <c r="GV558" s="254"/>
      <c r="GW558" s="254"/>
      <c r="GX558" s="254"/>
      <c r="GY558" s="254"/>
      <c r="GZ558" s="254"/>
      <c r="HA558" s="254"/>
      <c r="HB558" s="254"/>
      <c r="HC558" s="254"/>
      <c r="HD558" s="254"/>
      <c r="HE558" s="254"/>
      <c r="HF558" s="254"/>
      <c r="HG558" s="254"/>
      <c r="HH558" s="254"/>
      <c r="HI558" s="254"/>
      <c r="HJ558" s="254"/>
      <c r="HK558" s="254"/>
      <c r="HL558" s="254"/>
      <c r="HM558" s="254"/>
      <c r="HN558" s="254"/>
      <c r="HO558" s="254"/>
      <c r="HP558" s="254"/>
      <c r="HQ558" s="254"/>
      <c r="HR558" s="254"/>
      <c r="HS558" s="254"/>
      <c r="HT558" s="254"/>
      <c r="HU558" s="254"/>
      <c r="HV558" s="254"/>
      <c r="HW558" s="254"/>
      <c r="HX558" s="254"/>
      <c r="HY558" s="254"/>
      <c r="HZ558" s="254"/>
      <c r="IA558" s="254"/>
      <c r="IB558" s="254"/>
      <c r="IC558" s="254"/>
      <c r="ID558" s="254"/>
      <c r="IE558" s="254"/>
      <c r="IF558" s="254"/>
      <c r="IG558" s="254"/>
      <c r="IH558" s="254"/>
      <c r="II558" s="254"/>
      <c r="IJ558" s="254"/>
      <c r="IK558" s="254"/>
      <c r="IL558" s="254"/>
      <c r="IM558" s="254"/>
      <c r="IN558" s="254"/>
      <c r="IO558" s="254"/>
      <c r="IP558" s="254"/>
      <c r="IQ558" s="254"/>
      <c r="IR558" s="254"/>
      <c r="IS558" s="254"/>
      <c r="IT558" s="254"/>
      <c r="IU558" s="254"/>
      <c r="IV558" s="254"/>
    </row>
    <row r="559" spans="1:256" s="181" customFormat="1" ht="18.75" x14ac:dyDescent="0.45">
      <c r="A559" s="385"/>
      <c r="D559" s="81">
        <v>1</v>
      </c>
      <c r="E559" s="181" t="s">
        <v>923</v>
      </c>
      <c r="G559" s="182"/>
      <c r="H559" s="158" t="s">
        <v>99</v>
      </c>
      <c r="I559" s="158">
        <v>2</v>
      </c>
      <c r="J559" s="686"/>
      <c r="K559" s="156"/>
      <c r="L559" s="687"/>
      <c r="M559" s="158"/>
      <c r="N559" s="158"/>
      <c r="O559" s="158"/>
      <c r="P559" s="158"/>
      <c r="Q559" s="696"/>
      <c r="R559" s="157"/>
      <c r="S559" s="159"/>
      <c r="T559" s="188"/>
      <c r="U559" s="107"/>
      <c r="V559" s="387"/>
      <c r="W559" s="177"/>
      <c r="X559" s="177"/>
      <c r="Y559" s="727"/>
      <c r="Z559" s="74"/>
      <c r="AA559" s="117"/>
    </row>
    <row r="560" spans="1:256" s="181" customFormat="1" ht="18.75" x14ac:dyDescent="0.45">
      <c r="A560" s="385"/>
      <c r="D560" s="81">
        <v>2</v>
      </c>
      <c r="E560" s="181" t="s">
        <v>924</v>
      </c>
      <c r="G560" s="182"/>
      <c r="H560" s="158" t="s">
        <v>99</v>
      </c>
      <c r="I560" s="158">
        <v>2</v>
      </c>
      <c r="J560" s="686"/>
      <c r="K560" s="156"/>
      <c r="L560" s="687"/>
      <c r="M560" s="158"/>
      <c r="N560" s="158"/>
      <c r="O560" s="158"/>
      <c r="P560" s="158"/>
      <c r="Q560" s="696"/>
      <c r="R560" s="157"/>
      <c r="S560" s="159"/>
      <c r="T560" s="188"/>
      <c r="U560" s="107"/>
      <c r="V560" s="387"/>
      <c r="W560" s="177"/>
      <c r="X560" s="177"/>
      <c r="Y560" s="727"/>
      <c r="Z560" s="74"/>
      <c r="AA560" s="117"/>
    </row>
    <row r="561" spans="1:256" s="181" customFormat="1" ht="18.75" x14ac:dyDescent="0.45">
      <c r="A561" s="385"/>
      <c r="D561" s="81"/>
      <c r="G561" s="182"/>
      <c r="H561" s="158"/>
      <c r="I561" s="158"/>
      <c r="J561" s="686"/>
      <c r="K561" s="156"/>
      <c r="L561" s="687"/>
      <c r="M561" s="158"/>
      <c r="N561" s="158"/>
      <c r="O561" s="158"/>
      <c r="P561" s="158"/>
      <c r="Q561" s="696"/>
      <c r="R561" s="157"/>
      <c r="S561" s="159"/>
      <c r="T561" s="188"/>
      <c r="U561" s="107"/>
      <c r="V561" s="387"/>
      <c r="W561" s="177"/>
      <c r="X561" s="177"/>
      <c r="Y561" s="727"/>
      <c r="Z561" s="74"/>
      <c r="AA561" s="117"/>
    </row>
    <row r="562" spans="1:256" s="181" customFormat="1" ht="18.75" x14ac:dyDescent="0.45">
      <c r="A562" s="388"/>
      <c r="B562" s="221"/>
      <c r="C562" s="221"/>
      <c r="D562" s="220"/>
      <c r="E562" s="221"/>
      <c r="F562" s="221"/>
      <c r="G562" s="222"/>
      <c r="H562" s="223"/>
      <c r="I562" s="223"/>
      <c r="J562" s="439"/>
      <c r="K562" s="440"/>
      <c r="L562" s="440"/>
      <c r="M562" s="223"/>
      <c r="N562" s="223"/>
      <c r="O562" s="223"/>
      <c r="P562" s="223"/>
      <c r="Q562" s="442"/>
      <c r="R562" s="442"/>
      <c r="S562" s="240"/>
      <c r="T562" s="323"/>
      <c r="U562" s="323"/>
      <c r="V562" s="387"/>
      <c r="W562" s="177"/>
      <c r="X562" s="750">
        <v>100000</v>
      </c>
      <c r="Y562" s="751">
        <f>X562/$X$565*100</f>
        <v>1.60926939169617</v>
      </c>
      <c r="Z562" s="74"/>
      <c r="AA562" s="117"/>
    </row>
    <row r="563" spans="1:256" s="145" customFormat="1" ht="18.75" x14ac:dyDescent="0.45">
      <c r="A563" s="132"/>
      <c r="B563" s="133">
        <v>3.2</v>
      </c>
      <c r="C563" s="752" t="s">
        <v>925</v>
      </c>
      <c r="D563" s="134"/>
      <c r="E563" s="134"/>
      <c r="F563" s="134"/>
      <c r="G563" s="135"/>
      <c r="H563" s="136"/>
      <c r="I563" s="136"/>
      <c r="J563" s="137"/>
      <c r="K563" s="138"/>
      <c r="L563" s="249">
        <f>+L564+L574</f>
        <v>0</v>
      </c>
      <c r="M563" s="140"/>
      <c r="N563" s="140"/>
      <c r="O563" s="140"/>
      <c r="P563" s="140"/>
      <c r="Q563" s="251">
        <f>SUM(Q565,Q575)</f>
        <v>2500000</v>
      </c>
      <c r="R563" s="251">
        <f>SUM(R565,R575)</f>
        <v>2278700</v>
      </c>
      <c r="S563" s="283">
        <f>SUM(Q563:R563)</f>
        <v>4778700</v>
      </c>
      <c r="T563" s="285"/>
      <c r="U563" s="285"/>
      <c r="V563" s="143"/>
      <c r="W563" s="144"/>
      <c r="X563" s="753">
        <v>4778700</v>
      </c>
      <c r="Y563" s="751">
        <f>X563/$X$565*100</f>
        <v>76.902156420984866</v>
      </c>
      <c r="Z563" s="144"/>
      <c r="AA563" s="117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  <c r="CM563" s="144"/>
      <c r="CN563" s="144"/>
      <c r="CO563" s="144"/>
      <c r="CP563" s="144"/>
      <c r="CQ563" s="144"/>
      <c r="CR563" s="144"/>
      <c r="CS563" s="144"/>
      <c r="CT563" s="144"/>
      <c r="CU563" s="144"/>
      <c r="CV563" s="144"/>
      <c r="CW563" s="144"/>
      <c r="CX563" s="144"/>
      <c r="CY563" s="144"/>
      <c r="CZ563" s="144"/>
      <c r="DA563" s="144"/>
      <c r="DB563" s="144"/>
      <c r="DC563" s="144"/>
      <c r="DD563" s="144"/>
      <c r="DE563" s="144"/>
      <c r="DF563" s="144"/>
      <c r="DG563" s="144"/>
      <c r="DH563" s="144"/>
      <c r="DI563" s="144"/>
      <c r="DJ563" s="144"/>
      <c r="DK563" s="144"/>
      <c r="DL563" s="144"/>
      <c r="DM563" s="144"/>
      <c r="DN563" s="144"/>
      <c r="DO563" s="144"/>
      <c r="DP563" s="144"/>
      <c r="DQ563" s="144"/>
      <c r="DR563" s="144"/>
      <c r="DS563" s="144"/>
      <c r="DT563" s="144"/>
      <c r="DU563" s="144"/>
      <c r="DV563" s="144"/>
      <c r="DW563" s="144"/>
      <c r="DX563" s="144"/>
      <c r="DY563" s="144"/>
      <c r="DZ563" s="144"/>
      <c r="EA563" s="144"/>
      <c r="EB563" s="144"/>
      <c r="EC563" s="144"/>
      <c r="ED563" s="144"/>
      <c r="EE563" s="144"/>
      <c r="EF563" s="144"/>
      <c r="EG563" s="144"/>
      <c r="EH563" s="144"/>
      <c r="EI563" s="144"/>
      <c r="EJ563" s="144"/>
      <c r="EK563" s="144"/>
      <c r="EL563" s="144"/>
      <c r="EM563" s="144"/>
      <c r="EN563" s="144"/>
      <c r="EO563" s="144"/>
      <c r="EP563" s="144"/>
      <c r="EQ563" s="144"/>
      <c r="ER563" s="144"/>
      <c r="ES563" s="144"/>
      <c r="ET563" s="144"/>
      <c r="EU563" s="144"/>
      <c r="EV563" s="144"/>
      <c r="EW563" s="144"/>
      <c r="EX563" s="144"/>
      <c r="EY563" s="144"/>
      <c r="EZ563" s="144"/>
      <c r="FA563" s="144"/>
      <c r="FB563" s="144"/>
      <c r="FC563" s="144"/>
      <c r="FD563" s="144"/>
      <c r="FE563" s="144"/>
      <c r="FF563" s="144"/>
      <c r="FG563" s="144"/>
      <c r="FH563" s="144"/>
      <c r="FI563" s="144"/>
      <c r="FJ563" s="144"/>
      <c r="FK563" s="144"/>
      <c r="FL563" s="144"/>
      <c r="FM563" s="144"/>
      <c r="FN563" s="144"/>
      <c r="FO563" s="144"/>
      <c r="FP563" s="144"/>
      <c r="FQ563" s="144"/>
      <c r="FR563" s="144"/>
      <c r="FS563" s="144"/>
      <c r="FT563" s="144"/>
      <c r="FU563" s="144"/>
      <c r="FV563" s="144"/>
      <c r="FW563" s="144"/>
      <c r="FX563" s="144"/>
      <c r="FY563" s="144"/>
      <c r="FZ563" s="144"/>
      <c r="GA563" s="144"/>
      <c r="GB563" s="144"/>
      <c r="GC563" s="144"/>
      <c r="GD563" s="144"/>
      <c r="GE563" s="144"/>
      <c r="GF563" s="144"/>
      <c r="GG563" s="144"/>
      <c r="GH563" s="144"/>
      <c r="GI563" s="144"/>
      <c r="GJ563" s="144"/>
      <c r="GK563" s="144"/>
      <c r="GL563" s="144"/>
      <c r="GM563" s="144"/>
      <c r="GN563" s="144"/>
      <c r="GO563" s="144"/>
      <c r="GP563" s="144"/>
      <c r="GQ563" s="144"/>
      <c r="GR563" s="144"/>
      <c r="GS563" s="144"/>
      <c r="GT563" s="144"/>
      <c r="GU563" s="144"/>
      <c r="GV563" s="144"/>
      <c r="GW563" s="144"/>
      <c r="GX563" s="144"/>
      <c r="GY563" s="144"/>
      <c r="GZ563" s="144"/>
      <c r="HA563" s="144"/>
      <c r="HB563" s="144"/>
      <c r="HC563" s="144"/>
      <c r="HD563" s="144"/>
      <c r="HE563" s="144"/>
      <c r="HF563" s="144"/>
      <c r="HG563" s="144"/>
      <c r="HH563" s="144"/>
      <c r="HI563" s="144"/>
      <c r="HJ563" s="144"/>
      <c r="HK563" s="144"/>
      <c r="HL563" s="144"/>
      <c r="HM563" s="144"/>
      <c r="HN563" s="144"/>
      <c r="HO563" s="144"/>
      <c r="HP563" s="144"/>
      <c r="HQ563" s="144"/>
      <c r="HR563" s="144"/>
      <c r="HS563" s="144"/>
      <c r="HT563" s="144"/>
      <c r="HU563" s="144"/>
      <c r="HV563" s="144"/>
      <c r="HW563" s="144"/>
      <c r="HX563" s="144"/>
      <c r="HY563" s="144"/>
      <c r="HZ563" s="144"/>
      <c r="IA563" s="144"/>
      <c r="IB563" s="144"/>
      <c r="IC563" s="144"/>
      <c r="ID563" s="144"/>
      <c r="IE563" s="144"/>
      <c r="IF563" s="144"/>
      <c r="IG563" s="144"/>
      <c r="IH563" s="144"/>
      <c r="II563" s="144"/>
      <c r="IJ563" s="144"/>
      <c r="IK563" s="144"/>
      <c r="IL563" s="144"/>
      <c r="IM563" s="144"/>
      <c r="IN563" s="144"/>
      <c r="IO563" s="144"/>
      <c r="IP563" s="144"/>
      <c r="IQ563" s="144"/>
      <c r="IR563" s="144"/>
      <c r="IS563" s="144"/>
      <c r="IT563" s="144"/>
      <c r="IU563" s="144"/>
      <c r="IV563" s="144"/>
    </row>
    <row r="564" spans="1:256" s="362" customFormat="1" ht="18.75" x14ac:dyDescent="0.45">
      <c r="A564" s="357"/>
      <c r="B564" s="177"/>
      <c r="C564" s="60">
        <v>23</v>
      </c>
      <c r="D564" s="443" t="s">
        <v>926</v>
      </c>
      <c r="E564" s="177"/>
      <c r="F564" s="177"/>
      <c r="G564" s="178"/>
      <c r="H564" s="68"/>
      <c r="I564" s="68"/>
      <c r="J564" s="429"/>
      <c r="K564" s="430"/>
      <c r="L564" s="67"/>
      <c r="M564" s="68"/>
      <c r="N564" s="68"/>
      <c r="O564" s="68"/>
      <c r="P564" s="68"/>
      <c r="Q564" s="152">
        <f>[4]แผน_งบยุทธศาสตร์60!L49*1000000</f>
        <v>0</v>
      </c>
      <c r="R564" s="152">
        <f>[4]แผน_งบยุทธศาสตร์60!M49*1000000</f>
        <v>1469900</v>
      </c>
      <c r="S564" s="71">
        <f t="shared" ref="S564:S572" si="22">SUM(Q564:R564)</f>
        <v>1469900</v>
      </c>
      <c r="T564" s="741"/>
      <c r="U564" s="742" t="s">
        <v>20</v>
      </c>
      <c r="V564" s="361"/>
      <c r="W564" s="74"/>
      <c r="X564" s="127">
        <v>1335300</v>
      </c>
      <c r="Y564" s="751">
        <f>X564/$X$565*100</f>
        <v>21.488574187318957</v>
      </c>
      <c r="Z564" s="74"/>
      <c r="AA564" s="117"/>
      <c r="AB564" s="177"/>
      <c r="AC564" s="177"/>
      <c r="AD564" s="177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7"/>
      <c r="BN564" s="177"/>
      <c r="BO564" s="177"/>
      <c r="BP564" s="177"/>
      <c r="BQ564" s="177"/>
      <c r="BR564" s="177"/>
      <c r="BS564" s="177"/>
      <c r="BT564" s="177"/>
      <c r="BU564" s="177"/>
      <c r="BV564" s="177"/>
      <c r="BW564" s="177"/>
      <c r="BX564" s="177"/>
      <c r="BY564" s="177"/>
      <c r="BZ564" s="177"/>
      <c r="CA564" s="177"/>
      <c r="CB564" s="177"/>
      <c r="CC564" s="177"/>
      <c r="CD564" s="177"/>
      <c r="CE564" s="177"/>
      <c r="CF564" s="177"/>
      <c r="CG564" s="177"/>
      <c r="CH564" s="177"/>
      <c r="CI564" s="177"/>
      <c r="CJ564" s="177"/>
      <c r="CK564" s="177"/>
      <c r="CL564" s="177"/>
      <c r="CM564" s="177"/>
      <c r="CN564" s="177"/>
      <c r="CO564" s="177"/>
      <c r="CP564" s="177"/>
      <c r="CQ564" s="177"/>
      <c r="CR564" s="177"/>
      <c r="CS564" s="177"/>
      <c r="CT564" s="177"/>
      <c r="CU564" s="177"/>
      <c r="CV564" s="177"/>
      <c r="CW564" s="177"/>
      <c r="CX564" s="177"/>
      <c r="CY564" s="177"/>
      <c r="CZ564" s="177"/>
      <c r="DA564" s="177"/>
      <c r="DB564" s="177"/>
      <c r="DC564" s="177"/>
      <c r="DD564" s="177"/>
      <c r="DE564" s="177"/>
      <c r="DF564" s="177"/>
      <c r="DG564" s="177"/>
      <c r="DH564" s="177"/>
      <c r="DI564" s="177"/>
      <c r="DJ564" s="177"/>
      <c r="DK564" s="177"/>
      <c r="DL564" s="177"/>
      <c r="DM564" s="177"/>
      <c r="DN564" s="177"/>
      <c r="DO564" s="177"/>
      <c r="DP564" s="177"/>
      <c r="DQ564" s="177"/>
      <c r="DR564" s="177"/>
      <c r="DS564" s="177"/>
      <c r="DT564" s="177"/>
      <c r="DU564" s="177"/>
      <c r="DV564" s="177"/>
      <c r="DW564" s="177"/>
      <c r="DX564" s="177"/>
      <c r="DY564" s="177"/>
      <c r="DZ564" s="177"/>
      <c r="EA564" s="177"/>
      <c r="EB564" s="177"/>
      <c r="EC564" s="177"/>
      <c r="ED564" s="177"/>
      <c r="EE564" s="177"/>
      <c r="EF564" s="177"/>
      <c r="EG564" s="177"/>
      <c r="EH564" s="177"/>
      <c r="EI564" s="177"/>
      <c r="EJ564" s="177"/>
      <c r="EK564" s="177"/>
      <c r="EL564" s="177"/>
      <c r="EM564" s="177"/>
      <c r="EN564" s="177"/>
      <c r="EO564" s="177"/>
      <c r="EP564" s="177"/>
      <c r="EQ564" s="177"/>
      <c r="ER564" s="177"/>
      <c r="ES564" s="177"/>
      <c r="ET564" s="177"/>
      <c r="EU564" s="177"/>
      <c r="EV564" s="177"/>
      <c r="EW564" s="177"/>
      <c r="EX564" s="177"/>
      <c r="EY564" s="177"/>
      <c r="EZ564" s="177"/>
      <c r="FA564" s="177"/>
      <c r="FB564" s="177"/>
      <c r="FC564" s="177"/>
      <c r="FD564" s="177"/>
      <c r="FE564" s="177"/>
      <c r="FF564" s="177"/>
      <c r="FG564" s="177"/>
      <c r="FH564" s="177"/>
      <c r="FI564" s="177"/>
      <c r="FJ564" s="177"/>
      <c r="FK564" s="177"/>
      <c r="FL564" s="177"/>
      <c r="FM564" s="177"/>
      <c r="FN564" s="177"/>
      <c r="FO564" s="177"/>
      <c r="FP564" s="177"/>
      <c r="FQ564" s="177"/>
      <c r="FR564" s="177"/>
      <c r="FS564" s="177"/>
      <c r="FT564" s="177"/>
      <c r="FU564" s="177"/>
      <c r="FV564" s="177"/>
      <c r="FW564" s="177"/>
      <c r="FX564" s="177"/>
      <c r="FY564" s="177"/>
      <c r="FZ564" s="177"/>
      <c r="GA564" s="177"/>
      <c r="GB564" s="177"/>
      <c r="GC564" s="177"/>
      <c r="GD564" s="177"/>
      <c r="GE564" s="177"/>
      <c r="GF564" s="177"/>
      <c r="GG564" s="177"/>
      <c r="GH564" s="177"/>
      <c r="GI564" s="177"/>
      <c r="GJ564" s="177"/>
      <c r="GK564" s="177"/>
      <c r="GL564" s="177"/>
      <c r="GM564" s="177"/>
      <c r="GN564" s="177"/>
      <c r="GO564" s="177"/>
      <c r="GP564" s="177"/>
      <c r="GQ564" s="177"/>
      <c r="GR564" s="177"/>
      <c r="GS564" s="177"/>
      <c r="GT564" s="177"/>
      <c r="GU564" s="177"/>
      <c r="GV564" s="177"/>
      <c r="GW564" s="177"/>
      <c r="GX564" s="177"/>
      <c r="GY564" s="177"/>
      <c r="GZ564" s="177"/>
      <c r="HA564" s="177"/>
      <c r="HB564" s="177"/>
      <c r="HC564" s="177"/>
      <c r="HD564" s="177"/>
      <c r="HE564" s="177"/>
      <c r="HF564" s="177"/>
      <c r="HG564" s="177"/>
      <c r="HH564" s="177"/>
      <c r="HI564" s="177"/>
      <c r="HJ564" s="177"/>
      <c r="HK564" s="177"/>
      <c r="HL564" s="177"/>
      <c r="HM564" s="177"/>
      <c r="HN564" s="177"/>
      <c r="HO564" s="177"/>
      <c r="HP564" s="177"/>
      <c r="HQ564" s="177"/>
      <c r="HR564" s="177"/>
      <c r="HS564" s="177"/>
      <c r="HT564" s="177"/>
      <c r="HU564" s="177"/>
      <c r="HV564" s="177"/>
      <c r="HW564" s="177"/>
      <c r="HX564" s="177"/>
      <c r="HY564" s="177"/>
      <c r="HZ564" s="177"/>
      <c r="IA564" s="177"/>
      <c r="IB564" s="177"/>
      <c r="IC564" s="177"/>
      <c r="ID564" s="177"/>
      <c r="IE564" s="177"/>
      <c r="IF564" s="177"/>
      <c r="IG564" s="177"/>
      <c r="IH564" s="177"/>
      <c r="II564" s="177"/>
      <c r="IJ564" s="177"/>
      <c r="IK564" s="177"/>
      <c r="IL564" s="177"/>
      <c r="IM564" s="177"/>
      <c r="IN564" s="177"/>
      <c r="IO564" s="177"/>
      <c r="IP564" s="177"/>
      <c r="IQ564" s="177"/>
      <c r="IR564" s="177"/>
      <c r="IS564" s="177"/>
      <c r="IT564" s="177"/>
      <c r="IU564" s="177"/>
      <c r="IV564" s="177"/>
    </row>
    <row r="565" spans="1:256" s="362" customFormat="1" ht="18.75" x14ac:dyDescent="0.45">
      <c r="A565" s="357"/>
      <c r="B565" s="177"/>
      <c r="C565" s="60"/>
      <c r="D565" s="443" t="s">
        <v>927</v>
      </c>
      <c r="E565" s="177"/>
      <c r="F565" s="177"/>
      <c r="G565" s="178"/>
      <c r="H565" s="68"/>
      <c r="I565" s="68"/>
      <c r="J565" s="686"/>
      <c r="K565" s="687"/>
      <c r="L565" s="687"/>
      <c r="M565" s="158"/>
      <c r="N565" s="158"/>
      <c r="O565" s="158"/>
      <c r="P565" s="158"/>
      <c r="Q565" s="330">
        <f>SUM(Q566:Q572)</f>
        <v>0</v>
      </c>
      <c r="R565" s="330">
        <f>SUM(R566:R572)</f>
        <v>1469900</v>
      </c>
      <c r="S565" s="330">
        <f t="shared" si="22"/>
        <v>1469900</v>
      </c>
      <c r="T565" s="743"/>
      <c r="U565" s="744"/>
      <c r="V565" s="361"/>
      <c r="W565" s="177"/>
      <c r="X565" s="750">
        <f>SUM(X562:X564)</f>
        <v>6214000</v>
      </c>
      <c r="Y565" s="727"/>
      <c r="Z565" s="74"/>
      <c r="AA565" s="117"/>
      <c r="AB565" s="177"/>
      <c r="AC565" s="177"/>
      <c r="AD565" s="177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7"/>
      <c r="BN565" s="177"/>
      <c r="BO565" s="177"/>
      <c r="BP565" s="177"/>
      <c r="BQ565" s="177"/>
      <c r="BR565" s="177"/>
      <c r="BS565" s="177"/>
      <c r="BT565" s="177"/>
      <c r="BU565" s="177"/>
      <c r="BV565" s="177"/>
      <c r="BW565" s="177"/>
      <c r="BX565" s="177"/>
      <c r="BY565" s="177"/>
      <c r="BZ565" s="177"/>
      <c r="CA565" s="177"/>
      <c r="CB565" s="177"/>
      <c r="CC565" s="177"/>
      <c r="CD565" s="177"/>
      <c r="CE565" s="177"/>
      <c r="CF565" s="177"/>
      <c r="CG565" s="177"/>
      <c r="CH565" s="177"/>
      <c r="CI565" s="177"/>
      <c r="CJ565" s="177"/>
      <c r="CK565" s="177"/>
      <c r="CL565" s="177"/>
      <c r="CM565" s="177"/>
      <c r="CN565" s="177"/>
      <c r="CO565" s="177"/>
      <c r="CP565" s="177"/>
      <c r="CQ565" s="177"/>
      <c r="CR565" s="177"/>
      <c r="CS565" s="177"/>
      <c r="CT565" s="177"/>
      <c r="CU565" s="177"/>
      <c r="CV565" s="177"/>
      <c r="CW565" s="177"/>
      <c r="CX565" s="177"/>
      <c r="CY565" s="177"/>
      <c r="CZ565" s="177"/>
      <c r="DA565" s="177"/>
      <c r="DB565" s="177"/>
      <c r="DC565" s="177"/>
      <c r="DD565" s="177"/>
      <c r="DE565" s="177"/>
      <c r="DF565" s="177"/>
      <c r="DG565" s="177"/>
      <c r="DH565" s="177"/>
      <c r="DI565" s="177"/>
      <c r="DJ565" s="177"/>
      <c r="DK565" s="177"/>
      <c r="DL565" s="177"/>
      <c r="DM565" s="177"/>
      <c r="DN565" s="177"/>
      <c r="DO565" s="177"/>
      <c r="DP565" s="177"/>
      <c r="DQ565" s="177"/>
      <c r="DR565" s="177"/>
      <c r="DS565" s="177"/>
      <c r="DT565" s="177"/>
      <c r="DU565" s="177"/>
      <c r="DV565" s="177"/>
      <c r="DW565" s="177"/>
      <c r="DX565" s="177"/>
      <c r="DY565" s="177"/>
      <c r="DZ565" s="177"/>
      <c r="EA565" s="177"/>
      <c r="EB565" s="177"/>
      <c r="EC565" s="177"/>
      <c r="ED565" s="177"/>
      <c r="EE565" s="177"/>
      <c r="EF565" s="177"/>
      <c r="EG565" s="177"/>
      <c r="EH565" s="177"/>
      <c r="EI565" s="177"/>
      <c r="EJ565" s="177"/>
      <c r="EK565" s="177"/>
      <c r="EL565" s="177"/>
      <c r="EM565" s="177"/>
      <c r="EN565" s="177"/>
      <c r="EO565" s="177"/>
      <c r="EP565" s="177"/>
      <c r="EQ565" s="177"/>
      <c r="ER565" s="177"/>
      <c r="ES565" s="177"/>
      <c r="ET565" s="177"/>
      <c r="EU565" s="177"/>
      <c r="EV565" s="177"/>
      <c r="EW565" s="177"/>
      <c r="EX565" s="177"/>
      <c r="EY565" s="177"/>
      <c r="EZ565" s="177"/>
      <c r="FA565" s="177"/>
      <c r="FB565" s="177"/>
      <c r="FC565" s="177"/>
      <c r="FD565" s="177"/>
      <c r="FE565" s="177"/>
      <c r="FF565" s="177"/>
      <c r="FG565" s="177"/>
      <c r="FH565" s="177"/>
      <c r="FI565" s="177"/>
      <c r="FJ565" s="177"/>
      <c r="FK565" s="177"/>
      <c r="FL565" s="177"/>
      <c r="FM565" s="177"/>
      <c r="FN565" s="177"/>
      <c r="FO565" s="177"/>
      <c r="FP565" s="177"/>
      <c r="FQ565" s="177"/>
      <c r="FR565" s="177"/>
      <c r="FS565" s="177"/>
      <c r="FT565" s="177"/>
      <c r="FU565" s="177"/>
      <c r="FV565" s="177"/>
      <c r="FW565" s="177"/>
      <c r="FX565" s="177"/>
      <c r="FY565" s="177"/>
      <c r="FZ565" s="177"/>
      <c r="GA565" s="177"/>
      <c r="GB565" s="177"/>
      <c r="GC565" s="177"/>
      <c r="GD565" s="177"/>
      <c r="GE565" s="177"/>
      <c r="GF565" s="177"/>
      <c r="GG565" s="177"/>
      <c r="GH565" s="177"/>
      <c r="GI565" s="177"/>
      <c r="GJ565" s="177"/>
      <c r="GK565" s="177"/>
      <c r="GL565" s="177"/>
      <c r="GM565" s="177"/>
      <c r="GN565" s="177"/>
      <c r="GO565" s="177"/>
      <c r="GP565" s="177"/>
      <c r="GQ565" s="177"/>
      <c r="GR565" s="177"/>
      <c r="GS565" s="177"/>
      <c r="GT565" s="177"/>
      <c r="GU565" s="177"/>
      <c r="GV565" s="177"/>
      <c r="GW565" s="177"/>
      <c r="GX565" s="177"/>
      <c r="GY565" s="177"/>
      <c r="GZ565" s="177"/>
      <c r="HA565" s="177"/>
      <c r="HB565" s="177"/>
      <c r="HC565" s="177"/>
      <c r="HD565" s="177"/>
      <c r="HE565" s="177"/>
      <c r="HF565" s="177"/>
      <c r="HG565" s="177"/>
      <c r="HH565" s="177"/>
      <c r="HI565" s="177"/>
      <c r="HJ565" s="177"/>
      <c r="HK565" s="177"/>
      <c r="HL565" s="177"/>
      <c r="HM565" s="177"/>
      <c r="HN565" s="177"/>
      <c r="HO565" s="177"/>
      <c r="HP565" s="177"/>
      <c r="HQ565" s="177"/>
      <c r="HR565" s="177"/>
      <c r="HS565" s="177"/>
      <c r="HT565" s="177"/>
      <c r="HU565" s="177"/>
      <c r="HV565" s="177"/>
      <c r="HW565" s="177"/>
      <c r="HX565" s="177"/>
      <c r="HY565" s="177"/>
      <c r="HZ565" s="177"/>
      <c r="IA565" s="177"/>
      <c r="IB565" s="177"/>
      <c r="IC565" s="177"/>
      <c r="ID565" s="177"/>
      <c r="IE565" s="177"/>
      <c r="IF565" s="177"/>
      <c r="IG565" s="177"/>
      <c r="IH565" s="177"/>
      <c r="II565" s="177"/>
      <c r="IJ565" s="177"/>
      <c r="IK565" s="177"/>
      <c r="IL565" s="177"/>
      <c r="IM565" s="177"/>
      <c r="IN565" s="177"/>
      <c r="IO565" s="177"/>
      <c r="IP565" s="177"/>
      <c r="IQ565" s="177"/>
      <c r="IR565" s="177"/>
      <c r="IS565" s="177"/>
      <c r="IT565" s="177"/>
      <c r="IU565" s="177"/>
      <c r="IV565" s="177"/>
    </row>
    <row r="566" spans="1:256" s="73" customFormat="1" ht="18.75" x14ac:dyDescent="0.45">
      <c r="A566" s="58"/>
      <c r="B566" s="59"/>
      <c r="C566" s="60"/>
      <c r="D566" s="61" t="s">
        <v>19</v>
      </c>
      <c r="E566" s="59"/>
      <c r="F566" s="59"/>
      <c r="G566" s="62"/>
      <c r="H566" s="76"/>
      <c r="I566" s="64"/>
      <c r="J566" s="83">
        <v>1</v>
      </c>
      <c r="K566" s="183" t="s">
        <v>928</v>
      </c>
      <c r="L566" s="746"/>
      <c r="M566" s="86"/>
      <c r="N566" s="86"/>
      <c r="O566" s="86"/>
      <c r="P566" s="87"/>
      <c r="Q566" s="434"/>
      <c r="R566" s="163">
        <v>200000</v>
      </c>
      <c r="S566" s="164">
        <f t="shared" si="22"/>
        <v>200000</v>
      </c>
      <c r="T566" s="180" t="s">
        <v>929</v>
      </c>
      <c r="U566" s="165" t="s">
        <v>261</v>
      </c>
      <c r="V566" s="154"/>
      <c r="W566" s="74"/>
      <c r="X566" s="74"/>
      <c r="Y566" s="43"/>
      <c r="Z566" s="74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  <c r="CK566" s="75"/>
      <c r="CL566" s="75"/>
      <c r="CM566" s="75"/>
      <c r="CN566" s="75"/>
      <c r="CO566" s="75"/>
      <c r="CP566" s="75"/>
      <c r="CQ566" s="75"/>
      <c r="CR566" s="75"/>
      <c r="CS566" s="75"/>
      <c r="CT566" s="75"/>
      <c r="CU566" s="75"/>
      <c r="CV566" s="75"/>
      <c r="CW566" s="75"/>
      <c r="CX566" s="75"/>
      <c r="CY566" s="75"/>
      <c r="CZ566" s="75"/>
      <c r="DA566" s="75"/>
      <c r="DB566" s="75"/>
      <c r="DC566" s="75"/>
      <c r="DD566" s="75"/>
      <c r="DE566" s="75"/>
      <c r="DF566" s="75"/>
      <c r="DG566" s="75"/>
      <c r="DH566" s="75"/>
      <c r="DI566" s="75"/>
      <c r="DJ566" s="75"/>
      <c r="DK566" s="75"/>
      <c r="DL566" s="75"/>
      <c r="DM566" s="75"/>
      <c r="DN566" s="75"/>
      <c r="DO566" s="75"/>
      <c r="DP566" s="75"/>
      <c r="DQ566" s="75"/>
      <c r="DR566" s="75"/>
      <c r="DS566" s="75"/>
      <c r="DT566" s="75"/>
      <c r="DU566" s="75"/>
      <c r="DV566" s="75"/>
      <c r="DW566" s="75"/>
      <c r="DX566" s="75"/>
      <c r="DY566" s="75"/>
      <c r="DZ566" s="75"/>
      <c r="EA566" s="75"/>
      <c r="EB566" s="75"/>
      <c r="EC566" s="75"/>
      <c r="ED566" s="75"/>
      <c r="EE566" s="75"/>
      <c r="EF566" s="75"/>
      <c r="EG566" s="75"/>
      <c r="EH566" s="75"/>
      <c r="EI566" s="75"/>
      <c r="EJ566" s="75"/>
      <c r="EK566" s="75"/>
      <c r="EL566" s="75"/>
      <c r="EM566" s="75"/>
      <c r="EN566" s="75"/>
      <c r="EO566" s="75"/>
      <c r="EP566" s="75"/>
      <c r="EQ566" s="75"/>
      <c r="ER566" s="75"/>
      <c r="ES566" s="75"/>
      <c r="ET566" s="75"/>
      <c r="EU566" s="75"/>
      <c r="EV566" s="75"/>
      <c r="EW566" s="75"/>
      <c r="EX566" s="75"/>
      <c r="EY566" s="75"/>
      <c r="EZ566" s="75"/>
      <c r="FA566" s="75"/>
      <c r="FB566" s="75"/>
      <c r="FC566" s="75"/>
      <c r="FD566" s="75"/>
      <c r="FE566" s="75"/>
      <c r="FF566" s="75"/>
      <c r="FG566" s="75"/>
      <c r="FH566" s="75"/>
      <c r="FI566" s="75"/>
      <c r="FJ566" s="75"/>
      <c r="FK566" s="75"/>
      <c r="FL566" s="75"/>
      <c r="FM566" s="75"/>
      <c r="FN566" s="75"/>
      <c r="FO566" s="75"/>
      <c r="FP566" s="75"/>
      <c r="FQ566" s="75"/>
      <c r="FR566" s="75"/>
      <c r="FS566" s="75"/>
      <c r="FT566" s="75"/>
      <c r="FU566" s="75"/>
      <c r="FV566" s="75"/>
      <c r="FW566" s="75"/>
      <c r="FX566" s="75"/>
      <c r="FY566" s="75"/>
      <c r="FZ566" s="75"/>
      <c r="GA566" s="75"/>
      <c r="GB566" s="75"/>
      <c r="GC566" s="75"/>
      <c r="GD566" s="75"/>
      <c r="GE566" s="75"/>
      <c r="GF566" s="75"/>
      <c r="GG566" s="75"/>
      <c r="GH566" s="75"/>
      <c r="GI566" s="75"/>
      <c r="GJ566" s="75"/>
      <c r="GK566" s="75"/>
      <c r="GL566" s="75"/>
      <c r="GM566" s="75"/>
      <c r="GN566" s="75"/>
      <c r="GO566" s="75"/>
      <c r="GP566" s="75"/>
      <c r="GQ566" s="75"/>
      <c r="GR566" s="75"/>
      <c r="GS566" s="75"/>
      <c r="GT566" s="75"/>
      <c r="GU566" s="75"/>
      <c r="GV566" s="75"/>
      <c r="GW566" s="75"/>
      <c r="GX566" s="75"/>
      <c r="GY566" s="75"/>
      <c r="GZ566" s="75"/>
      <c r="HA566" s="75"/>
      <c r="HB566" s="75"/>
      <c r="HC566" s="75"/>
      <c r="HD566" s="75"/>
      <c r="HE566" s="75"/>
      <c r="HF566" s="75"/>
      <c r="HG566" s="75"/>
      <c r="HH566" s="75"/>
      <c r="HI566" s="75"/>
      <c r="HJ566" s="75"/>
      <c r="HK566" s="75"/>
      <c r="HL566" s="75"/>
      <c r="HM566" s="75"/>
      <c r="HN566" s="75"/>
      <c r="HO566" s="75"/>
      <c r="HP566" s="75"/>
      <c r="HQ566" s="75"/>
      <c r="HR566" s="75"/>
      <c r="HS566" s="75"/>
      <c r="HT566" s="75"/>
      <c r="HU566" s="75"/>
      <c r="HV566" s="75"/>
      <c r="HW566" s="75"/>
      <c r="HX566" s="75"/>
      <c r="HY566" s="75"/>
      <c r="HZ566" s="75"/>
      <c r="IA566" s="75"/>
      <c r="IB566" s="75"/>
      <c r="IC566" s="75"/>
      <c r="ID566" s="75"/>
      <c r="IE566" s="75"/>
      <c r="IF566" s="75"/>
      <c r="IG566" s="75"/>
      <c r="IH566" s="75"/>
      <c r="II566" s="75"/>
      <c r="IJ566" s="75"/>
      <c r="IK566" s="75"/>
      <c r="IL566" s="75"/>
      <c r="IM566" s="75"/>
      <c r="IN566" s="75"/>
      <c r="IO566" s="75"/>
      <c r="IP566" s="75"/>
      <c r="IQ566" s="75"/>
      <c r="IR566" s="75"/>
      <c r="IS566" s="75"/>
      <c r="IT566" s="75"/>
      <c r="IU566" s="75"/>
      <c r="IV566" s="75"/>
    </row>
    <row r="567" spans="1:256" s="73" customFormat="1" ht="18.75" x14ac:dyDescent="0.45">
      <c r="A567" s="58"/>
      <c r="B567" s="59"/>
      <c r="C567" s="60"/>
      <c r="D567" s="81"/>
      <c r="E567" s="93" t="s">
        <v>930</v>
      </c>
      <c r="F567" s="59"/>
      <c r="G567" s="62"/>
      <c r="H567" s="76"/>
      <c r="I567" s="64"/>
      <c r="J567" s="83">
        <v>2</v>
      </c>
      <c r="K567" s="183" t="s">
        <v>931</v>
      </c>
      <c r="L567" s="546"/>
      <c r="M567" s="86"/>
      <c r="N567" s="86"/>
      <c r="O567" s="86"/>
      <c r="P567" s="86"/>
      <c r="Q567" s="292"/>
      <c r="R567" s="163">
        <v>200000</v>
      </c>
      <c r="S567" s="164">
        <f t="shared" si="22"/>
        <v>200000</v>
      </c>
      <c r="T567" s="131" t="s">
        <v>932</v>
      </c>
      <c r="U567" s="165" t="s">
        <v>240</v>
      </c>
      <c r="V567" s="154"/>
      <c r="W567" s="74"/>
      <c r="X567" s="74"/>
      <c r="Y567" s="43"/>
      <c r="Z567" s="74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  <c r="CK567" s="75"/>
      <c r="CL567" s="75"/>
      <c r="CM567" s="75"/>
      <c r="CN567" s="75"/>
      <c r="CO567" s="75"/>
      <c r="CP567" s="75"/>
      <c r="CQ567" s="75"/>
      <c r="CR567" s="75"/>
      <c r="CS567" s="75"/>
      <c r="CT567" s="75"/>
      <c r="CU567" s="75"/>
      <c r="CV567" s="75"/>
      <c r="CW567" s="75"/>
      <c r="CX567" s="75"/>
      <c r="CY567" s="75"/>
      <c r="CZ567" s="75"/>
      <c r="DA567" s="75"/>
      <c r="DB567" s="75"/>
      <c r="DC567" s="75"/>
      <c r="DD567" s="75"/>
      <c r="DE567" s="75"/>
      <c r="DF567" s="75"/>
      <c r="DG567" s="75"/>
      <c r="DH567" s="75"/>
      <c r="DI567" s="75"/>
      <c r="DJ567" s="75"/>
      <c r="DK567" s="75"/>
      <c r="DL567" s="75"/>
      <c r="DM567" s="75"/>
      <c r="DN567" s="75"/>
      <c r="DO567" s="75"/>
      <c r="DP567" s="75"/>
      <c r="DQ567" s="75"/>
      <c r="DR567" s="75"/>
      <c r="DS567" s="75"/>
      <c r="DT567" s="75"/>
      <c r="DU567" s="75"/>
      <c r="DV567" s="75"/>
      <c r="DW567" s="75"/>
      <c r="DX567" s="75"/>
      <c r="DY567" s="75"/>
      <c r="DZ567" s="75"/>
      <c r="EA567" s="75"/>
      <c r="EB567" s="75"/>
      <c r="EC567" s="75"/>
      <c r="ED567" s="75"/>
      <c r="EE567" s="75"/>
      <c r="EF567" s="75"/>
      <c r="EG567" s="75"/>
      <c r="EH567" s="75"/>
      <c r="EI567" s="75"/>
      <c r="EJ567" s="75"/>
      <c r="EK567" s="75"/>
      <c r="EL567" s="75"/>
      <c r="EM567" s="75"/>
      <c r="EN567" s="75"/>
      <c r="EO567" s="75"/>
      <c r="EP567" s="75"/>
      <c r="EQ567" s="75"/>
      <c r="ER567" s="75"/>
      <c r="ES567" s="75"/>
      <c r="ET567" s="75"/>
      <c r="EU567" s="75"/>
      <c r="EV567" s="75"/>
      <c r="EW567" s="75"/>
      <c r="EX567" s="75"/>
      <c r="EY567" s="75"/>
      <c r="EZ567" s="75"/>
      <c r="FA567" s="75"/>
      <c r="FB567" s="75"/>
      <c r="FC567" s="75"/>
      <c r="FD567" s="75"/>
      <c r="FE567" s="75"/>
      <c r="FF567" s="75"/>
      <c r="FG567" s="75"/>
      <c r="FH567" s="75"/>
      <c r="FI567" s="75"/>
      <c r="FJ567" s="75"/>
      <c r="FK567" s="75"/>
      <c r="FL567" s="75"/>
      <c r="FM567" s="75"/>
      <c r="FN567" s="75"/>
      <c r="FO567" s="75"/>
      <c r="FP567" s="75"/>
      <c r="FQ567" s="75"/>
      <c r="FR567" s="75"/>
      <c r="FS567" s="75"/>
      <c r="FT567" s="75"/>
      <c r="FU567" s="75"/>
      <c r="FV567" s="75"/>
      <c r="FW567" s="75"/>
      <c r="FX567" s="75"/>
      <c r="FY567" s="75"/>
      <c r="FZ567" s="75"/>
      <c r="GA567" s="75"/>
      <c r="GB567" s="75"/>
      <c r="GC567" s="75"/>
      <c r="GD567" s="75"/>
      <c r="GE567" s="75"/>
      <c r="GF567" s="75"/>
      <c r="GG567" s="75"/>
      <c r="GH567" s="75"/>
      <c r="GI567" s="75"/>
      <c r="GJ567" s="75"/>
      <c r="GK567" s="75"/>
      <c r="GL567" s="75"/>
      <c r="GM567" s="75"/>
      <c r="GN567" s="75"/>
      <c r="GO567" s="75"/>
      <c r="GP567" s="75"/>
      <c r="GQ567" s="75"/>
      <c r="GR567" s="75"/>
      <c r="GS567" s="75"/>
      <c r="GT567" s="75"/>
      <c r="GU567" s="75"/>
      <c r="GV567" s="75"/>
      <c r="GW567" s="75"/>
      <c r="GX567" s="75"/>
      <c r="GY567" s="75"/>
      <c r="GZ567" s="75"/>
      <c r="HA567" s="75"/>
      <c r="HB567" s="75"/>
      <c r="HC567" s="75"/>
      <c r="HD567" s="75"/>
      <c r="HE567" s="75"/>
      <c r="HF567" s="75"/>
      <c r="HG567" s="75"/>
      <c r="HH567" s="75"/>
      <c r="HI567" s="75"/>
      <c r="HJ567" s="75"/>
      <c r="HK567" s="75"/>
      <c r="HL567" s="75"/>
      <c r="HM567" s="75"/>
      <c r="HN567" s="75"/>
      <c r="HO567" s="75"/>
      <c r="HP567" s="75"/>
      <c r="HQ567" s="75"/>
      <c r="HR567" s="75"/>
      <c r="HS567" s="75"/>
      <c r="HT567" s="75"/>
      <c r="HU567" s="75"/>
      <c r="HV567" s="75"/>
      <c r="HW567" s="75"/>
      <c r="HX567" s="75"/>
      <c r="HY567" s="75"/>
      <c r="HZ567" s="75"/>
      <c r="IA567" s="75"/>
      <c r="IB567" s="75"/>
      <c r="IC567" s="75"/>
      <c r="ID567" s="75"/>
      <c r="IE567" s="75"/>
      <c r="IF567" s="75"/>
      <c r="IG567" s="75"/>
      <c r="IH567" s="75"/>
      <c r="II567" s="75"/>
      <c r="IJ567" s="75"/>
      <c r="IK567" s="75"/>
      <c r="IL567" s="75"/>
      <c r="IM567" s="75"/>
      <c r="IN567" s="75"/>
      <c r="IO567" s="75"/>
      <c r="IP567" s="75"/>
      <c r="IQ567" s="75"/>
      <c r="IR567" s="75"/>
      <c r="IS567" s="75"/>
      <c r="IT567" s="75"/>
      <c r="IU567" s="75"/>
      <c r="IV567" s="75"/>
    </row>
    <row r="568" spans="1:256" s="496" customFormat="1" ht="37.5" x14ac:dyDescent="0.2">
      <c r="A568" s="492"/>
      <c r="B568" s="254"/>
      <c r="C568" s="254"/>
      <c r="D568" s="254" t="s">
        <v>30</v>
      </c>
      <c r="E568" s="254"/>
      <c r="F568" s="254"/>
      <c r="G568" s="457"/>
      <c r="H568" s="86"/>
      <c r="I568" s="86"/>
      <c r="J568" s="83">
        <v>3</v>
      </c>
      <c r="K568" s="183" t="s">
        <v>933</v>
      </c>
      <c r="L568" s="368"/>
      <c r="M568" s="185"/>
      <c r="N568" s="185"/>
      <c r="O568" s="185"/>
      <c r="P568" s="185"/>
      <c r="Q568" s="179"/>
      <c r="R568" s="163">
        <v>200000</v>
      </c>
      <c r="S568" s="164">
        <f t="shared" si="22"/>
        <v>200000</v>
      </c>
      <c r="T568" s="194" t="s">
        <v>934</v>
      </c>
      <c r="U568" s="165" t="s">
        <v>25</v>
      </c>
      <c r="V568" s="494"/>
      <c r="W568" s="254"/>
      <c r="X568" s="254"/>
      <c r="Y568" s="749"/>
      <c r="Z568" s="175"/>
      <c r="AA568" s="495"/>
      <c r="AB568" s="254"/>
      <c r="AC568" s="254"/>
      <c r="AD568" s="254"/>
      <c r="AE568" s="254"/>
      <c r="AF568" s="254"/>
      <c r="AG568" s="254"/>
      <c r="AH568" s="254"/>
      <c r="AI568" s="254"/>
      <c r="AJ568" s="254"/>
      <c r="AK568" s="254"/>
      <c r="AL568" s="254"/>
      <c r="AM568" s="254"/>
      <c r="AN568" s="254"/>
      <c r="AO568" s="254"/>
      <c r="AP568" s="254"/>
      <c r="AQ568" s="254"/>
      <c r="AR568" s="254"/>
      <c r="AS568" s="254"/>
      <c r="AT568" s="254"/>
      <c r="AU568" s="254"/>
      <c r="AV568" s="254"/>
      <c r="AW568" s="254"/>
      <c r="AX568" s="254"/>
      <c r="AY568" s="254"/>
      <c r="AZ568" s="254"/>
      <c r="BA568" s="254"/>
      <c r="BB568" s="254"/>
      <c r="BC568" s="254"/>
      <c r="BD568" s="254"/>
      <c r="BE568" s="254"/>
      <c r="BF568" s="254"/>
      <c r="BG568" s="254"/>
      <c r="BH568" s="254"/>
      <c r="BI568" s="254"/>
      <c r="BJ568" s="254"/>
      <c r="BK568" s="254"/>
      <c r="BL568" s="254"/>
      <c r="BM568" s="254"/>
      <c r="BN568" s="254"/>
      <c r="BO568" s="254"/>
      <c r="BP568" s="254"/>
      <c r="BQ568" s="254"/>
      <c r="BR568" s="254"/>
      <c r="BS568" s="254"/>
      <c r="BT568" s="254"/>
      <c r="BU568" s="254"/>
      <c r="BV568" s="254"/>
      <c r="BW568" s="254"/>
      <c r="BX568" s="254"/>
      <c r="BY568" s="254"/>
      <c r="BZ568" s="254"/>
      <c r="CA568" s="254"/>
      <c r="CB568" s="254"/>
      <c r="CC568" s="254"/>
      <c r="CD568" s="254"/>
      <c r="CE568" s="254"/>
      <c r="CF568" s="254"/>
      <c r="CG568" s="254"/>
      <c r="CH568" s="254"/>
      <c r="CI568" s="254"/>
      <c r="CJ568" s="254"/>
      <c r="CK568" s="254"/>
      <c r="CL568" s="254"/>
      <c r="CM568" s="254"/>
      <c r="CN568" s="254"/>
      <c r="CO568" s="254"/>
      <c r="CP568" s="254"/>
      <c r="CQ568" s="254"/>
      <c r="CR568" s="254"/>
      <c r="CS568" s="254"/>
      <c r="CT568" s="254"/>
      <c r="CU568" s="254"/>
      <c r="CV568" s="254"/>
      <c r="CW568" s="254"/>
      <c r="CX568" s="254"/>
      <c r="CY568" s="254"/>
      <c r="CZ568" s="254"/>
      <c r="DA568" s="254"/>
      <c r="DB568" s="254"/>
      <c r="DC568" s="254"/>
      <c r="DD568" s="254"/>
      <c r="DE568" s="254"/>
      <c r="DF568" s="254"/>
      <c r="DG568" s="254"/>
      <c r="DH568" s="254"/>
      <c r="DI568" s="254"/>
      <c r="DJ568" s="254"/>
      <c r="DK568" s="254"/>
      <c r="DL568" s="254"/>
      <c r="DM568" s="254"/>
      <c r="DN568" s="254"/>
      <c r="DO568" s="254"/>
      <c r="DP568" s="254"/>
      <c r="DQ568" s="254"/>
      <c r="DR568" s="254"/>
      <c r="DS568" s="254"/>
      <c r="DT568" s="254"/>
      <c r="DU568" s="254"/>
      <c r="DV568" s="254"/>
      <c r="DW568" s="254"/>
      <c r="DX568" s="254"/>
      <c r="DY568" s="254"/>
      <c r="DZ568" s="254"/>
      <c r="EA568" s="254"/>
      <c r="EB568" s="254"/>
      <c r="EC568" s="254"/>
      <c r="ED568" s="254"/>
      <c r="EE568" s="254"/>
      <c r="EF568" s="254"/>
      <c r="EG568" s="254"/>
      <c r="EH568" s="254"/>
      <c r="EI568" s="254"/>
      <c r="EJ568" s="254"/>
      <c r="EK568" s="254"/>
      <c r="EL568" s="254"/>
      <c r="EM568" s="254"/>
      <c r="EN568" s="254"/>
      <c r="EO568" s="254"/>
      <c r="EP568" s="254"/>
      <c r="EQ568" s="254"/>
      <c r="ER568" s="254"/>
      <c r="ES568" s="254"/>
      <c r="ET568" s="254"/>
      <c r="EU568" s="254"/>
      <c r="EV568" s="254"/>
      <c r="EW568" s="254"/>
      <c r="EX568" s="254"/>
      <c r="EY568" s="254"/>
      <c r="EZ568" s="254"/>
      <c r="FA568" s="254"/>
      <c r="FB568" s="254"/>
      <c r="FC568" s="254"/>
      <c r="FD568" s="254"/>
      <c r="FE568" s="254"/>
      <c r="FF568" s="254"/>
      <c r="FG568" s="254"/>
      <c r="FH568" s="254"/>
      <c r="FI568" s="254"/>
      <c r="FJ568" s="254"/>
      <c r="FK568" s="254"/>
      <c r="FL568" s="254"/>
      <c r="FM568" s="254"/>
      <c r="FN568" s="254"/>
      <c r="FO568" s="254"/>
      <c r="FP568" s="254"/>
      <c r="FQ568" s="254"/>
      <c r="FR568" s="254"/>
      <c r="FS568" s="254"/>
      <c r="FT568" s="254"/>
      <c r="FU568" s="254"/>
      <c r="FV568" s="254"/>
      <c r="FW568" s="254"/>
      <c r="FX568" s="254"/>
      <c r="FY568" s="254"/>
      <c r="FZ568" s="254"/>
      <c r="GA568" s="254"/>
      <c r="GB568" s="254"/>
      <c r="GC568" s="254"/>
      <c r="GD568" s="254"/>
      <c r="GE568" s="254"/>
      <c r="GF568" s="254"/>
      <c r="GG568" s="254"/>
      <c r="GH568" s="254"/>
      <c r="GI568" s="254"/>
      <c r="GJ568" s="254"/>
      <c r="GK568" s="254"/>
      <c r="GL568" s="254"/>
      <c r="GM568" s="254"/>
      <c r="GN568" s="254"/>
      <c r="GO568" s="254"/>
      <c r="GP568" s="254"/>
      <c r="GQ568" s="254"/>
      <c r="GR568" s="254"/>
      <c r="GS568" s="254"/>
      <c r="GT568" s="254"/>
      <c r="GU568" s="254"/>
      <c r="GV568" s="254"/>
      <c r="GW568" s="254"/>
      <c r="GX568" s="254"/>
      <c r="GY568" s="254"/>
      <c r="GZ568" s="254"/>
      <c r="HA568" s="254"/>
      <c r="HB568" s="254"/>
      <c r="HC568" s="254"/>
      <c r="HD568" s="254"/>
      <c r="HE568" s="254"/>
      <c r="HF568" s="254"/>
      <c r="HG568" s="254"/>
      <c r="HH568" s="254"/>
      <c r="HI568" s="254"/>
      <c r="HJ568" s="254"/>
      <c r="HK568" s="254"/>
      <c r="HL568" s="254"/>
      <c r="HM568" s="254"/>
      <c r="HN568" s="254"/>
      <c r="HO568" s="254"/>
      <c r="HP568" s="254"/>
      <c r="HQ568" s="254"/>
      <c r="HR568" s="254"/>
      <c r="HS568" s="254"/>
      <c r="HT568" s="254"/>
      <c r="HU568" s="254"/>
      <c r="HV568" s="254"/>
      <c r="HW568" s="254"/>
      <c r="HX568" s="254"/>
      <c r="HY568" s="254"/>
      <c r="HZ568" s="254"/>
      <c r="IA568" s="254"/>
      <c r="IB568" s="254"/>
      <c r="IC568" s="254"/>
      <c r="ID568" s="254"/>
      <c r="IE568" s="254"/>
      <c r="IF568" s="254"/>
      <c r="IG568" s="254"/>
      <c r="IH568" s="254"/>
      <c r="II568" s="254"/>
      <c r="IJ568" s="254"/>
      <c r="IK568" s="254"/>
      <c r="IL568" s="254"/>
      <c r="IM568" s="254"/>
      <c r="IN568" s="254"/>
      <c r="IO568" s="254"/>
      <c r="IP568" s="254"/>
      <c r="IQ568" s="254"/>
      <c r="IR568" s="254"/>
      <c r="IS568" s="254"/>
      <c r="IT568" s="254"/>
      <c r="IU568" s="254"/>
      <c r="IV568" s="254"/>
    </row>
    <row r="569" spans="1:256" s="334" customFormat="1" ht="37.5" x14ac:dyDescent="0.2">
      <c r="A569" s="556"/>
      <c r="D569" s="169">
        <v>1</v>
      </c>
      <c r="E569" s="334" t="s">
        <v>935</v>
      </c>
      <c r="G569" s="335"/>
      <c r="H569" s="185" t="s">
        <v>117</v>
      </c>
      <c r="I569" s="185">
        <v>50</v>
      </c>
      <c r="J569" s="83">
        <v>4</v>
      </c>
      <c r="K569" s="183" t="s">
        <v>936</v>
      </c>
      <c r="L569" s="368"/>
      <c r="M569" s="185"/>
      <c r="N569" s="185"/>
      <c r="O569" s="185"/>
      <c r="P569" s="185"/>
      <c r="Q569" s="179"/>
      <c r="R569" s="163">
        <v>400000</v>
      </c>
      <c r="S569" s="164">
        <f t="shared" si="22"/>
        <v>400000</v>
      </c>
      <c r="T569" s="194" t="s">
        <v>937</v>
      </c>
      <c r="U569" s="165" t="s">
        <v>33</v>
      </c>
      <c r="V569" s="515"/>
      <c r="W569" s="254"/>
      <c r="X569" s="254"/>
      <c r="Y569" s="749"/>
      <c r="Z569" s="175"/>
      <c r="AA569" s="495"/>
    </row>
    <row r="570" spans="1:256" s="334" customFormat="1" ht="18.75" x14ac:dyDescent="0.2">
      <c r="A570" s="556"/>
      <c r="D570" s="169">
        <v>2</v>
      </c>
      <c r="E570" s="334" t="s">
        <v>938</v>
      </c>
      <c r="G570" s="335"/>
      <c r="H570" s="185" t="s">
        <v>117</v>
      </c>
      <c r="I570" s="185">
        <v>20</v>
      </c>
      <c r="J570" s="83">
        <v>5</v>
      </c>
      <c r="K570" s="183" t="s">
        <v>939</v>
      </c>
      <c r="L570" s="368"/>
      <c r="M570" s="185"/>
      <c r="N570" s="185"/>
      <c r="O570" s="185"/>
      <c r="P570" s="185"/>
      <c r="Q570" s="179"/>
      <c r="R570" s="163">
        <v>48000</v>
      </c>
      <c r="S570" s="164">
        <f t="shared" si="22"/>
        <v>48000</v>
      </c>
      <c r="T570" s="194" t="s">
        <v>940</v>
      </c>
      <c r="U570" s="165" t="s">
        <v>941</v>
      </c>
      <c r="V570" s="515"/>
      <c r="W570" s="254"/>
      <c r="X570" s="254"/>
      <c r="Y570" s="749"/>
      <c r="Z570" s="175"/>
      <c r="AA570" s="495"/>
    </row>
    <row r="571" spans="1:256" s="181" customFormat="1" ht="18.75" x14ac:dyDescent="0.45">
      <c r="A571" s="385"/>
      <c r="D571" s="81"/>
      <c r="G571" s="182"/>
      <c r="H571" s="158"/>
      <c r="I571" s="158"/>
      <c r="J571" s="83">
        <v>6</v>
      </c>
      <c r="K571" s="183" t="s">
        <v>942</v>
      </c>
      <c r="L571" s="368"/>
      <c r="M571" s="185"/>
      <c r="N571" s="185"/>
      <c r="O571" s="185"/>
      <c r="P571" s="185"/>
      <c r="Q571" s="179"/>
      <c r="R571" s="163">
        <v>24000</v>
      </c>
      <c r="S571" s="164">
        <f t="shared" si="22"/>
        <v>24000</v>
      </c>
      <c r="T571" s="194" t="s">
        <v>940</v>
      </c>
      <c r="U571" s="165" t="s">
        <v>941</v>
      </c>
      <c r="V571" s="387"/>
      <c r="W571" s="177"/>
      <c r="X571" s="177"/>
      <c r="Y571" s="727"/>
      <c r="Z571" s="74"/>
      <c r="AA571" s="117"/>
    </row>
    <row r="572" spans="1:256" s="181" customFormat="1" ht="18.75" x14ac:dyDescent="0.45">
      <c r="A572" s="385"/>
      <c r="D572" s="81"/>
      <c r="G572" s="182"/>
      <c r="H572" s="158"/>
      <c r="I572" s="158"/>
      <c r="J572" s="83">
        <v>7</v>
      </c>
      <c r="K572" s="183" t="s">
        <v>943</v>
      </c>
      <c r="L572" s="368"/>
      <c r="M572" s="185"/>
      <c r="N572" s="185"/>
      <c r="O572" s="185"/>
      <c r="P572" s="185"/>
      <c r="Q572" s="179"/>
      <c r="R572" s="163">
        <v>397900</v>
      </c>
      <c r="S572" s="164">
        <f t="shared" si="22"/>
        <v>397900</v>
      </c>
      <c r="T572" s="194" t="s">
        <v>940</v>
      </c>
      <c r="U572" s="165" t="s">
        <v>941</v>
      </c>
      <c r="V572" s="387"/>
      <c r="W572" s="177"/>
      <c r="X572" s="177"/>
      <c r="Y572" s="727"/>
      <c r="Z572" s="74"/>
      <c r="AA572" s="117"/>
    </row>
    <row r="573" spans="1:256" s="181" customFormat="1" ht="18.75" x14ac:dyDescent="0.45">
      <c r="A573" s="388"/>
      <c r="B573" s="221"/>
      <c r="C573" s="221"/>
      <c r="D573" s="220"/>
      <c r="E573" s="221"/>
      <c r="F573" s="221"/>
      <c r="G573" s="222"/>
      <c r="H573" s="223"/>
      <c r="I573" s="223"/>
      <c r="J573" s="439"/>
      <c r="K573" s="440"/>
      <c r="L573" s="440"/>
      <c r="M573" s="223"/>
      <c r="N573" s="223"/>
      <c r="O573" s="223"/>
      <c r="P573" s="223"/>
      <c r="Q573" s="442"/>
      <c r="R573" s="442"/>
      <c r="S573" s="240"/>
      <c r="T573" s="754"/>
      <c r="U573" s="323"/>
      <c r="V573" s="387"/>
      <c r="W573" s="177"/>
      <c r="X573" s="177"/>
      <c r="Y573" s="727"/>
      <c r="Z573" s="74"/>
      <c r="AA573" s="117"/>
    </row>
    <row r="574" spans="1:256" s="362" customFormat="1" ht="18.75" x14ac:dyDescent="0.45">
      <c r="A574" s="385"/>
      <c r="B574" s="181"/>
      <c r="C574" s="60">
        <v>24</v>
      </c>
      <c r="D574" s="755" t="s">
        <v>944</v>
      </c>
      <c r="E574" s="177"/>
      <c r="F574" s="177"/>
      <c r="G574" s="178"/>
      <c r="H574" s="68"/>
      <c r="I574" s="68"/>
      <c r="J574" s="429"/>
      <c r="K574" s="430"/>
      <c r="L574" s="67"/>
      <c r="M574" s="68"/>
      <c r="N574" s="68"/>
      <c r="O574" s="68"/>
      <c r="P574" s="68"/>
      <c r="Q574" s="230">
        <f>[4]แผน_งบยุทธศาสตร์60!L51*1000000</f>
        <v>2500000</v>
      </c>
      <c r="R574" s="230">
        <f>[4]แผน_งบยุทธศาสตร์60!M51*1000000</f>
        <v>808800</v>
      </c>
      <c r="S574" s="231">
        <f t="shared" ref="S574:S579" si="23">SUM(Q574:R574)</f>
        <v>3308800</v>
      </c>
      <c r="T574" s="756"/>
      <c r="U574" s="757" t="s">
        <v>20</v>
      </c>
      <c r="V574" s="361"/>
      <c r="W574" s="74"/>
      <c r="X574" s="74"/>
      <c r="Y574" s="727"/>
      <c r="Z574" s="74"/>
      <c r="AA574" s="11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  <c r="BC574" s="177"/>
      <c r="BD574" s="177"/>
      <c r="BE574" s="177"/>
      <c r="BF574" s="177"/>
      <c r="BG574" s="177"/>
      <c r="BH574" s="177"/>
      <c r="BI574" s="177"/>
      <c r="BJ574" s="177"/>
      <c r="BK574" s="177"/>
      <c r="BL574" s="177"/>
      <c r="BM574" s="177"/>
      <c r="BN574" s="177"/>
      <c r="BO574" s="177"/>
      <c r="BP574" s="177"/>
      <c r="BQ574" s="177"/>
      <c r="BR574" s="177"/>
      <c r="BS574" s="177"/>
      <c r="BT574" s="177"/>
      <c r="BU574" s="177"/>
      <c r="BV574" s="177"/>
      <c r="BW574" s="177"/>
      <c r="BX574" s="177"/>
      <c r="BY574" s="177"/>
      <c r="BZ574" s="177"/>
      <c r="CA574" s="177"/>
      <c r="CB574" s="177"/>
      <c r="CC574" s="177"/>
      <c r="CD574" s="177"/>
      <c r="CE574" s="177"/>
      <c r="CF574" s="177"/>
      <c r="CG574" s="177"/>
      <c r="CH574" s="177"/>
      <c r="CI574" s="177"/>
      <c r="CJ574" s="177"/>
      <c r="CK574" s="177"/>
      <c r="CL574" s="177"/>
      <c r="CM574" s="177"/>
      <c r="CN574" s="177"/>
      <c r="CO574" s="177"/>
      <c r="CP574" s="177"/>
      <c r="CQ574" s="177"/>
      <c r="CR574" s="177"/>
      <c r="CS574" s="177"/>
      <c r="CT574" s="177"/>
      <c r="CU574" s="177"/>
      <c r="CV574" s="177"/>
      <c r="CW574" s="177"/>
      <c r="CX574" s="177"/>
      <c r="CY574" s="177"/>
      <c r="CZ574" s="177"/>
      <c r="DA574" s="177"/>
      <c r="DB574" s="177"/>
      <c r="DC574" s="177"/>
      <c r="DD574" s="177"/>
      <c r="DE574" s="177"/>
      <c r="DF574" s="177"/>
      <c r="DG574" s="177"/>
      <c r="DH574" s="177"/>
      <c r="DI574" s="177"/>
      <c r="DJ574" s="177"/>
      <c r="DK574" s="177"/>
      <c r="DL574" s="177"/>
      <c r="DM574" s="177"/>
      <c r="DN574" s="177"/>
      <c r="DO574" s="177"/>
      <c r="DP574" s="177"/>
      <c r="DQ574" s="177"/>
      <c r="DR574" s="177"/>
      <c r="DS574" s="177"/>
      <c r="DT574" s="177"/>
      <c r="DU574" s="177"/>
      <c r="DV574" s="177"/>
      <c r="DW574" s="177"/>
      <c r="DX574" s="177"/>
      <c r="DY574" s="177"/>
      <c r="DZ574" s="177"/>
      <c r="EA574" s="177"/>
      <c r="EB574" s="177"/>
      <c r="EC574" s="177"/>
      <c r="ED574" s="177"/>
      <c r="EE574" s="177"/>
      <c r="EF574" s="177"/>
      <c r="EG574" s="177"/>
      <c r="EH574" s="177"/>
      <c r="EI574" s="177"/>
      <c r="EJ574" s="177"/>
      <c r="EK574" s="177"/>
      <c r="EL574" s="177"/>
      <c r="EM574" s="177"/>
      <c r="EN574" s="177"/>
      <c r="EO574" s="177"/>
      <c r="EP574" s="177"/>
      <c r="EQ574" s="177"/>
      <c r="ER574" s="177"/>
      <c r="ES574" s="177"/>
      <c r="ET574" s="177"/>
      <c r="EU574" s="177"/>
      <c r="EV574" s="177"/>
      <c r="EW574" s="177"/>
      <c r="EX574" s="177"/>
      <c r="EY574" s="177"/>
      <c r="EZ574" s="177"/>
      <c r="FA574" s="177"/>
      <c r="FB574" s="177"/>
      <c r="FC574" s="177"/>
      <c r="FD574" s="177"/>
      <c r="FE574" s="177"/>
      <c r="FF574" s="177"/>
      <c r="FG574" s="177"/>
      <c r="FH574" s="177"/>
      <c r="FI574" s="177"/>
      <c r="FJ574" s="177"/>
      <c r="FK574" s="177"/>
      <c r="FL574" s="177"/>
      <c r="FM574" s="177"/>
      <c r="FN574" s="177"/>
      <c r="FO574" s="177"/>
      <c r="FP574" s="177"/>
      <c r="FQ574" s="177"/>
      <c r="FR574" s="177"/>
      <c r="FS574" s="177"/>
      <c r="FT574" s="177"/>
      <c r="FU574" s="177"/>
      <c r="FV574" s="177"/>
      <c r="FW574" s="177"/>
      <c r="FX574" s="177"/>
      <c r="FY574" s="177"/>
      <c r="FZ574" s="177"/>
      <c r="GA574" s="177"/>
      <c r="GB574" s="177"/>
      <c r="GC574" s="177"/>
      <c r="GD574" s="177"/>
      <c r="GE574" s="177"/>
      <c r="GF574" s="177"/>
      <c r="GG574" s="177"/>
      <c r="GH574" s="177"/>
      <c r="GI574" s="177"/>
      <c r="GJ574" s="177"/>
      <c r="GK574" s="177"/>
      <c r="GL574" s="177"/>
      <c r="GM574" s="177"/>
      <c r="GN574" s="177"/>
      <c r="GO574" s="177"/>
      <c r="GP574" s="177"/>
      <c r="GQ574" s="177"/>
      <c r="GR574" s="177"/>
      <c r="GS574" s="177"/>
      <c r="GT574" s="177"/>
      <c r="GU574" s="177"/>
      <c r="GV574" s="177"/>
      <c r="GW574" s="177"/>
      <c r="GX574" s="177"/>
      <c r="GY574" s="177"/>
      <c r="GZ574" s="177"/>
      <c r="HA574" s="177"/>
      <c r="HB574" s="177"/>
      <c r="HC574" s="177"/>
      <c r="HD574" s="177"/>
      <c r="HE574" s="177"/>
      <c r="HF574" s="177"/>
      <c r="HG574" s="177"/>
      <c r="HH574" s="177"/>
      <c r="HI574" s="177"/>
      <c r="HJ574" s="177"/>
      <c r="HK574" s="177"/>
      <c r="HL574" s="177"/>
      <c r="HM574" s="177"/>
      <c r="HN574" s="177"/>
      <c r="HO574" s="177"/>
      <c r="HP574" s="177"/>
      <c r="HQ574" s="177"/>
      <c r="HR574" s="177"/>
      <c r="HS574" s="177"/>
      <c r="HT574" s="177"/>
      <c r="HU574" s="177"/>
      <c r="HV574" s="177"/>
      <c r="HW574" s="177"/>
      <c r="HX574" s="177"/>
      <c r="HY574" s="177"/>
      <c r="HZ574" s="177"/>
      <c r="IA574" s="177"/>
      <c r="IB574" s="177"/>
      <c r="IC574" s="177"/>
      <c r="ID574" s="177"/>
      <c r="IE574" s="177"/>
      <c r="IF574" s="177"/>
      <c r="IG574" s="177"/>
      <c r="IH574" s="177"/>
      <c r="II574" s="177"/>
      <c r="IJ574" s="177"/>
      <c r="IK574" s="177"/>
      <c r="IL574" s="177"/>
      <c r="IM574" s="177"/>
      <c r="IN574" s="177"/>
      <c r="IO574" s="177"/>
      <c r="IP574" s="177"/>
      <c r="IQ574" s="177"/>
      <c r="IR574" s="177"/>
      <c r="IS574" s="177"/>
      <c r="IT574" s="177"/>
      <c r="IU574" s="177"/>
      <c r="IV574" s="177"/>
    </row>
    <row r="575" spans="1:256" s="362" customFormat="1" ht="18.75" x14ac:dyDescent="0.45">
      <c r="A575" s="385"/>
      <c r="B575" s="181"/>
      <c r="C575" s="60"/>
      <c r="D575" s="755" t="s">
        <v>945</v>
      </c>
      <c r="E575" s="177"/>
      <c r="F575" s="177"/>
      <c r="G575" s="178"/>
      <c r="H575" s="68"/>
      <c r="I575" s="68"/>
      <c r="J575" s="758"/>
      <c r="K575" s="759"/>
      <c r="L575" s="759"/>
      <c r="M575" s="760"/>
      <c r="N575" s="760"/>
      <c r="O575" s="760"/>
      <c r="P575" s="760"/>
      <c r="Q575" s="330">
        <f>SUM(Q576:Q598)</f>
        <v>2500000</v>
      </c>
      <c r="R575" s="78">
        <f>SUM(R576:R598)</f>
        <v>808800</v>
      </c>
      <c r="S575" s="330">
        <f t="shared" si="23"/>
        <v>3308800</v>
      </c>
      <c r="T575" s="743"/>
      <c r="U575" s="744"/>
      <c r="V575" s="361"/>
      <c r="W575" s="177"/>
      <c r="X575" s="177"/>
      <c r="Y575" s="727"/>
      <c r="Z575" s="74"/>
      <c r="AA575" s="11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7"/>
      <c r="BH575" s="177"/>
      <c r="BI575" s="177"/>
      <c r="BJ575" s="177"/>
      <c r="BK575" s="177"/>
      <c r="BL575" s="177"/>
      <c r="BM575" s="177"/>
      <c r="BN575" s="177"/>
      <c r="BO575" s="177"/>
      <c r="BP575" s="177"/>
      <c r="BQ575" s="177"/>
      <c r="BR575" s="177"/>
      <c r="BS575" s="177"/>
      <c r="BT575" s="177"/>
      <c r="BU575" s="177"/>
      <c r="BV575" s="177"/>
      <c r="BW575" s="177"/>
      <c r="BX575" s="177"/>
      <c r="BY575" s="177"/>
      <c r="BZ575" s="177"/>
      <c r="CA575" s="177"/>
      <c r="CB575" s="177"/>
      <c r="CC575" s="177"/>
      <c r="CD575" s="177"/>
      <c r="CE575" s="177"/>
      <c r="CF575" s="177"/>
      <c r="CG575" s="177"/>
      <c r="CH575" s="177"/>
      <c r="CI575" s="177"/>
      <c r="CJ575" s="177"/>
      <c r="CK575" s="177"/>
      <c r="CL575" s="177"/>
      <c r="CM575" s="177"/>
      <c r="CN575" s="177"/>
      <c r="CO575" s="177"/>
      <c r="CP575" s="177"/>
      <c r="CQ575" s="177"/>
      <c r="CR575" s="177"/>
      <c r="CS575" s="177"/>
      <c r="CT575" s="177"/>
      <c r="CU575" s="177"/>
      <c r="CV575" s="177"/>
      <c r="CW575" s="177"/>
      <c r="CX575" s="177"/>
      <c r="CY575" s="177"/>
      <c r="CZ575" s="177"/>
      <c r="DA575" s="177"/>
      <c r="DB575" s="177"/>
      <c r="DC575" s="177"/>
      <c r="DD575" s="177"/>
      <c r="DE575" s="177"/>
      <c r="DF575" s="177"/>
      <c r="DG575" s="177"/>
      <c r="DH575" s="177"/>
      <c r="DI575" s="177"/>
      <c r="DJ575" s="177"/>
      <c r="DK575" s="177"/>
      <c r="DL575" s="177"/>
      <c r="DM575" s="177"/>
      <c r="DN575" s="177"/>
      <c r="DO575" s="177"/>
      <c r="DP575" s="177"/>
      <c r="DQ575" s="177"/>
      <c r="DR575" s="177"/>
      <c r="DS575" s="177"/>
      <c r="DT575" s="177"/>
      <c r="DU575" s="177"/>
      <c r="DV575" s="177"/>
      <c r="DW575" s="177"/>
      <c r="DX575" s="177"/>
      <c r="DY575" s="177"/>
      <c r="DZ575" s="177"/>
      <c r="EA575" s="177"/>
      <c r="EB575" s="177"/>
      <c r="EC575" s="177"/>
      <c r="ED575" s="177"/>
      <c r="EE575" s="177"/>
      <c r="EF575" s="177"/>
      <c r="EG575" s="177"/>
      <c r="EH575" s="177"/>
      <c r="EI575" s="177"/>
      <c r="EJ575" s="177"/>
      <c r="EK575" s="177"/>
      <c r="EL575" s="177"/>
      <c r="EM575" s="177"/>
      <c r="EN575" s="177"/>
      <c r="EO575" s="177"/>
      <c r="EP575" s="177"/>
      <c r="EQ575" s="177"/>
      <c r="ER575" s="177"/>
      <c r="ES575" s="177"/>
      <c r="ET575" s="177"/>
      <c r="EU575" s="177"/>
      <c r="EV575" s="177"/>
      <c r="EW575" s="177"/>
      <c r="EX575" s="177"/>
      <c r="EY575" s="177"/>
      <c r="EZ575" s="177"/>
      <c r="FA575" s="177"/>
      <c r="FB575" s="177"/>
      <c r="FC575" s="177"/>
      <c r="FD575" s="177"/>
      <c r="FE575" s="177"/>
      <c r="FF575" s="177"/>
      <c r="FG575" s="177"/>
      <c r="FH575" s="177"/>
      <c r="FI575" s="177"/>
      <c r="FJ575" s="177"/>
      <c r="FK575" s="177"/>
      <c r="FL575" s="177"/>
      <c r="FM575" s="177"/>
      <c r="FN575" s="177"/>
      <c r="FO575" s="177"/>
      <c r="FP575" s="177"/>
      <c r="FQ575" s="177"/>
      <c r="FR575" s="177"/>
      <c r="FS575" s="177"/>
      <c r="FT575" s="177"/>
      <c r="FU575" s="177"/>
      <c r="FV575" s="177"/>
      <c r="FW575" s="177"/>
      <c r="FX575" s="177"/>
      <c r="FY575" s="177"/>
      <c r="FZ575" s="177"/>
      <c r="GA575" s="177"/>
      <c r="GB575" s="177"/>
      <c r="GC575" s="177"/>
      <c r="GD575" s="177"/>
      <c r="GE575" s="177"/>
      <c r="GF575" s="177"/>
      <c r="GG575" s="177"/>
      <c r="GH575" s="177"/>
      <c r="GI575" s="177"/>
      <c r="GJ575" s="177"/>
      <c r="GK575" s="177"/>
      <c r="GL575" s="177"/>
      <c r="GM575" s="177"/>
      <c r="GN575" s="177"/>
      <c r="GO575" s="177"/>
      <c r="GP575" s="177"/>
      <c r="GQ575" s="177"/>
      <c r="GR575" s="177"/>
      <c r="GS575" s="177"/>
      <c r="GT575" s="177"/>
      <c r="GU575" s="177"/>
      <c r="GV575" s="177"/>
      <c r="GW575" s="177"/>
      <c r="GX575" s="177"/>
      <c r="GY575" s="177"/>
      <c r="GZ575" s="177"/>
      <c r="HA575" s="177"/>
      <c r="HB575" s="177"/>
      <c r="HC575" s="177"/>
      <c r="HD575" s="177"/>
      <c r="HE575" s="177"/>
      <c r="HF575" s="177"/>
      <c r="HG575" s="177"/>
      <c r="HH575" s="177"/>
      <c r="HI575" s="177"/>
      <c r="HJ575" s="177"/>
      <c r="HK575" s="177"/>
      <c r="HL575" s="177"/>
      <c r="HM575" s="177"/>
      <c r="HN575" s="177"/>
      <c r="HO575" s="177"/>
      <c r="HP575" s="177"/>
      <c r="HQ575" s="177"/>
      <c r="HR575" s="177"/>
      <c r="HS575" s="177"/>
      <c r="HT575" s="177"/>
      <c r="HU575" s="177"/>
      <c r="HV575" s="177"/>
      <c r="HW575" s="177"/>
      <c r="HX575" s="177"/>
      <c r="HY575" s="177"/>
      <c r="HZ575" s="177"/>
      <c r="IA575" s="177"/>
      <c r="IB575" s="177"/>
      <c r="IC575" s="177"/>
      <c r="ID575" s="177"/>
      <c r="IE575" s="177"/>
      <c r="IF575" s="177"/>
      <c r="IG575" s="177"/>
      <c r="IH575" s="177"/>
      <c r="II575" s="177"/>
      <c r="IJ575" s="177"/>
      <c r="IK575" s="177"/>
      <c r="IL575" s="177"/>
      <c r="IM575" s="177"/>
      <c r="IN575" s="177"/>
      <c r="IO575" s="177"/>
      <c r="IP575" s="177"/>
      <c r="IQ575" s="177"/>
      <c r="IR575" s="177"/>
      <c r="IS575" s="177"/>
      <c r="IT575" s="177"/>
      <c r="IU575" s="177"/>
      <c r="IV575" s="177"/>
    </row>
    <row r="576" spans="1:256" s="172" customFormat="1" ht="18.75" x14ac:dyDescent="0.2">
      <c r="A576" s="166"/>
      <c r="B576" s="167"/>
      <c r="C576" s="168"/>
      <c r="D576" s="497" t="s">
        <v>19</v>
      </c>
      <c r="E576" s="167"/>
      <c r="F576" s="167"/>
      <c r="G576" s="170"/>
      <c r="H576" s="171"/>
      <c r="I576" s="166"/>
      <c r="J576" s="83">
        <v>1</v>
      </c>
      <c r="K576" s="183" t="s">
        <v>946</v>
      </c>
      <c r="L576" s="761"/>
      <c r="M576" s="86"/>
      <c r="N576" s="86"/>
      <c r="O576" s="86"/>
      <c r="P576" s="87"/>
      <c r="Q576" s="762">
        <v>450000</v>
      </c>
      <c r="R576" s="762"/>
      <c r="S576" s="164">
        <f t="shared" si="23"/>
        <v>450000</v>
      </c>
      <c r="T576" s="180" t="s">
        <v>947</v>
      </c>
      <c r="U576" s="180" t="s">
        <v>33</v>
      </c>
      <c r="V576" s="173"/>
      <c r="W576" s="175"/>
      <c r="X576" s="175"/>
      <c r="Y576" s="174"/>
      <c r="Z576" s="175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7"/>
      <c r="BN576" s="167"/>
      <c r="BO576" s="167"/>
      <c r="BP576" s="167"/>
      <c r="BQ576" s="167"/>
      <c r="BR576" s="167"/>
      <c r="BS576" s="167"/>
      <c r="BT576" s="167"/>
      <c r="BU576" s="167"/>
      <c r="BV576" s="167"/>
      <c r="BW576" s="167"/>
      <c r="BX576" s="167"/>
      <c r="BY576" s="167"/>
      <c r="BZ576" s="167"/>
      <c r="CA576" s="167"/>
      <c r="CB576" s="167"/>
      <c r="CC576" s="167"/>
      <c r="CD576" s="167"/>
      <c r="CE576" s="167"/>
      <c r="CF576" s="167"/>
      <c r="CG576" s="167"/>
      <c r="CH576" s="167"/>
      <c r="CI576" s="167"/>
      <c r="CJ576" s="167"/>
      <c r="CK576" s="167"/>
      <c r="CL576" s="167"/>
      <c r="CM576" s="167"/>
      <c r="CN576" s="167"/>
      <c r="CO576" s="167"/>
      <c r="CP576" s="167"/>
      <c r="CQ576" s="167"/>
      <c r="CR576" s="167"/>
      <c r="CS576" s="167"/>
      <c r="CT576" s="167"/>
      <c r="CU576" s="167"/>
      <c r="CV576" s="167"/>
      <c r="CW576" s="167"/>
      <c r="CX576" s="167"/>
      <c r="CY576" s="167"/>
      <c r="CZ576" s="167"/>
      <c r="DA576" s="167"/>
      <c r="DB576" s="167"/>
      <c r="DC576" s="167"/>
      <c r="DD576" s="167"/>
      <c r="DE576" s="167"/>
      <c r="DF576" s="167"/>
      <c r="DG576" s="167"/>
      <c r="DH576" s="167"/>
      <c r="DI576" s="167"/>
      <c r="DJ576" s="167"/>
      <c r="DK576" s="167"/>
      <c r="DL576" s="167"/>
      <c r="DM576" s="167"/>
      <c r="DN576" s="167"/>
      <c r="DO576" s="167"/>
      <c r="DP576" s="167"/>
      <c r="DQ576" s="167"/>
      <c r="DR576" s="167"/>
      <c r="DS576" s="167"/>
      <c r="DT576" s="167"/>
      <c r="DU576" s="167"/>
      <c r="DV576" s="167"/>
      <c r="DW576" s="167"/>
      <c r="DX576" s="167"/>
      <c r="DY576" s="167"/>
      <c r="DZ576" s="167"/>
      <c r="EA576" s="167"/>
      <c r="EB576" s="167"/>
      <c r="EC576" s="167"/>
      <c r="ED576" s="167"/>
      <c r="EE576" s="167"/>
      <c r="EF576" s="167"/>
      <c r="EG576" s="167"/>
      <c r="EH576" s="167"/>
      <c r="EI576" s="167"/>
      <c r="EJ576" s="167"/>
      <c r="EK576" s="167"/>
      <c r="EL576" s="167"/>
      <c r="EM576" s="167"/>
      <c r="EN576" s="167"/>
      <c r="EO576" s="167"/>
      <c r="EP576" s="167"/>
      <c r="EQ576" s="167"/>
      <c r="ER576" s="167"/>
      <c r="ES576" s="167"/>
      <c r="ET576" s="167"/>
      <c r="EU576" s="167"/>
      <c r="EV576" s="167"/>
      <c r="EW576" s="167"/>
      <c r="EX576" s="167"/>
      <c r="EY576" s="167"/>
      <c r="EZ576" s="167"/>
      <c r="FA576" s="167"/>
      <c r="FB576" s="167"/>
      <c r="FC576" s="167"/>
      <c r="FD576" s="167"/>
      <c r="FE576" s="167"/>
      <c r="FF576" s="167"/>
      <c r="FG576" s="167"/>
      <c r="FH576" s="167"/>
      <c r="FI576" s="167"/>
      <c r="FJ576" s="167"/>
      <c r="FK576" s="167"/>
      <c r="FL576" s="167"/>
      <c r="FM576" s="167"/>
      <c r="FN576" s="167"/>
      <c r="FO576" s="167"/>
      <c r="FP576" s="167"/>
      <c r="FQ576" s="167"/>
      <c r="FR576" s="167"/>
      <c r="FS576" s="167"/>
      <c r="FT576" s="167"/>
      <c r="FU576" s="167"/>
      <c r="FV576" s="167"/>
      <c r="FW576" s="167"/>
      <c r="FX576" s="167"/>
      <c r="FY576" s="167"/>
      <c r="FZ576" s="167"/>
      <c r="GA576" s="167"/>
      <c r="GB576" s="167"/>
      <c r="GC576" s="167"/>
      <c r="GD576" s="167"/>
      <c r="GE576" s="167"/>
      <c r="GF576" s="167"/>
      <c r="GG576" s="167"/>
      <c r="GH576" s="167"/>
      <c r="GI576" s="167"/>
      <c r="GJ576" s="167"/>
      <c r="GK576" s="167"/>
      <c r="GL576" s="167"/>
      <c r="GM576" s="167"/>
      <c r="GN576" s="167"/>
      <c r="GO576" s="167"/>
      <c r="GP576" s="167"/>
      <c r="GQ576" s="167"/>
      <c r="GR576" s="167"/>
      <c r="GS576" s="167"/>
      <c r="GT576" s="167"/>
      <c r="GU576" s="167"/>
      <c r="GV576" s="167"/>
      <c r="GW576" s="167"/>
      <c r="GX576" s="167"/>
      <c r="GY576" s="167"/>
      <c r="GZ576" s="167"/>
      <c r="HA576" s="167"/>
      <c r="HB576" s="167"/>
      <c r="HC576" s="167"/>
      <c r="HD576" s="167"/>
      <c r="HE576" s="167"/>
      <c r="HF576" s="167"/>
      <c r="HG576" s="167"/>
      <c r="HH576" s="167"/>
      <c r="HI576" s="167"/>
      <c r="HJ576" s="167"/>
      <c r="HK576" s="167"/>
      <c r="HL576" s="167"/>
      <c r="HM576" s="167"/>
      <c r="HN576" s="167"/>
      <c r="HO576" s="167"/>
      <c r="HP576" s="167"/>
      <c r="HQ576" s="167"/>
      <c r="HR576" s="167"/>
      <c r="HS576" s="167"/>
      <c r="HT576" s="167"/>
      <c r="HU576" s="167"/>
      <c r="HV576" s="167"/>
      <c r="HW576" s="167"/>
      <c r="HX576" s="167"/>
      <c r="HY576" s="167"/>
      <c r="HZ576" s="167"/>
      <c r="IA576" s="167"/>
      <c r="IB576" s="167"/>
      <c r="IC576" s="167"/>
      <c r="ID576" s="167"/>
      <c r="IE576" s="167"/>
      <c r="IF576" s="167"/>
      <c r="IG576" s="167"/>
      <c r="IH576" s="167"/>
      <c r="II576" s="167"/>
      <c r="IJ576" s="167"/>
      <c r="IK576" s="167"/>
      <c r="IL576" s="167"/>
      <c r="IM576" s="167"/>
      <c r="IN576" s="167"/>
      <c r="IO576" s="167"/>
      <c r="IP576" s="167"/>
      <c r="IQ576" s="167"/>
      <c r="IR576" s="167"/>
      <c r="IS576" s="167"/>
      <c r="IT576" s="167"/>
      <c r="IU576" s="167"/>
      <c r="IV576" s="167"/>
    </row>
    <row r="577" spans="1:256" s="172" customFormat="1" ht="18.75" x14ac:dyDescent="0.2">
      <c r="A577" s="166"/>
      <c r="B577" s="167"/>
      <c r="C577" s="168"/>
      <c r="D577" s="169"/>
      <c r="E577" s="82" t="s">
        <v>948</v>
      </c>
      <c r="F577" s="167"/>
      <c r="G577" s="170"/>
      <c r="H577" s="171"/>
      <c r="I577" s="166"/>
      <c r="J577" s="365">
        <v>2</v>
      </c>
      <c r="K577" s="183" t="s">
        <v>949</v>
      </c>
      <c r="L577" s="763"/>
      <c r="M577" s="185"/>
      <c r="N577" s="185"/>
      <c r="O577" s="185"/>
      <c r="P577" s="185"/>
      <c r="Q577" s="762">
        <v>1837000</v>
      </c>
      <c r="R577" s="762"/>
      <c r="S577" s="164">
        <f t="shared" si="23"/>
        <v>1837000</v>
      </c>
      <c r="T577" s="180" t="s">
        <v>947</v>
      </c>
      <c r="U577" s="180" t="s">
        <v>33</v>
      </c>
      <c r="V577" s="173"/>
      <c r="W577" s="175"/>
      <c r="X577" s="175"/>
      <c r="Y577" s="174"/>
      <c r="Z577" s="175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67"/>
      <c r="AN577" s="167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7"/>
      <c r="BN577" s="167"/>
      <c r="BO577" s="167"/>
      <c r="BP577" s="167"/>
      <c r="BQ577" s="167"/>
      <c r="BR577" s="167"/>
      <c r="BS577" s="167"/>
      <c r="BT577" s="167"/>
      <c r="BU577" s="167"/>
      <c r="BV577" s="167"/>
      <c r="BW577" s="167"/>
      <c r="BX577" s="167"/>
      <c r="BY577" s="167"/>
      <c r="BZ577" s="167"/>
      <c r="CA577" s="167"/>
      <c r="CB577" s="167"/>
      <c r="CC577" s="167"/>
      <c r="CD577" s="167"/>
      <c r="CE577" s="167"/>
      <c r="CF577" s="167"/>
      <c r="CG577" s="167"/>
      <c r="CH577" s="167"/>
      <c r="CI577" s="167"/>
      <c r="CJ577" s="167"/>
      <c r="CK577" s="167"/>
      <c r="CL577" s="167"/>
      <c r="CM577" s="167"/>
      <c r="CN577" s="167"/>
      <c r="CO577" s="167"/>
      <c r="CP577" s="167"/>
      <c r="CQ577" s="167"/>
      <c r="CR577" s="167"/>
      <c r="CS577" s="167"/>
      <c r="CT577" s="167"/>
      <c r="CU577" s="167"/>
      <c r="CV577" s="167"/>
      <c r="CW577" s="167"/>
      <c r="CX577" s="167"/>
      <c r="CY577" s="167"/>
      <c r="CZ577" s="167"/>
      <c r="DA577" s="167"/>
      <c r="DB577" s="167"/>
      <c r="DC577" s="167"/>
      <c r="DD577" s="167"/>
      <c r="DE577" s="167"/>
      <c r="DF577" s="167"/>
      <c r="DG577" s="167"/>
      <c r="DH577" s="167"/>
      <c r="DI577" s="167"/>
      <c r="DJ577" s="167"/>
      <c r="DK577" s="167"/>
      <c r="DL577" s="167"/>
      <c r="DM577" s="167"/>
      <c r="DN577" s="167"/>
      <c r="DO577" s="167"/>
      <c r="DP577" s="167"/>
      <c r="DQ577" s="167"/>
      <c r="DR577" s="167"/>
      <c r="DS577" s="167"/>
      <c r="DT577" s="167"/>
      <c r="DU577" s="167"/>
      <c r="DV577" s="167"/>
      <c r="DW577" s="167"/>
      <c r="DX577" s="167"/>
      <c r="DY577" s="167"/>
      <c r="DZ577" s="167"/>
      <c r="EA577" s="167"/>
      <c r="EB577" s="167"/>
      <c r="EC577" s="167"/>
      <c r="ED577" s="167"/>
      <c r="EE577" s="167"/>
      <c r="EF577" s="167"/>
      <c r="EG577" s="167"/>
      <c r="EH577" s="167"/>
      <c r="EI577" s="167"/>
      <c r="EJ577" s="167"/>
      <c r="EK577" s="167"/>
      <c r="EL577" s="167"/>
      <c r="EM577" s="167"/>
      <c r="EN577" s="167"/>
      <c r="EO577" s="167"/>
      <c r="EP577" s="167"/>
      <c r="EQ577" s="167"/>
      <c r="ER577" s="167"/>
      <c r="ES577" s="167"/>
      <c r="ET577" s="167"/>
      <c r="EU577" s="167"/>
      <c r="EV577" s="167"/>
      <c r="EW577" s="167"/>
      <c r="EX577" s="167"/>
      <c r="EY577" s="167"/>
      <c r="EZ577" s="167"/>
      <c r="FA577" s="167"/>
      <c r="FB577" s="167"/>
      <c r="FC577" s="167"/>
      <c r="FD577" s="167"/>
      <c r="FE577" s="167"/>
      <c r="FF577" s="167"/>
      <c r="FG577" s="167"/>
      <c r="FH577" s="167"/>
      <c r="FI577" s="167"/>
      <c r="FJ577" s="167"/>
      <c r="FK577" s="167"/>
      <c r="FL577" s="167"/>
      <c r="FM577" s="167"/>
      <c r="FN577" s="167"/>
      <c r="FO577" s="167"/>
      <c r="FP577" s="167"/>
      <c r="FQ577" s="167"/>
      <c r="FR577" s="167"/>
      <c r="FS577" s="167"/>
      <c r="FT577" s="167"/>
      <c r="FU577" s="167"/>
      <c r="FV577" s="167"/>
      <c r="FW577" s="167"/>
      <c r="FX577" s="167"/>
      <c r="FY577" s="167"/>
      <c r="FZ577" s="167"/>
      <c r="GA577" s="167"/>
      <c r="GB577" s="167"/>
      <c r="GC577" s="167"/>
      <c r="GD577" s="167"/>
      <c r="GE577" s="167"/>
      <c r="GF577" s="167"/>
      <c r="GG577" s="167"/>
      <c r="GH577" s="167"/>
      <c r="GI577" s="167"/>
      <c r="GJ577" s="167"/>
      <c r="GK577" s="167"/>
      <c r="GL577" s="167"/>
      <c r="GM577" s="167"/>
      <c r="GN577" s="167"/>
      <c r="GO577" s="167"/>
      <c r="GP577" s="167"/>
      <c r="GQ577" s="167"/>
      <c r="GR577" s="167"/>
      <c r="GS577" s="167"/>
      <c r="GT577" s="167"/>
      <c r="GU577" s="167"/>
      <c r="GV577" s="167"/>
      <c r="GW577" s="167"/>
      <c r="GX577" s="167"/>
      <c r="GY577" s="167"/>
      <c r="GZ577" s="167"/>
      <c r="HA577" s="167"/>
      <c r="HB577" s="167"/>
      <c r="HC577" s="167"/>
      <c r="HD577" s="167"/>
      <c r="HE577" s="167"/>
      <c r="HF577" s="167"/>
      <c r="HG577" s="167"/>
      <c r="HH577" s="167"/>
      <c r="HI577" s="167"/>
      <c r="HJ577" s="167"/>
      <c r="HK577" s="167"/>
      <c r="HL577" s="167"/>
      <c r="HM577" s="167"/>
      <c r="HN577" s="167"/>
      <c r="HO577" s="167"/>
      <c r="HP577" s="167"/>
      <c r="HQ577" s="167"/>
      <c r="HR577" s="167"/>
      <c r="HS577" s="167"/>
      <c r="HT577" s="167"/>
      <c r="HU577" s="167"/>
      <c r="HV577" s="167"/>
      <c r="HW577" s="167"/>
      <c r="HX577" s="167"/>
      <c r="HY577" s="167"/>
      <c r="HZ577" s="167"/>
      <c r="IA577" s="167"/>
      <c r="IB577" s="167"/>
      <c r="IC577" s="167"/>
      <c r="ID577" s="167"/>
      <c r="IE577" s="167"/>
      <c r="IF577" s="167"/>
      <c r="IG577" s="167"/>
      <c r="IH577" s="167"/>
      <c r="II577" s="167"/>
      <c r="IJ577" s="167"/>
      <c r="IK577" s="167"/>
      <c r="IL577" s="167"/>
      <c r="IM577" s="167"/>
      <c r="IN577" s="167"/>
      <c r="IO577" s="167"/>
      <c r="IP577" s="167"/>
      <c r="IQ577" s="167"/>
      <c r="IR577" s="167"/>
      <c r="IS577" s="167"/>
      <c r="IT577" s="167"/>
      <c r="IU577" s="167"/>
      <c r="IV577" s="167"/>
    </row>
    <row r="578" spans="1:256" s="496" customFormat="1" ht="18.75" x14ac:dyDescent="0.2">
      <c r="A578" s="492"/>
      <c r="B578" s="254"/>
      <c r="C578" s="254"/>
      <c r="D578" s="254" t="s">
        <v>30</v>
      </c>
      <c r="E578" s="254"/>
      <c r="F578" s="254"/>
      <c r="G578" s="457"/>
      <c r="H578" s="86"/>
      <c r="I578" s="764"/>
      <c r="J578" s="83">
        <v>3</v>
      </c>
      <c r="K578" s="183" t="s">
        <v>950</v>
      </c>
      <c r="L578" s="763"/>
      <c r="M578" s="185"/>
      <c r="N578" s="185"/>
      <c r="O578" s="185"/>
      <c r="P578" s="185"/>
      <c r="Q578" s="762">
        <v>213000</v>
      </c>
      <c r="R578" s="762"/>
      <c r="S578" s="164">
        <f t="shared" si="23"/>
        <v>213000</v>
      </c>
      <c r="T578" s="180" t="s">
        <v>947</v>
      </c>
      <c r="U578" s="180" t="s">
        <v>33</v>
      </c>
      <c r="V578" s="494"/>
      <c r="W578" s="254"/>
      <c r="X578" s="254"/>
      <c r="Y578" s="749"/>
      <c r="Z578" s="175"/>
      <c r="AA578" s="495"/>
      <c r="AB578" s="254"/>
      <c r="AC578" s="254"/>
      <c r="AD578" s="254"/>
      <c r="AE578" s="254"/>
      <c r="AF578" s="254"/>
      <c r="AG578" s="254"/>
      <c r="AH578" s="254"/>
      <c r="AI578" s="254"/>
      <c r="AJ578" s="254"/>
      <c r="AK578" s="254"/>
      <c r="AL578" s="254"/>
      <c r="AM578" s="254"/>
      <c r="AN578" s="254"/>
      <c r="AO578" s="254"/>
      <c r="AP578" s="254"/>
      <c r="AQ578" s="254"/>
      <c r="AR578" s="254"/>
      <c r="AS578" s="254"/>
      <c r="AT578" s="254"/>
      <c r="AU578" s="254"/>
      <c r="AV578" s="254"/>
      <c r="AW578" s="254"/>
      <c r="AX578" s="254"/>
      <c r="AY578" s="254"/>
      <c r="AZ578" s="254"/>
      <c r="BA578" s="254"/>
      <c r="BB578" s="254"/>
      <c r="BC578" s="254"/>
      <c r="BD578" s="254"/>
      <c r="BE578" s="254"/>
      <c r="BF578" s="254"/>
      <c r="BG578" s="254"/>
      <c r="BH578" s="254"/>
      <c r="BI578" s="254"/>
      <c r="BJ578" s="254"/>
      <c r="BK578" s="254"/>
      <c r="BL578" s="254"/>
      <c r="BM578" s="254"/>
      <c r="BN578" s="254"/>
      <c r="BO578" s="254"/>
      <c r="BP578" s="254"/>
      <c r="BQ578" s="254"/>
      <c r="BR578" s="254"/>
      <c r="BS578" s="254"/>
      <c r="BT578" s="254"/>
      <c r="BU578" s="254"/>
      <c r="BV578" s="254"/>
      <c r="BW578" s="254"/>
      <c r="BX578" s="254"/>
      <c r="BY578" s="254"/>
      <c r="BZ578" s="254"/>
      <c r="CA578" s="254"/>
      <c r="CB578" s="254"/>
      <c r="CC578" s="254"/>
      <c r="CD578" s="254"/>
      <c r="CE578" s="254"/>
      <c r="CF578" s="254"/>
      <c r="CG578" s="254"/>
      <c r="CH578" s="254"/>
      <c r="CI578" s="254"/>
      <c r="CJ578" s="254"/>
      <c r="CK578" s="254"/>
      <c r="CL578" s="254"/>
      <c r="CM578" s="254"/>
      <c r="CN578" s="254"/>
      <c r="CO578" s="254"/>
      <c r="CP578" s="254"/>
      <c r="CQ578" s="254"/>
      <c r="CR578" s="254"/>
      <c r="CS578" s="254"/>
      <c r="CT578" s="254"/>
      <c r="CU578" s="254"/>
      <c r="CV578" s="254"/>
      <c r="CW578" s="254"/>
      <c r="CX578" s="254"/>
      <c r="CY578" s="254"/>
      <c r="CZ578" s="254"/>
      <c r="DA578" s="254"/>
      <c r="DB578" s="254"/>
      <c r="DC578" s="254"/>
      <c r="DD578" s="254"/>
      <c r="DE578" s="254"/>
      <c r="DF578" s="254"/>
      <c r="DG578" s="254"/>
      <c r="DH578" s="254"/>
      <c r="DI578" s="254"/>
      <c r="DJ578" s="254"/>
      <c r="DK578" s="254"/>
      <c r="DL578" s="254"/>
      <c r="DM578" s="254"/>
      <c r="DN578" s="254"/>
      <c r="DO578" s="254"/>
      <c r="DP578" s="254"/>
      <c r="DQ578" s="254"/>
      <c r="DR578" s="254"/>
      <c r="DS578" s="254"/>
      <c r="DT578" s="254"/>
      <c r="DU578" s="254"/>
      <c r="DV578" s="254"/>
      <c r="DW578" s="254"/>
      <c r="DX578" s="254"/>
      <c r="DY578" s="254"/>
      <c r="DZ578" s="254"/>
      <c r="EA578" s="254"/>
      <c r="EB578" s="254"/>
      <c r="EC578" s="254"/>
      <c r="ED578" s="254"/>
      <c r="EE578" s="254"/>
      <c r="EF578" s="254"/>
      <c r="EG578" s="254"/>
      <c r="EH578" s="254"/>
      <c r="EI578" s="254"/>
      <c r="EJ578" s="254"/>
      <c r="EK578" s="254"/>
      <c r="EL578" s="254"/>
      <c r="EM578" s="254"/>
      <c r="EN578" s="254"/>
      <c r="EO578" s="254"/>
      <c r="EP578" s="254"/>
      <c r="EQ578" s="254"/>
      <c r="ER578" s="254"/>
      <c r="ES578" s="254"/>
      <c r="ET578" s="254"/>
      <c r="EU578" s="254"/>
      <c r="EV578" s="254"/>
      <c r="EW578" s="254"/>
      <c r="EX578" s="254"/>
      <c r="EY578" s="254"/>
      <c r="EZ578" s="254"/>
      <c r="FA578" s="254"/>
      <c r="FB578" s="254"/>
      <c r="FC578" s="254"/>
      <c r="FD578" s="254"/>
      <c r="FE578" s="254"/>
      <c r="FF578" s="254"/>
      <c r="FG578" s="254"/>
      <c r="FH578" s="254"/>
      <c r="FI578" s="254"/>
      <c r="FJ578" s="254"/>
      <c r="FK578" s="254"/>
      <c r="FL578" s="254"/>
      <c r="FM578" s="254"/>
      <c r="FN578" s="254"/>
      <c r="FO578" s="254"/>
      <c r="FP578" s="254"/>
      <c r="FQ578" s="254"/>
      <c r="FR578" s="254"/>
      <c r="FS578" s="254"/>
      <c r="FT578" s="254"/>
      <c r="FU578" s="254"/>
      <c r="FV578" s="254"/>
      <c r="FW578" s="254"/>
      <c r="FX578" s="254"/>
      <c r="FY578" s="254"/>
      <c r="FZ578" s="254"/>
      <c r="GA578" s="254"/>
      <c r="GB578" s="254"/>
      <c r="GC578" s="254"/>
      <c r="GD578" s="254"/>
      <c r="GE578" s="254"/>
      <c r="GF578" s="254"/>
      <c r="GG578" s="254"/>
      <c r="GH578" s="254"/>
      <c r="GI578" s="254"/>
      <c r="GJ578" s="254"/>
      <c r="GK578" s="254"/>
      <c r="GL578" s="254"/>
      <c r="GM578" s="254"/>
      <c r="GN578" s="254"/>
      <c r="GO578" s="254"/>
      <c r="GP578" s="254"/>
      <c r="GQ578" s="254"/>
      <c r="GR578" s="254"/>
      <c r="GS578" s="254"/>
      <c r="GT578" s="254"/>
      <c r="GU578" s="254"/>
      <c r="GV578" s="254"/>
      <c r="GW578" s="254"/>
      <c r="GX578" s="254"/>
      <c r="GY578" s="254"/>
      <c r="GZ578" s="254"/>
      <c r="HA578" s="254"/>
      <c r="HB578" s="254"/>
      <c r="HC578" s="254"/>
      <c r="HD578" s="254"/>
      <c r="HE578" s="254"/>
      <c r="HF578" s="254"/>
      <c r="HG578" s="254"/>
      <c r="HH578" s="254"/>
      <c r="HI578" s="254"/>
      <c r="HJ578" s="254"/>
      <c r="HK578" s="254"/>
      <c r="HL578" s="254"/>
      <c r="HM578" s="254"/>
      <c r="HN578" s="254"/>
      <c r="HO578" s="254"/>
      <c r="HP578" s="254"/>
      <c r="HQ578" s="254"/>
      <c r="HR578" s="254"/>
      <c r="HS578" s="254"/>
      <c r="HT578" s="254"/>
      <c r="HU578" s="254"/>
      <c r="HV578" s="254"/>
      <c r="HW578" s="254"/>
      <c r="HX578" s="254"/>
      <c r="HY578" s="254"/>
      <c r="HZ578" s="254"/>
      <c r="IA578" s="254"/>
      <c r="IB578" s="254"/>
      <c r="IC578" s="254"/>
      <c r="ID578" s="254"/>
      <c r="IE578" s="254"/>
      <c r="IF578" s="254"/>
      <c r="IG578" s="254"/>
      <c r="IH578" s="254"/>
      <c r="II578" s="254"/>
      <c r="IJ578" s="254"/>
      <c r="IK578" s="254"/>
      <c r="IL578" s="254"/>
      <c r="IM578" s="254"/>
      <c r="IN578" s="254"/>
      <c r="IO578" s="254"/>
      <c r="IP578" s="254"/>
      <c r="IQ578" s="254"/>
      <c r="IR578" s="254"/>
      <c r="IS578" s="254"/>
      <c r="IT578" s="254"/>
      <c r="IU578" s="254"/>
      <c r="IV578" s="254"/>
    </row>
    <row r="579" spans="1:256" s="334" customFormat="1" ht="18.75" x14ac:dyDescent="0.2">
      <c r="A579" s="556"/>
      <c r="D579" s="169">
        <v>1</v>
      </c>
      <c r="E579" s="334" t="s">
        <v>951</v>
      </c>
      <c r="G579" s="335"/>
      <c r="H579" s="185" t="s">
        <v>119</v>
      </c>
      <c r="I579" s="765" t="s">
        <v>120</v>
      </c>
      <c r="J579" s="365">
        <v>4</v>
      </c>
      <c r="K579" s="183" t="s">
        <v>952</v>
      </c>
      <c r="L579" s="763"/>
      <c r="M579" s="185"/>
      <c r="N579" s="185"/>
      <c r="O579" s="185"/>
      <c r="P579" s="185"/>
      <c r="Q579" s="762"/>
      <c r="R579" s="163">
        <v>50000</v>
      </c>
      <c r="S579" s="164">
        <f t="shared" si="23"/>
        <v>50000</v>
      </c>
      <c r="T579" s="194" t="s">
        <v>929</v>
      </c>
      <c r="U579" s="165" t="s">
        <v>261</v>
      </c>
      <c r="V579" s="515"/>
      <c r="W579" s="254"/>
      <c r="X579" s="254"/>
      <c r="Y579" s="749"/>
      <c r="Z579" s="175"/>
      <c r="AA579" s="495"/>
    </row>
    <row r="580" spans="1:256" s="334" customFormat="1" ht="18.75" x14ac:dyDescent="0.2">
      <c r="A580" s="556"/>
      <c r="D580" s="169">
        <v>2</v>
      </c>
      <c r="E580" s="334" t="s">
        <v>953</v>
      </c>
      <c r="G580" s="335"/>
      <c r="H580" s="185" t="s">
        <v>35</v>
      </c>
      <c r="I580" s="765">
        <v>60</v>
      </c>
      <c r="J580" s="365"/>
      <c r="K580" s="176" t="s">
        <v>954</v>
      </c>
      <c r="L580" s="763"/>
      <c r="M580" s="185"/>
      <c r="N580" s="185"/>
      <c r="O580" s="185"/>
      <c r="P580" s="185"/>
      <c r="Q580" s="762"/>
      <c r="R580" s="163"/>
      <c r="S580" s="164"/>
      <c r="T580" s="194"/>
      <c r="U580" s="165"/>
      <c r="V580" s="515"/>
      <c r="W580" s="254"/>
      <c r="X580" s="254"/>
      <c r="Y580" s="749"/>
      <c r="Z580" s="175"/>
      <c r="AA580" s="495"/>
    </row>
    <row r="581" spans="1:256" s="334" customFormat="1" ht="18.75" x14ac:dyDescent="0.2">
      <c r="A581" s="556"/>
      <c r="D581" s="169">
        <v>3</v>
      </c>
      <c r="E581" s="334" t="s">
        <v>955</v>
      </c>
      <c r="G581" s="335"/>
      <c r="H581" s="185" t="s">
        <v>35</v>
      </c>
      <c r="I581" s="765">
        <v>40</v>
      </c>
      <c r="J581" s="365"/>
      <c r="K581" s="183" t="s">
        <v>956</v>
      </c>
      <c r="L581" s="763"/>
      <c r="M581" s="185"/>
      <c r="N581" s="185"/>
      <c r="O581" s="185"/>
      <c r="P581" s="185"/>
      <c r="Q581" s="762"/>
      <c r="R581" s="163"/>
      <c r="S581" s="164"/>
      <c r="T581" s="194"/>
      <c r="U581" s="165"/>
      <c r="V581" s="515"/>
      <c r="W581" s="254"/>
      <c r="X581" s="254"/>
      <c r="Y581" s="749"/>
      <c r="Z581" s="175"/>
      <c r="AA581" s="495"/>
    </row>
    <row r="582" spans="1:256" s="334" customFormat="1" ht="37.5" x14ac:dyDescent="0.2">
      <c r="A582" s="556"/>
      <c r="D582" s="169"/>
      <c r="G582" s="335"/>
      <c r="H582" s="185"/>
      <c r="I582" s="765"/>
      <c r="J582" s="83">
        <v>5</v>
      </c>
      <c r="K582" s="183" t="s">
        <v>957</v>
      </c>
      <c r="L582" s="763"/>
      <c r="M582" s="185"/>
      <c r="N582" s="185"/>
      <c r="O582" s="185"/>
      <c r="P582" s="185"/>
      <c r="Q582" s="762"/>
      <c r="R582" s="163">
        <v>100000</v>
      </c>
      <c r="S582" s="164">
        <f t="shared" ref="S582:S599" si="24">SUM(Q582:R582)</f>
        <v>100000</v>
      </c>
      <c r="T582" s="194" t="s">
        <v>929</v>
      </c>
      <c r="U582" s="165" t="s">
        <v>261</v>
      </c>
      <c r="V582" s="515"/>
      <c r="W582" s="254"/>
      <c r="X582" s="254"/>
      <c r="Y582" s="749"/>
      <c r="Z582" s="175"/>
      <c r="AA582" s="495"/>
    </row>
    <row r="583" spans="1:256" s="334" customFormat="1" ht="18.75" x14ac:dyDescent="0.2">
      <c r="A583" s="556"/>
      <c r="D583" s="169"/>
      <c r="G583" s="335"/>
      <c r="H583" s="185"/>
      <c r="I583" s="765"/>
      <c r="J583" s="365">
        <v>6</v>
      </c>
      <c r="K583" s="183" t="s">
        <v>958</v>
      </c>
      <c r="L583" s="763"/>
      <c r="M583" s="185"/>
      <c r="N583" s="185"/>
      <c r="O583" s="185"/>
      <c r="P583" s="185"/>
      <c r="Q583" s="762"/>
      <c r="R583" s="163">
        <v>50000</v>
      </c>
      <c r="S583" s="164">
        <f t="shared" si="24"/>
        <v>50000</v>
      </c>
      <c r="T583" s="165" t="s">
        <v>959</v>
      </c>
      <c r="U583" s="165" t="s">
        <v>249</v>
      </c>
      <c r="V583" s="515"/>
      <c r="W583" s="254"/>
      <c r="X583" s="254"/>
      <c r="Y583" s="749"/>
      <c r="Z583" s="175"/>
      <c r="AA583" s="495"/>
    </row>
    <row r="584" spans="1:256" s="334" customFormat="1" ht="18.75" x14ac:dyDescent="0.2">
      <c r="A584" s="556"/>
      <c r="D584" s="169"/>
      <c r="G584" s="335"/>
      <c r="H584" s="185"/>
      <c r="I584" s="765"/>
      <c r="J584" s="83">
        <v>7</v>
      </c>
      <c r="K584" s="176" t="s">
        <v>960</v>
      </c>
      <c r="L584" s="763"/>
      <c r="M584" s="185"/>
      <c r="N584" s="185"/>
      <c r="O584" s="185"/>
      <c r="P584" s="185"/>
      <c r="Q584" s="762"/>
      <c r="R584" s="163">
        <v>30000</v>
      </c>
      <c r="S584" s="164">
        <f t="shared" si="24"/>
        <v>30000</v>
      </c>
      <c r="T584" s="165" t="s">
        <v>961</v>
      </c>
      <c r="U584" s="165" t="s">
        <v>249</v>
      </c>
      <c r="V584" s="515"/>
      <c r="W584" s="254"/>
      <c r="X584" s="254"/>
      <c r="Y584" s="749"/>
      <c r="Z584" s="175"/>
      <c r="AA584" s="495"/>
    </row>
    <row r="585" spans="1:256" s="334" customFormat="1" ht="18.75" x14ac:dyDescent="0.2">
      <c r="A585" s="556"/>
      <c r="D585" s="169"/>
      <c r="G585" s="335"/>
      <c r="H585" s="185"/>
      <c r="I585" s="765"/>
      <c r="J585" s="365">
        <v>8</v>
      </c>
      <c r="K585" s="183" t="s">
        <v>962</v>
      </c>
      <c r="L585" s="763"/>
      <c r="M585" s="185"/>
      <c r="N585" s="185"/>
      <c r="O585" s="185"/>
      <c r="P585" s="185"/>
      <c r="Q585" s="762"/>
      <c r="R585" s="163">
        <v>20000</v>
      </c>
      <c r="S585" s="164">
        <f t="shared" si="24"/>
        <v>20000</v>
      </c>
      <c r="T585" s="165" t="s">
        <v>963</v>
      </c>
      <c r="U585" s="165" t="s">
        <v>249</v>
      </c>
      <c r="V585" s="515"/>
      <c r="W585" s="254"/>
      <c r="X585" s="254"/>
      <c r="Y585" s="749"/>
      <c r="Z585" s="175"/>
      <c r="AA585" s="495"/>
    </row>
    <row r="586" spans="1:256" s="334" customFormat="1" ht="18.75" x14ac:dyDescent="0.2">
      <c r="A586" s="556"/>
      <c r="D586" s="169"/>
      <c r="G586" s="335"/>
      <c r="H586" s="185"/>
      <c r="I586" s="765"/>
      <c r="J586" s="83">
        <v>9</v>
      </c>
      <c r="K586" s="183" t="s">
        <v>964</v>
      </c>
      <c r="L586" s="763"/>
      <c r="M586" s="185"/>
      <c r="N586" s="185"/>
      <c r="O586" s="185"/>
      <c r="P586" s="185"/>
      <c r="Q586" s="762"/>
      <c r="R586" s="163">
        <v>63300</v>
      </c>
      <c r="S586" s="164">
        <f t="shared" si="24"/>
        <v>63300</v>
      </c>
      <c r="T586" s="194" t="s">
        <v>965</v>
      </c>
      <c r="U586" s="165" t="s">
        <v>216</v>
      </c>
      <c r="V586" s="515"/>
      <c r="W586" s="254"/>
      <c r="X586" s="254"/>
      <c r="Y586" s="749"/>
      <c r="Z586" s="175"/>
      <c r="AA586" s="495"/>
    </row>
    <row r="587" spans="1:256" s="334" customFormat="1" ht="37.5" x14ac:dyDescent="0.2">
      <c r="A587" s="556"/>
      <c r="D587" s="169"/>
      <c r="G587" s="335"/>
      <c r="H587" s="185"/>
      <c r="I587" s="765"/>
      <c r="J587" s="365">
        <v>10</v>
      </c>
      <c r="K587" s="183" t="s">
        <v>966</v>
      </c>
      <c r="L587" s="763"/>
      <c r="M587" s="185"/>
      <c r="N587" s="185"/>
      <c r="O587" s="185"/>
      <c r="P587" s="185"/>
      <c r="Q587" s="762"/>
      <c r="R587" s="163">
        <v>30000</v>
      </c>
      <c r="S587" s="164">
        <f t="shared" si="24"/>
        <v>30000</v>
      </c>
      <c r="T587" s="131" t="s">
        <v>607</v>
      </c>
      <c r="U587" s="165" t="s">
        <v>223</v>
      </c>
      <c r="V587" s="515"/>
      <c r="W587" s="254"/>
      <c r="X587" s="254"/>
      <c r="Y587" s="749"/>
      <c r="Z587" s="175"/>
      <c r="AA587" s="495"/>
    </row>
    <row r="588" spans="1:256" s="334" customFormat="1" ht="37.5" x14ac:dyDescent="0.2">
      <c r="A588" s="556"/>
      <c r="D588" s="169"/>
      <c r="G588" s="335"/>
      <c r="H588" s="185"/>
      <c r="I588" s="765"/>
      <c r="J588" s="83">
        <v>11</v>
      </c>
      <c r="K588" s="183" t="s">
        <v>967</v>
      </c>
      <c r="L588" s="763"/>
      <c r="M588" s="185"/>
      <c r="N588" s="185"/>
      <c r="O588" s="185"/>
      <c r="P588" s="185"/>
      <c r="Q588" s="762"/>
      <c r="R588" s="163">
        <v>40000</v>
      </c>
      <c r="S588" s="164">
        <f t="shared" si="24"/>
        <v>40000</v>
      </c>
      <c r="T588" s="131" t="s">
        <v>607</v>
      </c>
      <c r="U588" s="165" t="s">
        <v>223</v>
      </c>
      <c r="V588" s="515"/>
      <c r="W588" s="254"/>
      <c r="X588" s="254"/>
      <c r="Y588" s="749"/>
      <c r="Z588" s="175"/>
      <c r="AA588" s="495"/>
    </row>
    <row r="589" spans="1:256" s="334" customFormat="1" ht="37.5" x14ac:dyDescent="0.2">
      <c r="A589" s="556"/>
      <c r="D589" s="169"/>
      <c r="G589" s="335"/>
      <c r="H589" s="185"/>
      <c r="I589" s="765"/>
      <c r="J589" s="365">
        <v>12</v>
      </c>
      <c r="K589" s="183" t="s">
        <v>968</v>
      </c>
      <c r="L589" s="763"/>
      <c r="M589" s="185"/>
      <c r="N589" s="185"/>
      <c r="O589" s="185"/>
      <c r="P589" s="185"/>
      <c r="Q589" s="762"/>
      <c r="R589" s="163">
        <v>40000</v>
      </c>
      <c r="S589" s="164">
        <f t="shared" si="24"/>
        <v>40000</v>
      </c>
      <c r="T589" s="131" t="s">
        <v>969</v>
      </c>
      <c r="U589" s="165" t="s">
        <v>223</v>
      </c>
      <c r="V589" s="515"/>
      <c r="W589" s="254"/>
      <c r="X589" s="254"/>
      <c r="Y589" s="749"/>
      <c r="Z589" s="175"/>
      <c r="AA589" s="495"/>
    </row>
    <row r="590" spans="1:256" s="334" customFormat="1" ht="37.5" x14ac:dyDescent="0.2">
      <c r="A590" s="556"/>
      <c r="D590" s="169"/>
      <c r="G590" s="335"/>
      <c r="H590" s="185"/>
      <c r="I590" s="765"/>
      <c r="J590" s="83">
        <v>13</v>
      </c>
      <c r="K590" s="183" t="s">
        <v>970</v>
      </c>
      <c r="L590" s="763"/>
      <c r="M590" s="185"/>
      <c r="N590" s="185"/>
      <c r="O590" s="185"/>
      <c r="P590" s="185"/>
      <c r="Q590" s="762"/>
      <c r="R590" s="163">
        <v>40000</v>
      </c>
      <c r="S590" s="164">
        <f t="shared" si="24"/>
        <v>40000</v>
      </c>
      <c r="T590" s="131" t="s">
        <v>971</v>
      </c>
      <c r="U590" s="165" t="s">
        <v>223</v>
      </c>
      <c r="V590" s="515"/>
      <c r="W590" s="254"/>
      <c r="X590" s="254"/>
      <c r="Y590" s="749"/>
      <c r="Z590" s="175"/>
      <c r="AA590" s="495"/>
    </row>
    <row r="591" spans="1:256" s="334" customFormat="1" ht="18.75" x14ac:dyDescent="0.2">
      <c r="A591" s="511"/>
      <c r="B591" s="512"/>
      <c r="C591" s="512"/>
      <c r="D591" s="513"/>
      <c r="E591" s="512"/>
      <c r="F591" s="512"/>
      <c r="G591" s="514"/>
      <c r="H591" s="392"/>
      <c r="I591" s="766"/>
      <c r="J591" s="408">
        <v>14</v>
      </c>
      <c r="K591" s="767" t="s">
        <v>972</v>
      </c>
      <c r="L591" s="768"/>
      <c r="M591" s="392"/>
      <c r="N591" s="392"/>
      <c r="O591" s="392"/>
      <c r="P591" s="392"/>
      <c r="Q591" s="769"/>
      <c r="R591" s="305">
        <v>40000</v>
      </c>
      <c r="S591" s="308">
        <f t="shared" si="24"/>
        <v>40000</v>
      </c>
      <c r="T591" s="466" t="s">
        <v>973</v>
      </c>
      <c r="U591" s="310" t="s">
        <v>223</v>
      </c>
      <c r="V591" s="515"/>
      <c r="W591" s="254"/>
      <c r="X591" s="254"/>
      <c r="Y591" s="749"/>
      <c r="Z591" s="175"/>
      <c r="AA591" s="495"/>
    </row>
    <row r="592" spans="1:256" s="334" customFormat="1" ht="18.75" x14ac:dyDescent="0.2">
      <c r="A592" s="556"/>
      <c r="D592" s="169"/>
      <c r="G592" s="335"/>
      <c r="H592" s="185"/>
      <c r="I592" s="765"/>
      <c r="J592" s="83">
        <v>15</v>
      </c>
      <c r="K592" s="183" t="s">
        <v>974</v>
      </c>
      <c r="L592" s="763"/>
      <c r="M592" s="185"/>
      <c r="N592" s="185"/>
      <c r="O592" s="185"/>
      <c r="P592" s="185"/>
      <c r="Q592" s="762"/>
      <c r="R592" s="163">
        <v>32500</v>
      </c>
      <c r="S592" s="164">
        <f t="shared" si="24"/>
        <v>32500</v>
      </c>
      <c r="T592" s="131" t="s">
        <v>349</v>
      </c>
      <c r="U592" s="165" t="s">
        <v>223</v>
      </c>
      <c r="V592" s="515"/>
      <c r="W592" s="254"/>
      <c r="X592" s="254"/>
      <c r="Y592" s="749"/>
      <c r="Z592" s="175"/>
      <c r="AA592" s="495"/>
    </row>
    <row r="593" spans="1:256" s="334" customFormat="1" ht="37.5" x14ac:dyDescent="0.2">
      <c r="A593" s="556"/>
      <c r="D593" s="169"/>
      <c r="G593" s="335"/>
      <c r="H593" s="185"/>
      <c r="I593" s="765"/>
      <c r="J593" s="365">
        <v>16</v>
      </c>
      <c r="K593" s="183" t="s">
        <v>975</v>
      </c>
      <c r="L593" s="763"/>
      <c r="M593" s="185"/>
      <c r="N593" s="185"/>
      <c r="O593" s="185"/>
      <c r="P593" s="185"/>
      <c r="Q593" s="762"/>
      <c r="R593" s="163">
        <v>48000</v>
      </c>
      <c r="S593" s="164">
        <f t="shared" si="24"/>
        <v>48000</v>
      </c>
      <c r="T593" s="131" t="s">
        <v>976</v>
      </c>
      <c r="U593" s="165" t="s">
        <v>240</v>
      </c>
      <c r="V593" s="515"/>
      <c r="W593" s="254"/>
      <c r="X593" s="254"/>
      <c r="Y593" s="749"/>
      <c r="Z593" s="175"/>
      <c r="AA593" s="495"/>
    </row>
    <row r="594" spans="1:256" s="334" customFormat="1" ht="39.75" customHeight="1" x14ac:dyDescent="0.2">
      <c r="A594" s="556"/>
      <c r="D594" s="169"/>
      <c r="G594" s="335"/>
      <c r="H594" s="185"/>
      <c r="I594" s="765"/>
      <c r="J594" s="83">
        <v>17</v>
      </c>
      <c r="K594" s="183" t="s">
        <v>977</v>
      </c>
      <c r="L594" s="763"/>
      <c r="M594" s="185"/>
      <c r="N594" s="185"/>
      <c r="O594" s="185"/>
      <c r="P594" s="185"/>
      <c r="Q594" s="762"/>
      <c r="R594" s="163">
        <v>52000</v>
      </c>
      <c r="S594" s="164">
        <f t="shared" si="24"/>
        <v>52000</v>
      </c>
      <c r="T594" s="131" t="s">
        <v>976</v>
      </c>
      <c r="U594" s="165" t="s">
        <v>240</v>
      </c>
      <c r="V594" s="515"/>
      <c r="W594" s="254"/>
      <c r="X594" s="254"/>
      <c r="Y594" s="749"/>
      <c r="Z594" s="175"/>
      <c r="AA594" s="495"/>
    </row>
    <row r="595" spans="1:256" s="334" customFormat="1" ht="39" customHeight="1" x14ac:dyDescent="0.2">
      <c r="A595" s="556"/>
      <c r="D595" s="169"/>
      <c r="G595" s="335"/>
      <c r="H595" s="185"/>
      <c r="I595" s="765"/>
      <c r="J595" s="365">
        <v>18</v>
      </c>
      <c r="K595" s="183" t="s">
        <v>978</v>
      </c>
      <c r="L595" s="763"/>
      <c r="M595" s="185"/>
      <c r="N595" s="185"/>
      <c r="O595" s="185"/>
      <c r="P595" s="185"/>
      <c r="Q595" s="762"/>
      <c r="R595" s="163">
        <v>48000</v>
      </c>
      <c r="S595" s="164">
        <f t="shared" si="24"/>
        <v>48000</v>
      </c>
      <c r="T595" s="131" t="s">
        <v>976</v>
      </c>
      <c r="U595" s="165" t="s">
        <v>240</v>
      </c>
      <c r="V595" s="515"/>
      <c r="W595" s="254"/>
      <c r="X595" s="254"/>
      <c r="Y595" s="749"/>
      <c r="Z595" s="175"/>
      <c r="AA595" s="495"/>
    </row>
    <row r="596" spans="1:256" s="334" customFormat="1" ht="18.75" x14ac:dyDescent="0.2">
      <c r="A596" s="556"/>
      <c r="D596" s="169"/>
      <c r="G596" s="335"/>
      <c r="H596" s="185"/>
      <c r="I596" s="765"/>
      <c r="J596" s="83">
        <v>19</v>
      </c>
      <c r="K596" s="183" t="s">
        <v>979</v>
      </c>
      <c r="L596" s="763"/>
      <c r="M596" s="185"/>
      <c r="N596" s="185"/>
      <c r="O596" s="185"/>
      <c r="P596" s="185"/>
      <c r="Q596" s="762"/>
      <c r="R596" s="163">
        <v>45000</v>
      </c>
      <c r="S596" s="164">
        <f t="shared" si="24"/>
        <v>45000</v>
      </c>
      <c r="T596" s="131" t="s">
        <v>980</v>
      </c>
      <c r="U596" s="165" t="s">
        <v>240</v>
      </c>
      <c r="V596" s="515"/>
      <c r="W596" s="254"/>
      <c r="X596" s="254"/>
      <c r="Y596" s="749"/>
      <c r="Z596" s="175"/>
      <c r="AA596" s="495"/>
    </row>
    <row r="597" spans="1:256" s="334" customFormat="1" ht="39.75" customHeight="1" x14ac:dyDescent="0.2">
      <c r="A597" s="556"/>
      <c r="D597" s="169"/>
      <c r="G597" s="335"/>
      <c r="H597" s="185"/>
      <c r="I597" s="765"/>
      <c r="J597" s="365">
        <v>20</v>
      </c>
      <c r="K597" s="183" t="s">
        <v>981</v>
      </c>
      <c r="L597" s="763"/>
      <c r="M597" s="185"/>
      <c r="N597" s="185"/>
      <c r="O597" s="185"/>
      <c r="P597" s="185"/>
      <c r="Q597" s="762"/>
      <c r="R597" s="163">
        <v>40000</v>
      </c>
      <c r="S597" s="164">
        <f t="shared" si="24"/>
        <v>40000</v>
      </c>
      <c r="T597" s="194" t="s">
        <v>982</v>
      </c>
      <c r="U597" s="165" t="s">
        <v>97</v>
      </c>
      <c r="V597" s="515"/>
      <c r="W597" s="254"/>
      <c r="X597" s="254"/>
      <c r="Y597" s="749"/>
      <c r="Z597" s="175"/>
      <c r="AA597" s="495"/>
    </row>
    <row r="598" spans="1:256" s="334" customFormat="1" ht="40.5" customHeight="1" x14ac:dyDescent="0.2">
      <c r="A598" s="511"/>
      <c r="B598" s="512"/>
      <c r="C598" s="512"/>
      <c r="D598" s="513"/>
      <c r="E598" s="512"/>
      <c r="F598" s="512"/>
      <c r="G598" s="514"/>
      <c r="H598" s="392"/>
      <c r="I598" s="766"/>
      <c r="J598" s="303">
        <v>21</v>
      </c>
      <c r="K598" s="770" t="s">
        <v>983</v>
      </c>
      <c r="L598" s="768"/>
      <c r="M598" s="392"/>
      <c r="N598" s="392"/>
      <c r="O598" s="392"/>
      <c r="P598" s="392"/>
      <c r="Q598" s="769"/>
      <c r="R598" s="305">
        <v>40000</v>
      </c>
      <c r="S598" s="308">
        <f t="shared" si="24"/>
        <v>40000</v>
      </c>
      <c r="T598" s="396" t="s">
        <v>982</v>
      </c>
      <c r="U598" s="310" t="s">
        <v>97</v>
      </c>
      <c r="V598" s="515"/>
      <c r="W598" s="254"/>
      <c r="X598" s="254"/>
      <c r="Y598" s="749"/>
      <c r="Z598" s="175"/>
      <c r="AA598" s="495"/>
    </row>
    <row r="599" spans="1:256" s="145" customFormat="1" ht="18.75" x14ac:dyDescent="0.45">
      <c r="A599" s="277"/>
      <c r="B599" s="278">
        <v>3.3</v>
      </c>
      <c r="C599" s="771" t="s">
        <v>984</v>
      </c>
      <c r="D599" s="144"/>
      <c r="E599" s="144"/>
      <c r="F599" s="144"/>
      <c r="G599" s="279"/>
      <c r="H599" s="280"/>
      <c r="I599" s="280"/>
      <c r="J599" s="281"/>
      <c r="K599" s="282"/>
      <c r="L599" s="283">
        <f>+L601+L624</f>
        <v>0</v>
      </c>
      <c r="M599" s="284"/>
      <c r="N599" s="284"/>
      <c r="O599" s="284"/>
      <c r="P599" s="284"/>
      <c r="Q599" s="251">
        <f>SUM(Q602,Q625)</f>
        <v>0</v>
      </c>
      <c r="R599" s="251">
        <f>SUM(R602,R625)</f>
        <v>1335300</v>
      </c>
      <c r="S599" s="283">
        <f t="shared" si="24"/>
        <v>1335300</v>
      </c>
      <c r="T599" s="285"/>
      <c r="U599" s="285"/>
      <c r="V599" s="143"/>
      <c r="W599" s="144"/>
      <c r="X599" s="144"/>
      <c r="Y599" s="727"/>
      <c r="Z599" s="144"/>
      <c r="AA599" s="117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  <c r="CM599" s="144"/>
      <c r="CN599" s="144"/>
      <c r="CO599" s="144"/>
      <c r="CP599" s="144"/>
      <c r="CQ599" s="144"/>
      <c r="CR599" s="144"/>
      <c r="CS599" s="144"/>
      <c r="CT599" s="144"/>
      <c r="CU599" s="144"/>
      <c r="CV599" s="144"/>
      <c r="CW599" s="144"/>
      <c r="CX599" s="144"/>
      <c r="CY599" s="144"/>
      <c r="CZ599" s="144"/>
      <c r="DA599" s="144"/>
      <c r="DB599" s="144"/>
      <c r="DC599" s="144"/>
      <c r="DD599" s="144"/>
      <c r="DE599" s="144"/>
      <c r="DF599" s="144"/>
      <c r="DG599" s="144"/>
      <c r="DH599" s="144"/>
      <c r="DI599" s="144"/>
      <c r="DJ599" s="144"/>
      <c r="DK599" s="144"/>
      <c r="DL599" s="144"/>
      <c r="DM599" s="144"/>
      <c r="DN599" s="144"/>
      <c r="DO599" s="144"/>
      <c r="DP599" s="144"/>
      <c r="DQ599" s="144"/>
      <c r="DR599" s="144"/>
      <c r="DS599" s="144"/>
      <c r="DT599" s="144"/>
      <c r="DU599" s="144"/>
      <c r="DV599" s="144"/>
      <c r="DW599" s="144"/>
      <c r="DX599" s="144"/>
      <c r="DY599" s="144"/>
      <c r="DZ599" s="144"/>
      <c r="EA599" s="144"/>
      <c r="EB599" s="144"/>
      <c r="EC599" s="144"/>
      <c r="ED599" s="144"/>
      <c r="EE599" s="144"/>
      <c r="EF599" s="144"/>
      <c r="EG599" s="144"/>
      <c r="EH599" s="144"/>
      <c r="EI599" s="144"/>
      <c r="EJ599" s="144"/>
      <c r="EK599" s="144"/>
      <c r="EL599" s="144"/>
      <c r="EM599" s="144"/>
      <c r="EN599" s="144"/>
      <c r="EO599" s="144"/>
      <c r="EP599" s="144"/>
      <c r="EQ599" s="144"/>
      <c r="ER599" s="144"/>
      <c r="ES599" s="144"/>
      <c r="ET599" s="144"/>
      <c r="EU599" s="144"/>
      <c r="EV599" s="144"/>
      <c r="EW599" s="144"/>
      <c r="EX599" s="144"/>
      <c r="EY599" s="144"/>
      <c r="EZ599" s="144"/>
      <c r="FA599" s="144"/>
      <c r="FB599" s="144"/>
      <c r="FC599" s="144"/>
      <c r="FD599" s="144"/>
      <c r="FE599" s="144"/>
      <c r="FF599" s="144"/>
      <c r="FG599" s="144"/>
      <c r="FH599" s="144"/>
      <c r="FI599" s="144"/>
      <c r="FJ599" s="144"/>
      <c r="FK599" s="144"/>
      <c r="FL599" s="144"/>
      <c r="FM599" s="144"/>
      <c r="FN599" s="144"/>
      <c r="FO599" s="144"/>
      <c r="FP599" s="144"/>
      <c r="FQ599" s="144"/>
      <c r="FR599" s="144"/>
      <c r="FS599" s="144"/>
      <c r="FT599" s="144"/>
      <c r="FU599" s="144"/>
      <c r="FV599" s="144"/>
      <c r="FW599" s="144"/>
      <c r="FX599" s="144"/>
      <c r="FY599" s="144"/>
      <c r="FZ599" s="144"/>
      <c r="GA599" s="144"/>
      <c r="GB599" s="144"/>
      <c r="GC599" s="144"/>
      <c r="GD599" s="144"/>
      <c r="GE599" s="144"/>
      <c r="GF599" s="144"/>
      <c r="GG599" s="144"/>
      <c r="GH599" s="144"/>
      <c r="GI599" s="144"/>
      <c r="GJ599" s="144"/>
      <c r="GK599" s="144"/>
      <c r="GL599" s="144"/>
      <c r="GM599" s="144"/>
      <c r="GN599" s="144"/>
      <c r="GO599" s="144"/>
      <c r="GP599" s="144"/>
      <c r="GQ599" s="144"/>
      <c r="GR599" s="144"/>
      <c r="GS599" s="144"/>
      <c r="GT599" s="144"/>
      <c r="GU599" s="144"/>
      <c r="GV599" s="144"/>
      <c r="GW599" s="144"/>
      <c r="GX599" s="144"/>
      <c r="GY599" s="144"/>
      <c r="GZ599" s="144"/>
      <c r="HA599" s="144"/>
      <c r="HB599" s="144"/>
      <c r="HC599" s="144"/>
      <c r="HD599" s="144"/>
      <c r="HE599" s="144"/>
      <c r="HF599" s="144"/>
      <c r="HG599" s="144"/>
      <c r="HH599" s="144"/>
      <c r="HI599" s="144"/>
      <c r="HJ599" s="144"/>
      <c r="HK599" s="144"/>
      <c r="HL599" s="144"/>
      <c r="HM599" s="144"/>
      <c r="HN599" s="144"/>
      <c r="HO599" s="144"/>
      <c r="HP599" s="144"/>
      <c r="HQ599" s="144"/>
      <c r="HR599" s="144"/>
      <c r="HS599" s="144"/>
      <c r="HT599" s="144"/>
      <c r="HU599" s="144"/>
      <c r="HV599" s="144"/>
      <c r="HW599" s="144"/>
      <c r="HX599" s="144"/>
      <c r="HY599" s="144"/>
      <c r="HZ599" s="144"/>
      <c r="IA599" s="144"/>
      <c r="IB599" s="144"/>
      <c r="IC599" s="144"/>
      <c r="ID599" s="144"/>
      <c r="IE599" s="144"/>
      <c r="IF599" s="144"/>
      <c r="IG599" s="144"/>
      <c r="IH599" s="144"/>
      <c r="II599" s="144"/>
      <c r="IJ599" s="144"/>
      <c r="IK599" s="144"/>
      <c r="IL599" s="144"/>
      <c r="IM599" s="144"/>
      <c r="IN599" s="144"/>
      <c r="IO599" s="144"/>
      <c r="IP599" s="144"/>
      <c r="IQ599" s="144"/>
      <c r="IR599" s="144"/>
      <c r="IS599" s="144"/>
      <c r="IT599" s="144"/>
      <c r="IU599" s="144"/>
      <c r="IV599" s="144"/>
    </row>
    <row r="600" spans="1:256" s="145" customFormat="1" ht="18.75" x14ac:dyDescent="0.45">
      <c r="A600" s="242"/>
      <c r="B600" s="243"/>
      <c r="C600" s="772" t="s">
        <v>985</v>
      </c>
      <c r="D600" s="244"/>
      <c r="E600" s="244"/>
      <c r="F600" s="244"/>
      <c r="G600" s="245"/>
      <c r="H600" s="246"/>
      <c r="I600" s="246"/>
      <c r="J600" s="247"/>
      <c r="K600" s="248"/>
      <c r="L600" s="248"/>
      <c r="M600" s="250"/>
      <c r="N600" s="250"/>
      <c r="O600" s="250"/>
      <c r="P600" s="250"/>
      <c r="Q600" s="356"/>
      <c r="R600" s="356"/>
      <c r="S600" s="355"/>
      <c r="T600" s="287"/>
      <c r="U600" s="287"/>
      <c r="V600" s="143"/>
      <c r="W600" s="144"/>
      <c r="X600" s="144"/>
      <c r="Y600" s="727"/>
      <c r="Z600" s="144"/>
      <c r="AA600" s="117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  <c r="CM600" s="144"/>
      <c r="CN600" s="144"/>
      <c r="CO600" s="144"/>
      <c r="CP600" s="144"/>
      <c r="CQ600" s="144"/>
      <c r="CR600" s="144"/>
      <c r="CS600" s="144"/>
      <c r="CT600" s="144"/>
      <c r="CU600" s="144"/>
      <c r="CV600" s="144"/>
      <c r="CW600" s="144"/>
      <c r="CX600" s="144"/>
      <c r="CY600" s="144"/>
      <c r="CZ600" s="144"/>
      <c r="DA600" s="144"/>
      <c r="DB600" s="144"/>
      <c r="DC600" s="144"/>
      <c r="DD600" s="144"/>
      <c r="DE600" s="144"/>
      <c r="DF600" s="144"/>
      <c r="DG600" s="144"/>
      <c r="DH600" s="144"/>
      <c r="DI600" s="144"/>
      <c r="DJ600" s="144"/>
      <c r="DK600" s="144"/>
      <c r="DL600" s="144"/>
      <c r="DM600" s="144"/>
      <c r="DN600" s="144"/>
      <c r="DO600" s="144"/>
      <c r="DP600" s="144"/>
      <c r="DQ600" s="144"/>
      <c r="DR600" s="144"/>
      <c r="DS600" s="144"/>
      <c r="DT600" s="144"/>
      <c r="DU600" s="144"/>
      <c r="DV600" s="144"/>
      <c r="DW600" s="144"/>
      <c r="DX600" s="144"/>
      <c r="DY600" s="144"/>
      <c r="DZ600" s="144"/>
      <c r="EA600" s="144"/>
      <c r="EB600" s="144"/>
      <c r="EC600" s="144"/>
      <c r="ED600" s="144"/>
      <c r="EE600" s="144"/>
      <c r="EF600" s="144"/>
      <c r="EG600" s="144"/>
      <c r="EH600" s="144"/>
      <c r="EI600" s="144"/>
      <c r="EJ600" s="144"/>
      <c r="EK600" s="144"/>
      <c r="EL600" s="144"/>
      <c r="EM600" s="144"/>
      <c r="EN600" s="144"/>
      <c r="EO600" s="144"/>
      <c r="EP600" s="144"/>
      <c r="EQ600" s="144"/>
      <c r="ER600" s="144"/>
      <c r="ES600" s="144"/>
      <c r="ET600" s="144"/>
      <c r="EU600" s="144"/>
      <c r="EV600" s="144"/>
      <c r="EW600" s="144"/>
      <c r="EX600" s="144"/>
      <c r="EY600" s="144"/>
      <c r="EZ600" s="144"/>
      <c r="FA600" s="144"/>
      <c r="FB600" s="144"/>
      <c r="FC600" s="144"/>
      <c r="FD600" s="144"/>
      <c r="FE600" s="144"/>
      <c r="FF600" s="144"/>
      <c r="FG600" s="144"/>
      <c r="FH600" s="144"/>
      <c r="FI600" s="144"/>
      <c r="FJ600" s="144"/>
      <c r="FK600" s="144"/>
      <c r="FL600" s="144"/>
      <c r="FM600" s="144"/>
      <c r="FN600" s="144"/>
      <c r="FO600" s="144"/>
      <c r="FP600" s="144"/>
      <c r="FQ600" s="144"/>
      <c r="FR600" s="144"/>
      <c r="FS600" s="144"/>
      <c r="FT600" s="144"/>
      <c r="FU600" s="144"/>
      <c r="FV600" s="144"/>
      <c r="FW600" s="144"/>
      <c r="FX600" s="144"/>
      <c r="FY600" s="144"/>
      <c r="FZ600" s="144"/>
      <c r="GA600" s="144"/>
      <c r="GB600" s="144"/>
      <c r="GC600" s="144"/>
      <c r="GD600" s="144"/>
      <c r="GE600" s="144"/>
      <c r="GF600" s="144"/>
      <c r="GG600" s="144"/>
      <c r="GH600" s="144"/>
      <c r="GI600" s="144"/>
      <c r="GJ600" s="144"/>
      <c r="GK600" s="144"/>
      <c r="GL600" s="144"/>
      <c r="GM600" s="144"/>
      <c r="GN600" s="144"/>
      <c r="GO600" s="144"/>
      <c r="GP600" s="144"/>
      <c r="GQ600" s="144"/>
      <c r="GR600" s="144"/>
      <c r="GS600" s="144"/>
      <c r="GT600" s="144"/>
      <c r="GU600" s="144"/>
      <c r="GV600" s="144"/>
      <c r="GW600" s="144"/>
      <c r="GX600" s="144"/>
      <c r="GY600" s="144"/>
      <c r="GZ600" s="144"/>
      <c r="HA600" s="144"/>
      <c r="HB600" s="144"/>
      <c r="HC600" s="144"/>
      <c r="HD600" s="144"/>
      <c r="HE600" s="144"/>
      <c r="HF600" s="144"/>
      <c r="HG600" s="144"/>
      <c r="HH600" s="144"/>
      <c r="HI600" s="144"/>
      <c r="HJ600" s="144"/>
      <c r="HK600" s="144"/>
      <c r="HL600" s="144"/>
      <c r="HM600" s="144"/>
      <c r="HN600" s="144"/>
      <c r="HO600" s="144"/>
      <c r="HP600" s="144"/>
      <c r="HQ600" s="144"/>
      <c r="HR600" s="144"/>
      <c r="HS600" s="144"/>
      <c r="HT600" s="144"/>
      <c r="HU600" s="144"/>
      <c r="HV600" s="144"/>
      <c r="HW600" s="144"/>
      <c r="HX600" s="144"/>
      <c r="HY600" s="144"/>
      <c r="HZ600" s="144"/>
      <c r="IA600" s="144"/>
      <c r="IB600" s="144"/>
      <c r="IC600" s="144"/>
      <c r="ID600" s="144"/>
      <c r="IE600" s="144"/>
      <c r="IF600" s="144"/>
      <c r="IG600" s="144"/>
      <c r="IH600" s="144"/>
      <c r="II600" s="144"/>
      <c r="IJ600" s="144"/>
      <c r="IK600" s="144"/>
      <c r="IL600" s="144"/>
      <c r="IM600" s="144"/>
      <c r="IN600" s="144"/>
      <c r="IO600" s="144"/>
      <c r="IP600" s="144"/>
      <c r="IQ600" s="144"/>
      <c r="IR600" s="144"/>
      <c r="IS600" s="144"/>
      <c r="IT600" s="144"/>
      <c r="IU600" s="144"/>
      <c r="IV600" s="144"/>
    </row>
    <row r="601" spans="1:256" s="362" customFormat="1" ht="18.75" x14ac:dyDescent="0.45">
      <c r="A601" s="357"/>
      <c r="B601" s="177"/>
      <c r="C601" s="60">
        <v>25</v>
      </c>
      <c r="D601" s="177" t="s">
        <v>986</v>
      </c>
      <c r="E601" s="177"/>
      <c r="F601" s="177"/>
      <c r="G601" s="178"/>
      <c r="H601" s="68"/>
      <c r="I601" s="68"/>
      <c r="J601" s="429"/>
      <c r="K601" s="430"/>
      <c r="L601" s="67"/>
      <c r="M601" s="68"/>
      <c r="N601" s="68"/>
      <c r="O601" s="68"/>
      <c r="P601" s="68"/>
      <c r="Q601" s="152">
        <f>[4]แผน_งบยุทธศาสตร์60!L53*1000000</f>
        <v>0</v>
      </c>
      <c r="R601" s="152">
        <f>[4]แผน_งบยุทธศาสตร์60!M53*1000000</f>
        <v>200000</v>
      </c>
      <c r="S601" s="71">
        <f>SUM(Q601:R601)</f>
        <v>200000</v>
      </c>
      <c r="T601" s="741"/>
      <c r="U601" s="742" t="s">
        <v>20</v>
      </c>
      <c r="V601" s="361"/>
      <c r="W601" s="74"/>
      <c r="X601" s="74"/>
      <c r="Y601" s="727"/>
      <c r="Z601" s="74"/>
      <c r="AA601" s="117"/>
      <c r="AB601" s="177"/>
      <c r="AC601" s="177"/>
      <c r="AD601" s="177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7"/>
      <c r="BN601" s="177"/>
      <c r="BO601" s="177"/>
      <c r="BP601" s="177"/>
      <c r="BQ601" s="177"/>
      <c r="BR601" s="177"/>
      <c r="BS601" s="177"/>
      <c r="BT601" s="177"/>
      <c r="BU601" s="177"/>
      <c r="BV601" s="177"/>
      <c r="BW601" s="177"/>
      <c r="BX601" s="177"/>
      <c r="BY601" s="177"/>
      <c r="BZ601" s="177"/>
      <c r="CA601" s="177"/>
      <c r="CB601" s="177"/>
      <c r="CC601" s="177"/>
      <c r="CD601" s="177"/>
      <c r="CE601" s="177"/>
      <c r="CF601" s="177"/>
      <c r="CG601" s="177"/>
      <c r="CH601" s="177"/>
      <c r="CI601" s="177"/>
      <c r="CJ601" s="177"/>
      <c r="CK601" s="177"/>
      <c r="CL601" s="177"/>
      <c r="CM601" s="177"/>
      <c r="CN601" s="177"/>
      <c r="CO601" s="177"/>
      <c r="CP601" s="177"/>
      <c r="CQ601" s="177"/>
      <c r="CR601" s="177"/>
      <c r="CS601" s="177"/>
      <c r="CT601" s="177"/>
      <c r="CU601" s="177"/>
      <c r="CV601" s="177"/>
      <c r="CW601" s="177"/>
      <c r="CX601" s="177"/>
      <c r="CY601" s="177"/>
      <c r="CZ601" s="177"/>
      <c r="DA601" s="177"/>
      <c r="DB601" s="177"/>
      <c r="DC601" s="177"/>
      <c r="DD601" s="177"/>
      <c r="DE601" s="177"/>
      <c r="DF601" s="177"/>
      <c r="DG601" s="177"/>
      <c r="DH601" s="177"/>
      <c r="DI601" s="177"/>
      <c r="DJ601" s="177"/>
      <c r="DK601" s="177"/>
      <c r="DL601" s="177"/>
      <c r="DM601" s="177"/>
      <c r="DN601" s="177"/>
      <c r="DO601" s="177"/>
      <c r="DP601" s="177"/>
      <c r="DQ601" s="177"/>
      <c r="DR601" s="177"/>
      <c r="DS601" s="177"/>
      <c r="DT601" s="177"/>
      <c r="DU601" s="177"/>
      <c r="DV601" s="177"/>
      <c r="DW601" s="177"/>
      <c r="DX601" s="177"/>
      <c r="DY601" s="177"/>
      <c r="DZ601" s="177"/>
      <c r="EA601" s="177"/>
      <c r="EB601" s="177"/>
      <c r="EC601" s="177"/>
      <c r="ED601" s="177"/>
      <c r="EE601" s="177"/>
      <c r="EF601" s="177"/>
      <c r="EG601" s="177"/>
      <c r="EH601" s="177"/>
      <c r="EI601" s="177"/>
      <c r="EJ601" s="177"/>
      <c r="EK601" s="177"/>
      <c r="EL601" s="177"/>
      <c r="EM601" s="177"/>
      <c r="EN601" s="177"/>
      <c r="EO601" s="177"/>
      <c r="EP601" s="177"/>
      <c r="EQ601" s="177"/>
      <c r="ER601" s="177"/>
      <c r="ES601" s="177"/>
      <c r="ET601" s="177"/>
      <c r="EU601" s="177"/>
      <c r="EV601" s="177"/>
      <c r="EW601" s="177"/>
      <c r="EX601" s="177"/>
      <c r="EY601" s="177"/>
      <c r="EZ601" s="177"/>
      <c r="FA601" s="177"/>
      <c r="FB601" s="177"/>
      <c r="FC601" s="177"/>
      <c r="FD601" s="177"/>
      <c r="FE601" s="177"/>
      <c r="FF601" s="177"/>
      <c r="FG601" s="177"/>
      <c r="FH601" s="177"/>
      <c r="FI601" s="177"/>
      <c r="FJ601" s="177"/>
      <c r="FK601" s="177"/>
      <c r="FL601" s="177"/>
      <c r="FM601" s="177"/>
      <c r="FN601" s="177"/>
      <c r="FO601" s="177"/>
      <c r="FP601" s="177"/>
      <c r="FQ601" s="177"/>
      <c r="FR601" s="177"/>
      <c r="FS601" s="177"/>
      <c r="FT601" s="177"/>
      <c r="FU601" s="177"/>
      <c r="FV601" s="177"/>
      <c r="FW601" s="177"/>
      <c r="FX601" s="177"/>
      <c r="FY601" s="177"/>
      <c r="FZ601" s="177"/>
      <c r="GA601" s="177"/>
      <c r="GB601" s="177"/>
      <c r="GC601" s="177"/>
      <c r="GD601" s="177"/>
      <c r="GE601" s="177"/>
      <c r="GF601" s="177"/>
      <c r="GG601" s="177"/>
      <c r="GH601" s="177"/>
      <c r="GI601" s="177"/>
      <c r="GJ601" s="177"/>
      <c r="GK601" s="177"/>
      <c r="GL601" s="177"/>
      <c r="GM601" s="177"/>
      <c r="GN601" s="177"/>
      <c r="GO601" s="177"/>
      <c r="GP601" s="177"/>
      <c r="GQ601" s="177"/>
      <c r="GR601" s="177"/>
      <c r="GS601" s="177"/>
      <c r="GT601" s="177"/>
      <c r="GU601" s="177"/>
      <c r="GV601" s="177"/>
      <c r="GW601" s="177"/>
      <c r="GX601" s="177"/>
      <c r="GY601" s="177"/>
      <c r="GZ601" s="177"/>
      <c r="HA601" s="177"/>
      <c r="HB601" s="177"/>
      <c r="HC601" s="177"/>
      <c r="HD601" s="177"/>
      <c r="HE601" s="177"/>
      <c r="HF601" s="177"/>
      <c r="HG601" s="177"/>
      <c r="HH601" s="177"/>
      <c r="HI601" s="177"/>
      <c r="HJ601" s="177"/>
      <c r="HK601" s="177"/>
      <c r="HL601" s="177"/>
      <c r="HM601" s="177"/>
      <c r="HN601" s="177"/>
      <c r="HO601" s="177"/>
      <c r="HP601" s="177"/>
      <c r="HQ601" s="177"/>
      <c r="HR601" s="177"/>
      <c r="HS601" s="177"/>
      <c r="HT601" s="177"/>
      <c r="HU601" s="177"/>
      <c r="HV601" s="177"/>
      <c r="HW601" s="177"/>
      <c r="HX601" s="177"/>
      <c r="HY601" s="177"/>
      <c r="HZ601" s="177"/>
      <c r="IA601" s="177"/>
      <c r="IB601" s="177"/>
      <c r="IC601" s="177"/>
      <c r="ID601" s="177"/>
      <c r="IE601" s="177"/>
      <c r="IF601" s="177"/>
      <c r="IG601" s="177"/>
      <c r="IH601" s="177"/>
      <c r="II601" s="177"/>
      <c r="IJ601" s="177"/>
      <c r="IK601" s="177"/>
      <c r="IL601" s="177"/>
      <c r="IM601" s="177"/>
      <c r="IN601" s="177"/>
      <c r="IO601" s="177"/>
      <c r="IP601" s="177"/>
      <c r="IQ601" s="177"/>
      <c r="IR601" s="177"/>
      <c r="IS601" s="177"/>
      <c r="IT601" s="177"/>
      <c r="IU601" s="177"/>
      <c r="IV601" s="177"/>
    </row>
    <row r="602" spans="1:256" s="73" customFormat="1" ht="18.75" x14ac:dyDescent="0.45">
      <c r="A602" s="58"/>
      <c r="B602" s="59"/>
      <c r="C602" s="60"/>
      <c r="D602" s="61" t="s">
        <v>19</v>
      </c>
      <c r="E602" s="59"/>
      <c r="F602" s="59"/>
      <c r="G602" s="62"/>
      <c r="H602" s="76"/>
      <c r="I602" s="64"/>
      <c r="J602" s="65"/>
      <c r="K602" s="66"/>
      <c r="L602" s="67"/>
      <c r="M602" s="68"/>
      <c r="N602" s="68"/>
      <c r="O602" s="68"/>
      <c r="P602" s="69"/>
      <c r="Q602" s="330">
        <f>SUM(Q603:Q611)</f>
        <v>0</v>
      </c>
      <c r="R602" s="330">
        <f>SUM(R603:R611)</f>
        <v>200000</v>
      </c>
      <c r="S602" s="330">
        <f>SUM(Q602:R602)</f>
        <v>200000</v>
      </c>
      <c r="T602" s="743"/>
      <c r="U602" s="744"/>
      <c r="V602" s="154"/>
      <c r="W602" s="74"/>
      <c r="X602" s="74"/>
      <c r="Y602" s="43"/>
      <c r="Z602" s="74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  <c r="CK602" s="75"/>
      <c r="CL602" s="75"/>
      <c r="CM602" s="75"/>
      <c r="CN602" s="75"/>
      <c r="CO602" s="75"/>
      <c r="CP602" s="75"/>
      <c r="CQ602" s="75"/>
      <c r="CR602" s="75"/>
      <c r="CS602" s="75"/>
      <c r="CT602" s="75"/>
      <c r="CU602" s="75"/>
      <c r="CV602" s="75"/>
      <c r="CW602" s="75"/>
      <c r="CX602" s="75"/>
      <c r="CY602" s="75"/>
      <c r="CZ602" s="75"/>
      <c r="DA602" s="75"/>
      <c r="DB602" s="75"/>
      <c r="DC602" s="75"/>
      <c r="DD602" s="75"/>
      <c r="DE602" s="75"/>
      <c r="DF602" s="75"/>
      <c r="DG602" s="75"/>
      <c r="DH602" s="75"/>
      <c r="DI602" s="75"/>
      <c r="DJ602" s="75"/>
      <c r="DK602" s="75"/>
      <c r="DL602" s="75"/>
      <c r="DM602" s="75"/>
      <c r="DN602" s="75"/>
      <c r="DO602" s="75"/>
      <c r="DP602" s="75"/>
      <c r="DQ602" s="75"/>
      <c r="DR602" s="75"/>
      <c r="DS602" s="75"/>
      <c r="DT602" s="75"/>
      <c r="DU602" s="75"/>
      <c r="DV602" s="75"/>
      <c r="DW602" s="75"/>
      <c r="DX602" s="75"/>
      <c r="DY602" s="75"/>
      <c r="DZ602" s="75"/>
      <c r="EA602" s="75"/>
      <c r="EB602" s="75"/>
      <c r="EC602" s="75"/>
      <c r="ED602" s="75"/>
      <c r="EE602" s="75"/>
      <c r="EF602" s="75"/>
      <c r="EG602" s="75"/>
      <c r="EH602" s="75"/>
      <c r="EI602" s="75"/>
      <c r="EJ602" s="75"/>
      <c r="EK602" s="75"/>
      <c r="EL602" s="75"/>
      <c r="EM602" s="75"/>
      <c r="EN602" s="75"/>
      <c r="EO602" s="75"/>
      <c r="EP602" s="75"/>
      <c r="EQ602" s="75"/>
      <c r="ER602" s="75"/>
      <c r="ES602" s="75"/>
      <c r="ET602" s="75"/>
      <c r="EU602" s="75"/>
      <c r="EV602" s="75"/>
      <c r="EW602" s="75"/>
      <c r="EX602" s="75"/>
      <c r="EY602" s="75"/>
      <c r="EZ602" s="75"/>
      <c r="FA602" s="75"/>
      <c r="FB602" s="75"/>
      <c r="FC602" s="75"/>
      <c r="FD602" s="75"/>
      <c r="FE602" s="75"/>
      <c r="FF602" s="75"/>
      <c r="FG602" s="75"/>
      <c r="FH602" s="75"/>
      <c r="FI602" s="75"/>
      <c r="FJ602" s="75"/>
      <c r="FK602" s="75"/>
      <c r="FL602" s="75"/>
      <c r="FM602" s="75"/>
      <c r="FN602" s="75"/>
      <c r="FO602" s="75"/>
      <c r="FP602" s="75"/>
      <c r="FQ602" s="75"/>
      <c r="FR602" s="75"/>
      <c r="FS602" s="75"/>
      <c r="FT602" s="75"/>
      <c r="FU602" s="75"/>
      <c r="FV602" s="75"/>
      <c r="FW602" s="75"/>
      <c r="FX602" s="75"/>
      <c r="FY602" s="75"/>
      <c r="FZ602" s="75"/>
      <c r="GA602" s="75"/>
      <c r="GB602" s="75"/>
      <c r="GC602" s="75"/>
      <c r="GD602" s="75"/>
      <c r="GE602" s="75"/>
      <c r="GF602" s="75"/>
      <c r="GG602" s="75"/>
      <c r="GH602" s="75"/>
      <c r="GI602" s="75"/>
      <c r="GJ602" s="75"/>
      <c r="GK602" s="75"/>
      <c r="GL602" s="75"/>
      <c r="GM602" s="75"/>
      <c r="GN602" s="75"/>
      <c r="GO602" s="75"/>
      <c r="GP602" s="75"/>
      <c r="GQ602" s="75"/>
      <c r="GR602" s="75"/>
      <c r="GS602" s="75"/>
      <c r="GT602" s="75"/>
      <c r="GU602" s="75"/>
      <c r="GV602" s="75"/>
      <c r="GW602" s="75"/>
      <c r="GX602" s="75"/>
      <c r="GY602" s="75"/>
      <c r="GZ602" s="75"/>
      <c r="HA602" s="75"/>
      <c r="HB602" s="75"/>
      <c r="HC602" s="75"/>
      <c r="HD602" s="75"/>
      <c r="HE602" s="75"/>
      <c r="HF602" s="75"/>
      <c r="HG602" s="75"/>
      <c r="HH602" s="75"/>
      <c r="HI602" s="75"/>
      <c r="HJ602" s="75"/>
      <c r="HK602" s="75"/>
      <c r="HL602" s="75"/>
      <c r="HM602" s="75"/>
      <c r="HN602" s="75"/>
      <c r="HO602" s="75"/>
      <c r="HP602" s="75"/>
      <c r="HQ602" s="75"/>
      <c r="HR602" s="75"/>
      <c r="HS602" s="75"/>
      <c r="HT602" s="75"/>
      <c r="HU602" s="75"/>
      <c r="HV602" s="75"/>
      <c r="HW602" s="75"/>
      <c r="HX602" s="75"/>
      <c r="HY602" s="75"/>
      <c r="HZ602" s="75"/>
      <c r="IA602" s="75"/>
      <c r="IB602" s="75"/>
      <c r="IC602" s="75"/>
      <c r="ID602" s="75"/>
      <c r="IE602" s="75"/>
      <c r="IF602" s="75"/>
      <c r="IG602" s="75"/>
      <c r="IH602" s="75"/>
      <c r="II602" s="75"/>
      <c r="IJ602" s="75"/>
      <c r="IK602" s="75"/>
      <c r="IL602" s="75"/>
      <c r="IM602" s="75"/>
      <c r="IN602" s="75"/>
      <c r="IO602" s="75"/>
      <c r="IP602" s="75"/>
      <c r="IQ602" s="75"/>
      <c r="IR602" s="75"/>
      <c r="IS602" s="75"/>
      <c r="IT602" s="75"/>
      <c r="IU602" s="75"/>
      <c r="IV602" s="75"/>
    </row>
    <row r="603" spans="1:256" s="73" customFormat="1" ht="18.75" x14ac:dyDescent="0.45">
      <c r="A603" s="58"/>
      <c r="B603" s="59"/>
      <c r="C603" s="60"/>
      <c r="D603" s="81"/>
      <c r="E603" s="93" t="s">
        <v>987</v>
      </c>
      <c r="F603" s="59"/>
      <c r="G603" s="62"/>
      <c r="H603" s="76"/>
      <c r="I603" s="64"/>
      <c r="J603" s="773">
        <v>1</v>
      </c>
      <c r="K603" s="455" t="s">
        <v>988</v>
      </c>
      <c r="L603" s="746"/>
      <c r="M603" s="774"/>
      <c r="N603" s="774"/>
      <c r="O603" s="774"/>
      <c r="P603" s="191"/>
      <c r="Q603" s="452"/>
      <c r="R603" s="452">
        <v>100000</v>
      </c>
      <c r="S603" s="775">
        <f>SUM(Q603:R603)</f>
        <v>100000</v>
      </c>
      <c r="T603" s="194" t="s">
        <v>934</v>
      </c>
      <c r="U603" s="165" t="s">
        <v>25</v>
      </c>
      <c r="V603" s="154"/>
      <c r="W603" s="74"/>
      <c r="X603" s="74"/>
      <c r="Y603" s="43"/>
      <c r="Z603" s="74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  <c r="CK603" s="75"/>
      <c r="CL603" s="75"/>
      <c r="CM603" s="75"/>
      <c r="CN603" s="75"/>
      <c r="CO603" s="75"/>
      <c r="CP603" s="75"/>
      <c r="CQ603" s="75"/>
      <c r="CR603" s="75"/>
      <c r="CS603" s="75"/>
      <c r="CT603" s="75"/>
      <c r="CU603" s="75"/>
      <c r="CV603" s="75"/>
      <c r="CW603" s="75"/>
      <c r="CX603" s="75"/>
      <c r="CY603" s="75"/>
      <c r="CZ603" s="75"/>
      <c r="DA603" s="75"/>
      <c r="DB603" s="75"/>
      <c r="DC603" s="75"/>
      <c r="DD603" s="75"/>
      <c r="DE603" s="75"/>
      <c r="DF603" s="75"/>
      <c r="DG603" s="75"/>
      <c r="DH603" s="75"/>
      <c r="DI603" s="75"/>
      <c r="DJ603" s="75"/>
      <c r="DK603" s="75"/>
      <c r="DL603" s="75"/>
      <c r="DM603" s="75"/>
      <c r="DN603" s="75"/>
      <c r="DO603" s="75"/>
      <c r="DP603" s="75"/>
      <c r="DQ603" s="75"/>
      <c r="DR603" s="75"/>
      <c r="DS603" s="75"/>
      <c r="DT603" s="75"/>
      <c r="DU603" s="75"/>
      <c r="DV603" s="75"/>
      <c r="DW603" s="75"/>
      <c r="DX603" s="75"/>
      <c r="DY603" s="75"/>
      <c r="DZ603" s="75"/>
      <c r="EA603" s="75"/>
      <c r="EB603" s="75"/>
      <c r="EC603" s="75"/>
      <c r="ED603" s="75"/>
      <c r="EE603" s="75"/>
      <c r="EF603" s="75"/>
      <c r="EG603" s="75"/>
      <c r="EH603" s="75"/>
      <c r="EI603" s="75"/>
      <c r="EJ603" s="75"/>
      <c r="EK603" s="75"/>
      <c r="EL603" s="75"/>
      <c r="EM603" s="75"/>
      <c r="EN603" s="75"/>
      <c r="EO603" s="75"/>
      <c r="EP603" s="75"/>
      <c r="EQ603" s="75"/>
      <c r="ER603" s="75"/>
      <c r="ES603" s="75"/>
      <c r="ET603" s="75"/>
      <c r="EU603" s="75"/>
      <c r="EV603" s="75"/>
      <c r="EW603" s="75"/>
      <c r="EX603" s="75"/>
      <c r="EY603" s="75"/>
      <c r="EZ603" s="75"/>
      <c r="FA603" s="75"/>
      <c r="FB603" s="75"/>
      <c r="FC603" s="75"/>
      <c r="FD603" s="75"/>
      <c r="FE603" s="75"/>
      <c r="FF603" s="75"/>
      <c r="FG603" s="75"/>
      <c r="FH603" s="75"/>
      <c r="FI603" s="75"/>
      <c r="FJ603" s="75"/>
      <c r="FK603" s="75"/>
      <c r="FL603" s="75"/>
      <c r="FM603" s="75"/>
      <c r="FN603" s="75"/>
      <c r="FO603" s="75"/>
      <c r="FP603" s="75"/>
      <c r="FQ603" s="75"/>
      <c r="FR603" s="75"/>
      <c r="FS603" s="75"/>
      <c r="FT603" s="75"/>
      <c r="FU603" s="75"/>
      <c r="FV603" s="75"/>
      <c r="FW603" s="75"/>
      <c r="FX603" s="75"/>
      <c r="FY603" s="75"/>
      <c r="FZ603" s="75"/>
      <c r="GA603" s="75"/>
      <c r="GB603" s="75"/>
      <c r="GC603" s="75"/>
      <c r="GD603" s="75"/>
      <c r="GE603" s="75"/>
      <c r="GF603" s="75"/>
      <c r="GG603" s="75"/>
      <c r="GH603" s="75"/>
      <c r="GI603" s="75"/>
      <c r="GJ603" s="75"/>
      <c r="GK603" s="75"/>
      <c r="GL603" s="75"/>
      <c r="GM603" s="75"/>
      <c r="GN603" s="75"/>
      <c r="GO603" s="75"/>
      <c r="GP603" s="75"/>
      <c r="GQ603" s="75"/>
      <c r="GR603" s="75"/>
      <c r="GS603" s="75"/>
      <c r="GT603" s="75"/>
      <c r="GU603" s="75"/>
      <c r="GV603" s="75"/>
      <c r="GW603" s="75"/>
      <c r="GX603" s="75"/>
      <c r="GY603" s="75"/>
      <c r="GZ603" s="75"/>
      <c r="HA603" s="75"/>
      <c r="HB603" s="75"/>
      <c r="HC603" s="75"/>
      <c r="HD603" s="75"/>
      <c r="HE603" s="75"/>
      <c r="HF603" s="75"/>
      <c r="HG603" s="75"/>
      <c r="HH603" s="75"/>
      <c r="HI603" s="75"/>
      <c r="HJ603" s="75"/>
      <c r="HK603" s="75"/>
      <c r="HL603" s="75"/>
      <c r="HM603" s="75"/>
      <c r="HN603" s="75"/>
      <c r="HO603" s="75"/>
      <c r="HP603" s="75"/>
      <c r="HQ603" s="75"/>
      <c r="HR603" s="75"/>
      <c r="HS603" s="75"/>
      <c r="HT603" s="75"/>
      <c r="HU603" s="75"/>
      <c r="HV603" s="75"/>
      <c r="HW603" s="75"/>
      <c r="HX603" s="75"/>
      <c r="HY603" s="75"/>
      <c r="HZ603" s="75"/>
      <c r="IA603" s="75"/>
      <c r="IB603" s="75"/>
      <c r="IC603" s="75"/>
      <c r="ID603" s="75"/>
      <c r="IE603" s="75"/>
      <c r="IF603" s="75"/>
      <c r="IG603" s="75"/>
      <c r="IH603" s="75"/>
      <c r="II603" s="75"/>
      <c r="IJ603" s="75"/>
      <c r="IK603" s="75"/>
      <c r="IL603" s="75"/>
      <c r="IM603" s="75"/>
      <c r="IN603" s="75"/>
      <c r="IO603" s="75"/>
      <c r="IP603" s="75"/>
      <c r="IQ603" s="75"/>
      <c r="IR603" s="75"/>
      <c r="IS603" s="75"/>
      <c r="IT603" s="75"/>
      <c r="IU603" s="75"/>
      <c r="IV603" s="75"/>
    </row>
    <row r="604" spans="1:256" s="75" customFormat="1" ht="18.75" x14ac:dyDescent="0.45">
      <c r="A604" s="58"/>
      <c r="B604" s="59"/>
      <c r="C604" s="60"/>
      <c r="D604" s="81"/>
      <c r="E604" s="93" t="s">
        <v>989</v>
      </c>
      <c r="F604" s="59"/>
      <c r="G604" s="62"/>
      <c r="H604" s="76"/>
      <c r="I604" s="64"/>
      <c r="J604" s="773"/>
      <c r="K604" s="455" t="s">
        <v>990</v>
      </c>
      <c r="L604" s="746"/>
      <c r="M604" s="774"/>
      <c r="N604" s="774"/>
      <c r="O604" s="774"/>
      <c r="P604" s="191"/>
      <c r="Q604" s="452"/>
      <c r="R604" s="452"/>
      <c r="S604" s="775"/>
      <c r="T604" s="191"/>
      <c r="U604" s="165"/>
      <c r="V604" s="154"/>
      <c r="W604" s="74"/>
      <c r="X604" s="74"/>
      <c r="Y604" s="43"/>
      <c r="Z604" s="74"/>
    </row>
    <row r="605" spans="1:256" s="362" customFormat="1" ht="21.75" x14ac:dyDescent="0.45">
      <c r="A605" s="357"/>
      <c r="B605" s="177"/>
      <c r="C605" s="177"/>
      <c r="D605" s="177" t="s">
        <v>30</v>
      </c>
      <c r="E605" s="177"/>
      <c r="F605" s="177"/>
      <c r="G605" s="178"/>
      <c r="H605" s="68"/>
      <c r="I605" s="68"/>
      <c r="J605" s="773">
        <v>2</v>
      </c>
      <c r="K605" s="455" t="s">
        <v>991</v>
      </c>
      <c r="L605" s="746"/>
      <c r="M605" s="774"/>
      <c r="N605" s="774"/>
      <c r="O605" s="774"/>
      <c r="P605" s="191"/>
      <c r="Q605" s="452"/>
      <c r="R605" s="452">
        <v>100000</v>
      </c>
      <c r="S605" s="775">
        <f>SUM(Q605:R605)</f>
        <v>100000</v>
      </c>
      <c r="T605" s="180" t="s">
        <v>373</v>
      </c>
      <c r="U605" s="165" t="s">
        <v>240</v>
      </c>
      <c r="V605" s="361"/>
      <c r="W605" s="177"/>
      <c r="X605" s="177"/>
      <c r="Y605" s="727"/>
      <c r="Z605" s="74"/>
      <c r="AA605" s="117"/>
      <c r="AB605" s="177"/>
      <c r="AC605" s="177"/>
      <c r="AD605" s="177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177"/>
      <c r="BR605" s="177"/>
      <c r="BS605" s="177"/>
      <c r="BT605" s="177"/>
      <c r="BU605" s="177"/>
      <c r="BV605" s="177"/>
      <c r="BW605" s="177"/>
      <c r="BX605" s="177"/>
      <c r="BY605" s="177"/>
      <c r="BZ605" s="177"/>
      <c r="CA605" s="177"/>
      <c r="CB605" s="177"/>
      <c r="CC605" s="177"/>
      <c r="CD605" s="177"/>
      <c r="CE605" s="177"/>
      <c r="CF605" s="177"/>
      <c r="CG605" s="177"/>
      <c r="CH605" s="177"/>
      <c r="CI605" s="177"/>
      <c r="CJ605" s="177"/>
      <c r="CK605" s="177"/>
      <c r="CL605" s="177"/>
      <c r="CM605" s="177"/>
      <c r="CN605" s="177"/>
      <c r="CO605" s="177"/>
      <c r="CP605" s="177"/>
      <c r="CQ605" s="177"/>
      <c r="CR605" s="177"/>
      <c r="CS605" s="177"/>
      <c r="CT605" s="177"/>
      <c r="CU605" s="177"/>
      <c r="CV605" s="177"/>
      <c r="CW605" s="177"/>
      <c r="CX605" s="177"/>
      <c r="CY605" s="177"/>
      <c r="CZ605" s="177"/>
      <c r="DA605" s="177"/>
      <c r="DB605" s="177"/>
      <c r="DC605" s="177"/>
      <c r="DD605" s="177"/>
      <c r="DE605" s="177"/>
      <c r="DF605" s="177"/>
      <c r="DG605" s="177"/>
      <c r="DH605" s="177"/>
      <c r="DI605" s="177"/>
      <c r="DJ605" s="177"/>
      <c r="DK605" s="177"/>
      <c r="DL605" s="177"/>
      <c r="DM605" s="177"/>
      <c r="DN605" s="177"/>
      <c r="DO605" s="177"/>
      <c r="DP605" s="177"/>
      <c r="DQ605" s="177"/>
      <c r="DR605" s="177"/>
      <c r="DS605" s="177"/>
      <c r="DT605" s="177"/>
      <c r="DU605" s="177"/>
      <c r="DV605" s="177"/>
      <c r="DW605" s="177"/>
      <c r="DX605" s="177"/>
      <c r="DY605" s="177"/>
      <c r="DZ605" s="177"/>
      <c r="EA605" s="177"/>
      <c r="EB605" s="177"/>
      <c r="EC605" s="177"/>
      <c r="ED605" s="177"/>
      <c r="EE605" s="177"/>
      <c r="EF605" s="177"/>
      <c r="EG605" s="177"/>
      <c r="EH605" s="177"/>
      <c r="EI605" s="177"/>
      <c r="EJ605" s="177"/>
      <c r="EK605" s="177"/>
      <c r="EL605" s="177"/>
      <c r="EM605" s="177"/>
      <c r="EN605" s="177"/>
      <c r="EO605" s="177"/>
      <c r="EP605" s="177"/>
      <c r="EQ605" s="177"/>
      <c r="ER605" s="177"/>
      <c r="ES605" s="177"/>
      <c r="ET605" s="177"/>
      <c r="EU605" s="177"/>
      <c r="EV605" s="177"/>
      <c r="EW605" s="177"/>
      <c r="EX605" s="177"/>
      <c r="EY605" s="177"/>
      <c r="EZ605" s="177"/>
      <c r="FA605" s="177"/>
      <c r="FB605" s="177"/>
      <c r="FC605" s="177"/>
      <c r="FD605" s="177"/>
      <c r="FE605" s="177"/>
      <c r="FF605" s="177"/>
      <c r="FG605" s="177"/>
      <c r="FH605" s="177"/>
      <c r="FI605" s="177"/>
      <c r="FJ605" s="177"/>
      <c r="FK605" s="177"/>
      <c r="FL605" s="177"/>
      <c r="FM605" s="177"/>
      <c r="FN605" s="177"/>
      <c r="FO605" s="177"/>
      <c r="FP605" s="177"/>
      <c r="FQ605" s="177"/>
      <c r="FR605" s="177"/>
      <c r="FS605" s="177"/>
      <c r="FT605" s="177"/>
      <c r="FU605" s="177"/>
      <c r="FV605" s="177"/>
      <c r="FW605" s="177"/>
      <c r="FX605" s="177"/>
      <c r="FY605" s="177"/>
      <c r="FZ605" s="177"/>
      <c r="GA605" s="177"/>
      <c r="GB605" s="177"/>
      <c r="GC605" s="177"/>
      <c r="GD605" s="177"/>
      <c r="GE605" s="177"/>
      <c r="GF605" s="177"/>
      <c r="GG605" s="177"/>
      <c r="GH605" s="177"/>
      <c r="GI605" s="177"/>
      <c r="GJ605" s="177"/>
      <c r="GK605" s="177"/>
      <c r="GL605" s="177"/>
      <c r="GM605" s="177"/>
      <c r="GN605" s="177"/>
      <c r="GO605" s="177"/>
      <c r="GP605" s="177"/>
      <c r="GQ605" s="177"/>
      <c r="GR605" s="177"/>
      <c r="GS605" s="177"/>
      <c r="GT605" s="177"/>
      <c r="GU605" s="177"/>
      <c r="GV605" s="177"/>
      <c r="GW605" s="177"/>
      <c r="GX605" s="177"/>
      <c r="GY605" s="177"/>
      <c r="GZ605" s="177"/>
      <c r="HA605" s="177"/>
      <c r="HB605" s="177"/>
      <c r="HC605" s="177"/>
      <c r="HD605" s="177"/>
      <c r="HE605" s="177"/>
      <c r="HF605" s="177"/>
      <c r="HG605" s="177"/>
      <c r="HH605" s="177"/>
      <c r="HI605" s="177"/>
      <c r="HJ605" s="177"/>
      <c r="HK605" s="177"/>
      <c r="HL605" s="177"/>
      <c r="HM605" s="177"/>
      <c r="HN605" s="177"/>
      <c r="HO605" s="177"/>
      <c r="HP605" s="177"/>
      <c r="HQ605" s="177"/>
      <c r="HR605" s="177"/>
      <c r="HS605" s="177"/>
      <c r="HT605" s="177"/>
      <c r="HU605" s="177"/>
      <c r="HV605" s="177"/>
      <c r="HW605" s="177"/>
      <c r="HX605" s="177"/>
      <c r="HY605" s="177"/>
      <c r="HZ605" s="177"/>
      <c r="IA605" s="177"/>
      <c r="IB605" s="177"/>
      <c r="IC605" s="177"/>
      <c r="ID605" s="177"/>
      <c r="IE605" s="177"/>
      <c r="IF605" s="177"/>
      <c r="IG605" s="177"/>
      <c r="IH605" s="177"/>
      <c r="II605" s="177"/>
      <c r="IJ605" s="177"/>
      <c r="IK605" s="177"/>
      <c r="IL605" s="177"/>
      <c r="IM605" s="177"/>
      <c r="IN605" s="177"/>
      <c r="IO605" s="177"/>
      <c r="IP605" s="177"/>
      <c r="IQ605" s="177"/>
      <c r="IR605" s="177"/>
      <c r="IS605" s="177"/>
      <c r="IT605" s="177"/>
      <c r="IU605" s="177"/>
      <c r="IV605" s="177"/>
    </row>
    <row r="606" spans="1:256" s="362" customFormat="1" ht="18.75" x14ac:dyDescent="0.45">
      <c r="A606" s="357"/>
      <c r="B606" s="177"/>
      <c r="C606" s="177"/>
      <c r="D606" s="81">
        <v>1</v>
      </c>
      <c r="E606" s="181" t="s">
        <v>992</v>
      </c>
      <c r="F606" s="177"/>
      <c r="G606" s="178"/>
      <c r="H606" s="158" t="s">
        <v>75</v>
      </c>
      <c r="I606" s="158">
        <v>7</v>
      </c>
      <c r="J606" s="149"/>
      <c r="K606" s="156"/>
      <c r="L606" s="687"/>
      <c r="M606" s="158"/>
      <c r="N606" s="158"/>
      <c r="O606" s="158"/>
      <c r="P606" s="158"/>
      <c r="Q606" s="157"/>
      <c r="R606" s="157"/>
      <c r="S606" s="159"/>
      <c r="T606" s="107"/>
      <c r="U606" s="160"/>
      <c r="V606" s="361"/>
      <c r="W606" s="177"/>
      <c r="X606" s="177"/>
      <c r="Y606" s="727"/>
      <c r="Z606" s="74"/>
      <c r="AA606" s="117"/>
      <c r="AB606" s="177"/>
      <c r="AC606" s="177"/>
      <c r="AD606" s="177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77"/>
      <c r="BN606" s="177"/>
      <c r="BO606" s="177"/>
      <c r="BP606" s="177"/>
      <c r="BQ606" s="177"/>
      <c r="BR606" s="177"/>
      <c r="BS606" s="177"/>
      <c r="BT606" s="177"/>
      <c r="BU606" s="177"/>
      <c r="BV606" s="177"/>
      <c r="BW606" s="177"/>
      <c r="BX606" s="177"/>
      <c r="BY606" s="177"/>
      <c r="BZ606" s="177"/>
      <c r="CA606" s="177"/>
      <c r="CB606" s="177"/>
      <c r="CC606" s="177"/>
      <c r="CD606" s="177"/>
      <c r="CE606" s="177"/>
      <c r="CF606" s="177"/>
      <c r="CG606" s="177"/>
      <c r="CH606" s="177"/>
      <c r="CI606" s="177"/>
      <c r="CJ606" s="177"/>
      <c r="CK606" s="177"/>
      <c r="CL606" s="177"/>
      <c r="CM606" s="177"/>
      <c r="CN606" s="177"/>
      <c r="CO606" s="177"/>
      <c r="CP606" s="177"/>
      <c r="CQ606" s="177"/>
      <c r="CR606" s="177"/>
      <c r="CS606" s="177"/>
      <c r="CT606" s="177"/>
      <c r="CU606" s="177"/>
      <c r="CV606" s="177"/>
      <c r="CW606" s="177"/>
      <c r="CX606" s="177"/>
      <c r="CY606" s="177"/>
      <c r="CZ606" s="177"/>
      <c r="DA606" s="177"/>
      <c r="DB606" s="177"/>
      <c r="DC606" s="177"/>
      <c r="DD606" s="177"/>
      <c r="DE606" s="177"/>
      <c r="DF606" s="177"/>
      <c r="DG606" s="177"/>
      <c r="DH606" s="177"/>
      <c r="DI606" s="177"/>
      <c r="DJ606" s="177"/>
      <c r="DK606" s="177"/>
      <c r="DL606" s="177"/>
      <c r="DM606" s="177"/>
      <c r="DN606" s="177"/>
      <c r="DO606" s="177"/>
      <c r="DP606" s="177"/>
      <c r="DQ606" s="177"/>
      <c r="DR606" s="177"/>
      <c r="DS606" s="177"/>
      <c r="DT606" s="177"/>
      <c r="DU606" s="177"/>
      <c r="DV606" s="177"/>
      <c r="DW606" s="177"/>
      <c r="DX606" s="177"/>
      <c r="DY606" s="177"/>
      <c r="DZ606" s="177"/>
      <c r="EA606" s="177"/>
      <c r="EB606" s="177"/>
      <c r="EC606" s="177"/>
      <c r="ED606" s="177"/>
      <c r="EE606" s="177"/>
      <c r="EF606" s="177"/>
      <c r="EG606" s="177"/>
      <c r="EH606" s="177"/>
      <c r="EI606" s="177"/>
      <c r="EJ606" s="177"/>
      <c r="EK606" s="177"/>
      <c r="EL606" s="177"/>
      <c r="EM606" s="177"/>
      <c r="EN606" s="177"/>
      <c r="EO606" s="177"/>
      <c r="EP606" s="177"/>
      <c r="EQ606" s="177"/>
      <c r="ER606" s="177"/>
      <c r="ES606" s="177"/>
      <c r="ET606" s="177"/>
      <c r="EU606" s="177"/>
      <c r="EV606" s="177"/>
      <c r="EW606" s="177"/>
      <c r="EX606" s="177"/>
      <c r="EY606" s="177"/>
      <c r="EZ606" s="177"/>
      <c r="FA606" s="177"/>
      <c r="FB606" s="177"/>
      <c r="FC606" s="177"/>
      <c r="FD606" s="177"/>
      <c r="FE606" s="177"/>
      <c r="FF606" s="177"/>
      <c r="FG606" s="177"/>
      <c r="FH606" s="177"/>
      <c r="FI606" s="177"/>
      <c r="FJ606" s="177"/>
      <c r="FK606" s="177"/>
      <c r="FL606" s="177"/>
      <c r="FM606" s="177"/>
      <c r="FN606" s="177"/>
      <c r="FO606" s="177"/>
      <c r="FP606" s="177"/>
      <c r="FQ606" s="177"/>
      <c r="FR606" s="177"/>
      <c r="FS606" s="177"/>
      <c r="FT606" s="177"/>
      <c r="FU606" s="177"/>
      <c r="FV606" s="177"/>
      <c r="FW606" s="177"/>
      <c r="FX606" s="177"/>
      <c r="FY606" s="177"/>
      <c r="FZ606" s="177"/>
      <c r="GA606" s="177"/>
      <c r="GB606" s="177"/>
      <c r="GC606" s="177"/>
      <c r="GD606" s="177"/>
      <c r="GE606" s="177"/>
      <c r="GF606" s="177"/>
      <c r="GG606" s="177"/>
      <c r="GH606" s="177"/>
      <c r="GI606" s="177"/>
      <c r="GJ606" s="177"/>
      <c r="GK606" s="177"/>
      <c r="GL606" s="177"/>
      <c r="GM606" s="177"/>
      <c r="GN606" s="177"/>
      <c r="GO606" s="177"/>
      <c r="GP606" s="177"/>
      <c r="GQ606" s="177"/>
      <c r="GR606" s="177"/>
      <c r="GS606" s="177"/>
      <c r="GT606" s="177"/>
      <c r="GU606" s="177"/>
      <c r="GV606" s="177"/>
      <c r="GW606" s="177"/>
      <c r="GX606" s="177"/>
      <c r="GY606" s="177"/>
      <c r="GZ606" s="177"/>
      <c r="HA606" s="177"/>
      <c r="HB606" s="177"/>
      <c r="HC606" s="177"/>
      <c r="HD606" s="177"/>
      <c r="HE606" s="177"/>
      <c r="HF606" s="177"/>
      <c r="HG606" s="177"/>
      <c r="HH606" s="177"/>
      <c r="HI606" s="177"/>
      <c r="HJ606" s="177"/>
      <c r="HK606" s="177"/>
      <c r="HL606" s="177"/>
      <c r="HM606" s="177"/>
      <c r="HN606" s="177"/>
      <c r="HO606" s="177"/>
      <c r="HP606" s="177"/>
      <c r="HQ606" s="177"/>
      <c r="HR606" s="177"/>
      <c r="HS606" s="177"/>
      <c r="HT606" s="177"/>
      <c r="HU606" s="177"/>
      <c r="HV606" s="177"/>
      <c r="HW606" s="177"/>
      <c r="HX606" s="177"/>
      <c r="HY606" s="177"/>
      <c r="HZ606" s="177"/>
      <c r="IA606" s="177"/>
      <c r="IB606" s="177"/>
      <c r="IC606" s="177"/>
      <c r="ID606" s="177"/>
      <c r="IE606" s="177"/>
      <c r="IF606" s="177"/>
      <c r="IG606" s="177"/>
      <c r="IH606" s="177"/>
      <c r="II606" s="177"/>
      <c r="IJ606" s="177"/>
      <c r="IK606" s="177"/>
      <c r="IL606" s="177"/>
      <c r="IM606" s="177"/>
      <c r="IN606" s="177"/>
      <c r="IO606" s="177"/>
      <c r="IP606" s="177"/>
      <c r="IQ606" s="177"/>
      <c r="IR606" s="177"/>
      <c r="IS606" s="177"/>
      <c r="IT606" s="177"/>
      <c r="IU606" s="177"/>
      <c r="IV606" s="177"/>
    </row>
    <row r="607" spans="1:256" s="362" customFormat="1" ht="18.75" x14ac:dyDescent="0.45">
      <c r="A607" s="357"/>
      <c r="B607" s="177"/>
      <c r="C607" s="177"/>
      <c r="D607" s="177"/>
      <c r="E607" s="181" t="s">
        <v>77</v>
      </c>
      <c r="F607" s="181" t="s">
        <v>993</v>
      </c>
      <c r="G607" s="178"/>
      <c r="H607" s="68"/>
      <c r="I607" s="68"/>
      <c r="J607" s="686"/>
      <c r="K607" s="687"/>
      <c r="L607" s="687"/>
      <c r="M607" s="158"/>
      <c r="N607" s="158"/>
      <c r="O607" s="158"/>
      <c r="P607" s="158"/>
      <c r="Q607" s="696"/>
      <c r="R607" s="696"/>
      <c r="S607" s="159"/>
      <c r="T607" s="188"/>
      <c r="U607" s="188"/>
      <c r="V607" s="361"/>
      <c r="W607" s="177"/>
      <c r="X607" s="177"/>
      <c r="Y607" s="727"/>
      <c r="Z607" s="74"/>
      <c r="AA607" s="117"/>
      <c r="AB607" s="177"/>
      <c r="AC607" s="177"/>
      <c r="AD607" s="177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177"/>
      <c r="BR607" s="177"/>
      <c r="BS607" s="177"/>
      <c r="BT607" s="177"/>
      <c r="BU607" s="177"/>
      <c r="BV607" s="177"/>
      <c r="BW607" s="177"/>
      <c r="BX607" s="177"/>
      <c r="BY607" s="177"/>
      <c r="BZ607" s="177"/>
      <c r="CA607" s="177"/>
      <c r="CB607" s="177"/>
      <c r="CC607" s="177"/>
      <c r="CD607" s="177"/>
      <c r="CE607" s="177"/>
      <c r="CF607" s="177"/>
      <c r="CG607" s="177"/>
      <c r="CH607" s="177"/>
      <c r="CI607" s="177"/>
      <c r="CJ607" s="177"/>
      <c r="CK607" s="177"/>
      <c r="CL607" s="177"/>
      <c r="CM607" s="177"/>
      <c r="CN607" s="177"/>
      <c r="CO607" s="177"/>
      <c r="CP607" s="177"/>
      <c r="CQ607" s="177"/>
      <c r="CR607" s="177"/>
      <c r="CS607" s="177"/>
      <c r="CT607" s="177"/>
      <c r="CU607" s="177"/>
      <c r="CV607" s="177"/>
      <c r="CW607" s="177"/>
      <c r="CX607" s="177"/>
      <c r="CY607" s="177"/>
      <c r="CZ607" s="177"/>
      <c r="DA607" s="177"/>
      <c r="DB607" s="177"/>
      <c r="DC607" s="177"/>
      <c r="DD607" s="177"/>
      <c r="DE607" s="177"/>
      <c r="DF607" s="177"/>
      <c r="DG607" s="177"/>
      <c r="DH607" s="177"/>
      <c r="DI607" s="177"/>
      <c r="DJ607" s="177"/>
      <c r="DK607" s="177"/>
      <c r="DL607" s="177"/>
      <c r="DM607" s="177"/>
      <c r="DN607" s="177"/>
      <c r="DO607" s="177"/>
      <c r="DP607" s="177"/>
      <c r="DQ607" s="177"/>
      <c r="DR607" s="177"/>
      <c r="DS607" s="177"/>
      <c r="DT607" s="177"/>
      <c r="DU607" s="177"/>
      <c r="DV607" s="177"/>
      <c r="DW607" s="177"/>
      <c r="DX607" s="177"/>
      <c r="DY607" s="177"/>
      <c r="DZ607" s="177"/>
      <c r="EA607" s="177"/>
      <c r="EB607" s="177"/>
      <c r="EC607" s="177"/>
      <c r="ED607" s="177"/>
      <c r="EE607" s="177"/>
      <c r="EF607" s="177"/>
      <c r="EG607" s="177"/>
      <c r="EH607" s="177"/>
      <c r="EI607" s="177"/>
      <c r="EJ607" s="177"/>
      <c r="EK607" s="177"/>
      <c r="EL607" s="177"/>
      <c r="EM607" s="177"/>
      <c r="EN607" s="177"/>
      <c r="EO607" s="177"/>
      <c r="EP607" s="177"/>
      <c r="EQ607" s="177"/>
      <c r="ER607" s="177"/>
      <c r="ES607" s="177"/>
      <c r="ET607" s="177"/>
      <c r="EU607" s="177"/>
      <c r="EV607" s="177"/>
      <c r="EW607" s="177"/>
      <c r="EX607" s="177"/>
      <c r="EY607" s="177"/>
      <c r="EZ607" s="177"/>
      <c r="FA607" s="177"/>
      <c r="FB607" s="177"/>
      <c r="FC607" s="177"/>
      <c r="FD607" s="177"/>
      <c r="FE607" s="177"/>
      <c r="FF607" s="177"/>
      <c r="FG607" s="177"/>
      <c r="FH607" s="177"/>
      <c r="FI607" s="177"/>
      <c r="FJ607" s="177"/>
      <c r="FK607" s="177"/>
      <c r="FL607" s="177"/>
      <c r="FM607" s="177"/>
      <c r="FN607" s="177"/>
      <c r="FO607" s="177"/>
      <c r="FP607" s="177"/>
      <c r="FQ607" s="177"/>
      <c r="FR607" s="177"/>
      <c r="FS607" s="177"/>
      <c r="FT607" s="177"/>
      <c r="FU607" s="177"/>
      <c r="FV607" s="177"/>
      <c r="FW607" s="177"/>
      <c r="FX607" s="177"/>
      <c r="FY607" s="177"/>
      <c r="FZ607" s="177"/>
      <c r="GA607" s="177"/>
      <c r="GB607" s="177"/>
      <c r="GC607" s="177"/>
      <c r="GD607" s="177"/>
      <c r="GE607" s="177"/>
      <c r="GF607" s="177"/>
      <c r="GG607" s="177"/>
      <c r="GH607" s="177"/>
      <c r="GI607" s="177"/>
      <c r="GJ607" s="177"/>
      <c r="GK607" s="177"/>
      <c r="GL607" s="177"/>
      <c r="GM607" s="177"/>
      <c r="GN607" s="177"/>
      <c r="GO607" s="177"/>
      <c r="GP607" s="177"/>
      <c r="GQ607" s="177"/>
      <c r="GR607" s="177"/>
      <c r="GS607" s="177"/>
      <c r="GT607" s="177"/>
      <c r="GU607" s="177"/>
      <c r="GV607" s="177"/>
      <c r="GW607" s="177"/>
      <c r="GX607" s="177"/>
      <c r="GY607" s="177"/>
      <c r="GZ607" s="177"/>
      <c r="HA607" s="177"/>
      <c r="HB607" s="177"/>
      <c r="HC607" s="177"/>
      <c r="HD607" s="177"/>
      <c r="HE607" s="177"/>
      <c r="HF607" s="177"/>
      <c r="HG607" s="177"/>
      <c r="HH607" s="177"/>
      <c r="HI607" s="177"/>
      <c r="HJ607" s="177"/>
      <c r="HK607" s="177"/>
      <c r="HL607" s="177"/>
      <c r="HM607" s="177"/>
      <c r="HN607" s="177"/>
      <c r="HO607" s="177"/>
      <c r="HP607" s="177"/>
      <c r="HQ607" s="177"/>
      <c r="HR607" s="177"/>
      <c r="HS607" s="177"/>
      <c r="HT607" s="177"/>
      <c r="HU607" s="177"/>
      <c r="HV607" s="177"/>
      <c r="HW607" s="177"/>
      <c r="HX607" s="177"/>
      <c r="HY607" s="177"/>
      <c r="HZ607" s="177"/>
      <c r="IA607" s="177"/>
      <c r="IB607" s="177"/>
      <c r="IC607" s="177"/>
      <c r="ID607" s="177"/>
      <c r="IE607" s="177"/>
      <c r="IF607" s="177"/>
      <c r="IG607" s="177"/>
      <c r="IH607" s="177"/>
      <c r="II607" s="177"/>
      <c r="IJ607" s="177"/>
      <c r="IK607" s="177"/>
      <c r="IL607" s="177"/>
      <c r="IM607" s="177"/>
      <c r="IN607" s="177"/>
      <c r="IO607" s="177"/>
      <c r="IP607" s="177"/>
      <c r="IQ607" s="177"/>
      <c r="IR607" s="177"/>
      <c r="IS607" s="177"/>
      <c r="IT607" s="177"/>
      <c r="IU607" s="177"/>
      <c r="IV607" s="177"/>
    </row>
    <row r="608" spans="1:256" s="362" customFormat="1" ht="18.75" x14ac:dyDescent="0.45">
      <c r="A608" s="357"/>
      <c r="B608" s="177"/>
      <c r="C608" s="177"/>
      <c r="D608" s="177"/>
      <c r="E608" s="181"/>
      <c r="F608" s="181" t="s">
        <v>994</v>
      </c>
      <c r="G608" s="178"/>
      <c r="H608" s="68"/>
      <c r="I608" s="68"/>
      <c r="J608" s="686"/>
      <c r="K608" s="687"/>
      <c r="L608" s="687"/>
      <c r="M608" s="158"/>
      <c r="N608" s="158"/>
      <c r="O608" s="158"/>
      <c r="P608" s="158"/>
      <c r="Q608" s="696"/>
      <c r="R608" s="696"/>
      <c r="S608" s="159"/>
      <c r="T608" s="188"/>
      <c r="U608" s="188"/>
      <c r="V608" s="361"/>
      <c r="W608" s="177"/>
      <c r="X608" s="177"/>
      <c r="Y608" s="727"/>
      <c r="Z608" s="74"/>
      <c r="AA608" s="117"/>
      <c r="AB608" s="177"/>
      <c r="AC608" s="177"/>
      <c r="AD608" s="177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77"/>
      <c r="BN608" s="177"/>
      <c r="BO608" s="177"/>
      <c r="BP608" s="177"/>
      <c r="BQ608" s="177"/>
      <c r="BR608" s="177"/>
      <c r="BS608" s="177"/>
      <c r="BT608" s="177"/>
      <c r="BU608" s="177"/>
      <c r="BV608" s="177"/>
      <c r="BW608" s="177"/>
      <c r="BX608" s="177"/>
      <c r="BY608" s="177"/>
      <c r="BZ608" s="177"/>
      <c r="CA608" s="177"/>
      <c r="CB608" s="177"/>
      <c r="CC608" s="177"/>
      <c r="CD608" s="177"/>
      <c r="CE608" s="177"/>
      <c r="CF608" s="177"/>
      <c r="CG608" s="177"/>
      <c r="CH608" s="177"/>
      <c r="CI608" s="177"/>
      <c r="CJ608" s="177"/>
      <c r="CK608" s="177"/>
      <c r="CL608" s="177"/>
      <c r="CM608" s="177"/>
      <c r="CN608" s="177"/>
      <c r="CO608" s="177"/>
      <c r="CP608" s="177"/>
      <c r="CQ608" s="177"/>
      <c r="CR608" s="177"/>
      <c r="CS608" s="177"/>
      <c r="CT608" s="177"/>
      <c r="CU608" s="177"/>
      <c r="CV608" s="177"/>
      <c r="CW608" s="177"/>
      <c r="CX608" s="177"/>
      <c r="CY608" s="177"/>
      <c r="CZ608" s="177"/>
      <c r="DA608" s="177"/>
      <c r="DB608" s="177"/>
      <c r="DC608" s="177"/>
      <c r="DD608" s="177"/>
      <c r="DE608" s="177"/>
      <c r="DF608" s="177"/>
      <c r="DG608" s="177"/>
      <c r="DH608" s="177"/>
      <c r="DI608" s="177"/>
      <c r="DJ608" s="177"/>
      <c r="DK608" s="177"/>
      <c r="DL608" s="177"/>
      <c r="DM608" s="177"/>
      <c r="DN608" s="177"/>
      <c r="DO608" s="177"/>
      <c r="DP608" s="177"/>
      <c r="DQ608" s="177"/>
      <c r="DR608" s="177"/>
      <c r="DS608" s="177"/>
      <c r="DT608" s="177"/>
      <c r="DU608" s="177"/>
      <c r="DV608" s="177"/>
      <c r="DW608" s="177"/>
      <c r="DX608" s="177"/>
      <c r="DY608" s="177"/>
      <c r="DZ608" s="177"/>
      <c r="EA608" s="177"/>
      <c r="EB608" s="177"/>
      <c r="EC608" s="177"/>
      <c r="ED608" s="177"/>
      <c r="EE608" s="177"/>
      <c r="EF608" s="177"/>
      <c r="EG608" s="177"/>
      <c r="EH608" s="177"/>
      <c r="EI608" s="177"/>
      <c r="EJ608" s="177"/>
      <c r="EK608" s="177"/>
      <c r="EL608" s="177"/>
      <c r="EM608" s="177"/>
      <c r="EN608" s="177"/>
      <c r="EO608" s="177"/>
      <c r="EP608" s="177"/>
      <c r="EQ608" s="177"/>
      <c r="ER608" s="177"/>
      <c r="ES608" s="177"/>
      <c r="ET608" s="177"/>
      <c r="EU608" s="177"/>
      <c r="EV608" s="177"/>
      <c r="EW608" s="177"/>
      <c r="EX608" s="177"/>
      <c r="EY608" s="177"/>
      <c r="EZ608" s="177"/>
      <c r="FA608" s="177"/>
      <c r="FB608" s="177"/>
      <c r="FC608" s="177"/>
      <c r="FD608" s="177"/>
      <c r="FE608" s="177"/>
      <c r="FF608" s="177"/>
      <c r="FG608" s="177"/>
      <c r="FH608" s="177"/>
      <c r="FI608" s="177"/>
      <c r="FJ608" s="177"/>
      <c r="FK608" s="177"/>
      <c r="FL608" s="177"/>
      <c r="FM608" s="177"/>
      <c r="FN608" s="177"/>
      <c r="FO608" s="177"/>
      <c r="FP608" s="177"/>
      <c r="FQ608" s="177"/>
      <c r="FR608" s="177"/>
      <c r="FS608" s="177"/>
      <c r="FT608" s="177"/>
      <c r="FU608" s="177"/>
      <c r="FV608" s="177"/>
      <c r="FW608" s="177"/>
      <c r="FX608" s="177"/>
      <c r="FY608" s="177"/>
      <c r="FZ608" s="177"/>
      <c r="GA608" s="177"/>
      <c r="GB608" s="177"/>
      <c r="GC608" s="177"/>
      <c r="GD608" s="177"/>
      <c r="GE608" s="177"/>
      <c r="GF608" s="177"/>
      <c r="GG608" s="177"/>
      <c r="GH608" s="177"/>
      <c r="GI608" s="177"/>
      <c r="GJ608" s="177"/>
      <c r="GK608" s="177"/>
      <c r="GL608" s="177"/>
      <c r="GM608" s="177"/>
      <c r="GN608" s="177"/>
      <c r="GO608" s="177"/>
      <c r="GP608" s="177"/>
      <c r="GQ608" s="177"/>
      <c r="GR608" s="177"/>
      <c r="GS608" s="177"/>
      <c r="GT608" s="177"/>
      <c r="GU608" s="177"/>
      <c r="GV608" s="177"/>
      <c r="GW608" s="177"/>
      <c r="GX608" s="177"/>
      <c r="GY608" s="177"/>
      <c r="GZ608" s="177"/>
      <c r="HA608" s="177"/>
      <c r="HB608" s="177"/>
      <c r="HC608" s="177"/>
      <c r="HD608" s="177"/>
      <c r="HE608" s="177"/>
      <c r="HF608" s="177"/>
      <c r="HG608" s="177"/>
      <c r="HH608" s="177"/>
      <c r="HI608" s="177"/>
      <c r="HJ608" s="177"/>
      <c r="HK608" s="177"/>
      <c r="HL608" s="177"/>
      <c r="HM608" s="177"/>
      <c r="HN608" s="177"/>
      <c r="HO608" s="177"/>
      <c r="HP608" s="177"/>
      <c r="HQ608" s="177"/>
      <c r="HR608" s="177"/>
      <c r="HS608" s="177"/>
      <c r="HT608" s="177"/>
      <c r="HU608" s="177"/>
      <c r="HV608" s="177"/>
      <c r="HW608" s="177"/>
      <c r="HX608" s="177"/>
      <c r="HY608" s="177"/>
      <c r="HZ608" s="177"/>
      <c r="IA608" s="177"/>
      <c r="IB608" s="177"/>
      <c r="IC608" s="177"/>
      <c r="ID608" s="177"/>
      <c r="IE608" s="177"/>
      <c r="IF608" s="177"/>
      <c r="IG608" s="177"/>
      <c r="IH608" s="177"/>
      <c r="II608" s="177"/>
      <c r="IJ608" s="177"/>
      <c r="IK608" s="177"/>
      <c r="IL608" s="177"/>
      <c r="IM608" s="177"/>
      <c r="IN608" s="177"/>
      <c r="IO608" s="177"/>
      <c r="IP608" s="177"/>
      <c r="IQ608" s="177"/>
      <c r="IR608" s="177"/>
      <c r="IS608" s="177"/>
      <c r="IT608" s="177"/>
      <c r="IU608" s="177"/>
      <c r="IV608" s="177"/>
    </row>
    <row r="609" spans="1:256" s="362" customFormat="1" ht="18.75" x14ac:dyDescent="0.45">
      <c r="A609" s="357"/>
      <c r="B609" s="177"/>
      <c r="C609" s="177"/>
      <c r="D609" s="177"/>
      <c r="E609" s="181" t="s">
        <v>80</v>
      </c>
      <c r="F609" s="181" t="s">
        <v>995</v>
      </c>
      <c r="G609" s="178"/>
      <c r="H609" s="68"/>
      <c r="I609" s="68"/>
      <c r="J609" s="686"/>
      <c r="K609" s="687"/>
      <c r="L609" s="687"/>
      <c r="M609" s="158"/>
      <c r="N609" s="158"/>
      <c r="O609" s="158"/>
      <c r="P609" s="158"/>
      <c r="Q609" s="696"/>
      <c r="R609" s="696"/>
      <c r="S609" s="159"/>
      <c r="T609" s="188"/>
      <c r="U609" s="188"/>
      <c r="V609" s="361"/>
      <c r="W609" s="177"/>
      <c r="X609" s="177"/>
      <c r="Y609" s="727"/>
      <c r="Z609" s="74"/>
      <c r="AA609" s="117"/>
      <c r="AB609" s="177"/>
      <c r="AC609" s="177"/>
      <c r="AD609" s="177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177"/>
      <c r="BR609" s="177"/>
      <c r="BS609" s="177"/>
      <c r="BT609" s="177"/>
      <c r="BU609" s="177"/>
      <c r="BV609" s="177"/>
      <c r="BW609" s="177"/>
      <c r="BX609" s="177"/>
      <c r="BY609" s="177"/>
      <c r="BZ609" s="177"/>
      <c r="CA609" s="177"/>
      <c r="CB609" s="177"/>
      <c r="CC609" s="177"/>
      <c r="CD609" s="177"/>
      <c r="CE609" s="177"/>
      <c r="CF609" s="177"/>
      <c r="CG609" s="177"/>
      <c r="CH609" s="177"/>
      <c r="CI609" s="177"/>
      <c r="CJ609" s="177"/>
      <c r="CK609" s="177"/>
      <c r="CL609" s="177"/>
      <c r="CM609" s="177"/>
      <c r="CN609" s="177"/>
      <c r="CO609" s="177"/>
      <c r="CP609" s="177"/>
      <c r="CQ609" s="177"/>
      <c r="CR609" s="177"/>
      <c r="CS609" s="177"/>
      <c r="CT609" s="177"/>
      <c r="CU609" s="177"/>
      <c r="CV609" s="177"/>
      <c r="CW609" s="177"/>
      <c r="CX609" s="177"/>
      <c r="CY609" s="177"/>
      <c r="CZ609" s="177"/>
      <c r="DA609" s="177"/>
      <c r="DB609" s="177"/>
      <c r="DC609" s="177"/>
      <c r="DD609" s="177"/>
      <c r="DE609" s="177"/>
      <c r="DF609" s="177"/>
      <c r="DG609" s="177"/>
      <c r="DH609" s="177"/>
      <c r="DI609" s="177"/>
      <c r="DJ609" s="177"/>
      <c r="DK609" s="177"/>
      <c r="DL609" s="177"/>
      <c r="DM609" s="177"/>
      <c r="DN609" s="177"/>
      <c r="DO609" s="177"/>
      <c r="DP609" s="177"/>
      <c r="DQ609" s="177"/>
      <c r="DR609" s="177"/>
      <c r="DS609" s="177"/>
      <c r="DT609" s="177"/>
      <c r="DU609" s="177"/>
      <c r="DV609" s="177"/>
      <c r="DW609" s="177"/>
      <c r="DX609" s="177"/>
      <c r="DY609" s="177"/>
      <c r="DZ609" s="177"/>
      <c r="EA609" s="177"/>
      <c r="EB609" s="177"/>
      <c r="EC609" s="177"/>
      <c r="ED609" s="177"/>
      <c r="EE609" s="177"/>
      <c r="EF609" s="177"/>
      <c r="EG609" s="177"/>
      <c r="EH609" s="177"/>
      <c r="EI609" s="177"/>
      <c r="EJ609" s="177"/>
      <c r="EK609" s="177"/>
      <c r="EL609" s="177"/>
      <c r="EM609" s="177"/>
      <c r="EN609" s="177"/>
      <c r="EO609" s="177"/>
      <c r="EP609" s="177"/>
      <c r="EQ609" s="177"/>
      <c r="ER609" s="177"/>
      <c r="ES609" s="177"/>
      <c r="ET609" s="177"/>
      <c r="EU609" s="177"/>
      <c r="EV609" s="177"/>
      <c r="EW609" s="177"/>
      <c r="EX609" s="177"/>
      <c r="EY609" s="177"/>
      <c r="EZ609" s="177"/>
      <c r="FA609" s="177"/>
      <c r="FB609" s="177"/>
      <c r="FC609" s="177"/>
      <c r="FD609" s="177"/>
      <c r="FE609" s="177"/>
      <c r="FF609" s="177"/>
      <c r="FG609" s="177"/>
      <c r="FH609" s="177"/>
      <c r="FI609" s="177"/>
      <c r="FJ609" s="177"/>
      <c r="FK609" s="177"/>
      <c r="FL609" s="177"/>
      <c r="FM609" s="177"/>
      <c r="FN609" s="177"/>
      <c r="FO609" s="177"/>
      <c r="FP609" s="177"/>
      <c r="FQ609" s="177"/>
      <c r="FR609" s="177"/>
      <c r="FS609" s="177"/>
      <c r="FT609" s="177"/>
      <c r="FU609" s="177"/>
      <c r="FV609" s="177"/>
      <c r="FW609" s="177"/>
      <c r="FX609" s="177"/>
      <c r="FY609" s="177"/>
      <c r="FZ609" s="177"/>
      <c r="GA609" s="177"/>
      <c r="GB609" s="177"/>
      <c r="GC609" s="177"/>
      <c r="GD609" s="177"/>
      <c r="GE609" s="177"/>
      <c r="GF609" s="177"/>
      <c r="GG609" s="177"/>
      <c r="GH609" s="177"/>
      <c r="GI609" s="177"/>
      <c r="GJ609" s="177"/>
      <c r="GK609" s="177"/>
      <c r="GL609" s="177"/>
      <c r="GM609" s="177"/>
      <c r="GN609" s="177"/>
      <c r="GO609" s="177"/>
      <c r="GP609" s="177"/>
      <c r="GQ609" s="177"/>
      <c r="GR609" s="177"/>
      <c r="GS609" s="177"/>
      <c r="GT609" s="177"/>
      <c r="GU609" s="177"/>
      <c r="GV609" s="177"/>
      <c r="GW609" s="177"/>
      <c r="GX609" s="177"/>
      <c r="GY609" s="177"/>
      <c r="GZ609" s="177"/>
      <c r="HA609" s="177"/>
      <c r="HB609" s="177"/>
      <c r="HC609" s="177"/>
      <c r="HD609" s="177"/>
      <c r="HE609" s="177"/>
      <c r="HF609" s="177"/>
      <c r="HG609" s="177"/>
      <c r="HH609" s="177"/>
      <c r="HI609" s="177"/>
      <c r="HJ609" s="177"/>
      <c r="HK609" s="177"/>
      <c r="HL609" s="177"/>
      <c r="HM609" s="177"/>
      <c r="HN609" s="177"/>
      <c r="HO609" s="177"/>
      <c r="HP609" s="177"/>
      <c r="HQ609" s="177"/>
      <c r="HR609" s="177"/>
      <c r="HS609" s="177"/>
      <c r="HT609" s="177"/>
      <c r="HU609" s="177"/>
      <c r="HV609" s="177"/>
      <c r="HW609" s="177"/>
      <c r="HX609" s="177"/>
      <c r="HY609" s="177"/>
      <c r="HZ609" s="177"/>
      <c r="IA609" s="177"/>
      <c r="IB609" s="177"/>
      <c r="IC609" s="177"/>
      <c r="ID609" s="177"/>
      <c r="IE609" s="177"/>
      <c r="IF609" s="177"/>
      <c r="IG609" s="177"/>
      <c r="IH609" s="177"/>
      <c r="II609" s="177"/>
      <c r="IJ609" s="177"/>
      <c r="IK609" s="177"/>
      <c r="IL609" s="177"/>
      <c r="IM609" s="177"/>
      <c r="IN609" s="177"/>
      <c r="IO609" s="177"/>
      <c r="IP609" s="177"/>
      <c r="IQ609" s="177"/>
      <c r="IR609" s="177"/>
      <c r="IS609" s="177"/>
      <c r="IT609" s="177"/>
      <c r="IU609" s="177"/>
      <c r="IV609" s="177"/>
    </row>
    <row r="610" spans="1:256" s="362" customFormat="1" ht="18.75" x14ac:dyDescent="0.45">
      <c r="A610" s="357"/>
      <c r="B610" s="177"/>
      <c r="C610" s="177"/>
      <c r="D610" s="177"/>
      <c r="E610" s="181"/>
      <c r="F610" s="181" t="s">
        <v>996</v>
      </c>
      <c r="G610" s="178"/>
      <c r="H610" s="68"/>
      <c r="I610" s="68"/>
      <c r="J610" s="686"/>
      <c r="K610" s="687"/>
      <c r="L610" s="687"/>
      <c r="M610" s="158"/>
      <c r="N610" s="158"/>
      <c r="O610" s="158"/>
      <c r="P610" s="158"/>
      <c r="Q610" s="696"/>
      <c r="R610" s="696"/>
      <c r="S610" s="159"/>
      <c r="T610" s="188"/>
      <c r="U610" s="188"/>
      <c r="V610" s="361"/>
      <c r="W610" s="177"/>
      <c r="X610" s="177"/>
      <c r="Y610" s="727"/>
      <c r="Z610" s="74"/>
      <c r="AA610" s="117"/>
      <c r="AB610" s="177"/>
      <c r="AC610" s="177"/>
      <c r="AD610" s="177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7"/>
      <c r="BN610" s="177"/>
      <c r="BO610" s="177"/>
      <c r="BP610" s="177"/>
      <c r="BQ610" s="177"/>
      <c r="BR610" s="177"/>
      <c r="BS610" s="177"/>
      <c r="BT610" s="177"/>
      <c r="BU610" s="177"/>
      <c r="BV610" s="177"/>
      <c r="BW610" s="177"/>
      <c r="BX610" s="177"/>
      <c r="BY610" s="177"/>
      <c r="BZ610" s="177"/>
      <c r="CA610" s="177"/>
      <c r="CB610" s="177"/>
      <c r="CC610" s="177"/>
      <c r="CD610" s="177"/>
      <c r="CE610" s="177"/>
      <c r="CF610" s="177"/>
      <c r="CG610" s="177"/>
      <c r="CH610" s="177"/>
      <c r="CI610" s="177"/>
      <c r="CJ610" s="177"/>
      <c r="CK610" s="177"/>
      <c r="CL610" s="177"/>
      <c r="CM610" s="177"/>
      <c r="CN610" s="177"/>
      <c r="CO610" s="177"/>
      <c r="CP610" s="177"/>
      <c r="CQ610" s="177"/>
      <c r="CR610" s="177"/>
      <c r="CS610" s="177"/>
      <c r="CT610" s="177"/>
      <c r="CU610" s="177"/>
      <c r="CV610" s="177"/>
      <c r="CW610" s="177"/>
      <c r="CX610" s="177"/>
      <c r="CY610" s="177"/>
      <c r="CZ610" s="177"/>
      <c r="DA610" s="177"/>
      <c r="DB610" s="177"/>
      <c r="DC610" s="177"/>
      <c r="DD610" s="177"/>
      <c r="DE610" s="177"/>
      <c r="DF610" s="177"/>
      <c r="DG610" s="177"/>
      <c r="DH610" s="177"/>
      <c r="DI610" s="177"/>
      <c r="DJ610" s="177"/>
      <c r="DK610" s="177"/>
      <c r="DL610" s="177"/>
      <c r="DM610" s="177"/>
      <c r="DN610" s="177"/>
      <c r="DO610" s="177"/>
      <c r="DP610" s="177"/>
      <c r="DQ610" s="177"/>
      <c r="DR610" s="177"/>
      <c r="DS610" s="177"/>
      <c r="DT610" s="177"/>
      <c r="DU610" s="177"/>
      <c r="DV610" s="177"/>
      <c r="DW610" s="177"/>
      <c r="DX610" s="177"/>
      <c r="DY610" s="177"/>
      <c r="DZ610" s="177"/>
      <c r="EA610" s="177"/>
      <c r="EB610" s="177"/>
      <c r="EC610" s="177"/>
      <c r="ED610" s="177"/>
      <c r="EE610" s="177"/>
      <c r="EF610" s="177"/>
      <c r="EG610" s="177"/>
      <c r="EH610" s="177"/>
      <c r="EI610" s="177"/>
      <c r="EJ610" s="177"/>
      <c r="EK610" s="177"/>
      <c r="EL610" s="177"/>
      <c r="EM610" s="177"/>
      <c r="EN610" s="177"/>
      <c r="EO610" s="177"/>
      <c r="EP610" s="177"/>
      <c r="EQ610" s="177"/>
      <c r="ER610" s="177"/>
      <c r="ES610" s="177"/>
      <c r="ET610" s="177"/>
      <c r="EU610" s="177"/>
      <c r="EV610" s="177"/>
      <c r="EW610" s="177"/>
      <c r="EX610" s="177"/>
      <c r="EY610" s="177"/>
      <c r="EZ610" s="177"/>
      <c r="FA610" s="177"/>
      <c r="FB610" s="177"/>
      <c r="FC610" s="177"/>
      <c r="FD610" s="177"/>
      <c r="FE610" s="177"/>
      <c r="FF610" s="177"/>
      <c r="FG610" s="177"/>
      <c r="FH610" s="177"/>
      <c r="FI610" s="177"/>
      <c r="FJ610" s="177"/>
      <c r="FK610" s="177"/>
      <c r="FL610" s="177"/>
      <c r="FM610" s="177"/>
      <c r="FN610" s="177"/>
      <c r="FO610" s="177"/>
      <c r="FP610" s="177"/>
      <c r="FQ610" s="177"/>
      <c r="FR610" s="177"/>
      <c r="FS610" s="177"/>
      <c r="FT610" s="177"/>
      <c r="FU610" s="177"/>
      <c r="FV610" s="177"/>
      <c r="FW610" s="177"/>
      <c r="FX610" s="177"/>
      <c r="FY610" s="177"/>
      <c r="FZ610" s="177"/>
      <c r="GA610" s="177"/>
      <c r="GB610" s="177"/>
      <c r="GC610" s="177"/>
      <c r="GD610" s="177"/>
      <c r="GE610" s="177"/>
      <c r="GF610" s="177"/>
      <c r="GG610" s="177"/>
      <c r="GH610" s="177"/>
      <c r="GI610" s="177"/>
      <c r="GJ610" s="177"/>
      <c r="GK610" s="177"/>
      <c r="GL610" s="177"/>
      <c r="GM610" s="177"/>
      <c r="GN610" s="177"/>
      <c r="GO610" s="177"/>
      <c r="GP610" s="177"/>
      <c r="GQ610" s="177"/>
      <c r="GR610" s="177"/>
      <c r="GS610" s="177"/>
      <c r="GT610" s="177"/>
      <c r="GU610" s="177"/>
      <c r="GV610" s="177"/>
      <c r="GW610" s="177"/>
      <c r="GX610" s="177"/>
      <c r="GY610" s="177"/>
      <c r="GZ610" s="177"/>
      <c r="HA610" s="177"/>
      <c r="HB610" s="177"/>
      <c r="HC610" s="177"/>
      <c r="HD610" s="177"/>
      <c r="HE610" s="177"/>
      <c r="HF610" s="177"/>
      <c r="HG610" s="177"/>
      <c r="HH610" s="177"/>
      <c r="HI610" s="177"/>
      <c r="HJ610" s="177"/>
      <c r="HK610" s="177"/>
      <c r="HL610" s="177"/>
      <c r="HM610" s="177"/>
      <c r="HN610" s="177"/>
      <c r="HO610" s="177"/>
      <c r="HP610" s="177"/>
      <c r="HQ610" s="177"/>
      <c r="HR610" s="177"/>
      <c r="HS610" s="177"/>
      <c r="HT610" s="177"/>
      <c r="HU610" s="177"/>
      <c r="HV610" s="177"/>
      <c r="HW610" s="177"/>
      <c r="HX610" s="177"/>
      <c r="HY610" s="177"/>
      <c r="HZ610" s="177"/>
      <c r="IA610" s="177"/>
      <c r="IB610" s="177"/>
      <c r="IC610" s="177"/>
      <c r="ID610" s="177"/>
      <c r="IE610" s="177"/>
      <c r="IF610" s="177"/>
      <c r="IG610" s="177"/>
      <c r="IH610" s="177"/>
      <c r="II610" s="177"/>
      <c r="IJ610" s="177"/>
      <c r="IK610" s="177"/>
      <c r="IL610" s="177"/>
      <c r="IM610" s="177"/>
      <c r="IN610" s="177"/>
      <c r="IO610" s="177"/>
      <c r="IP610" s="177"/>
      <c r="IQ610" s="177"/>
      <c r="IR610" s="177"/>
      <c r="IS610" s="177"/>
      <c r="IT610" s="177"/>
      <c r="IU610" s="177"/>
      <c r="IV610" s="177"/>
    </row>
    <row r="611" spans="1:256" s="362" customFormat="1" ht="18.75" x14ac:dyDescent="0.45">
      <c r="A611" s="357"/>
      <c r="B611" s="177"/>
      <c r="C611" s="177"/>
      <c r="D611" s="177"/>
      <c r="E611" s="181"/>
      <c r="F611" s="181" t="s">
        <v>997</v>
      </c>
      <c r="G611" s="178"/>
      <c r="H611" s="68"/>
      <c r="I611" s="68"/>
      <c r="J611" s="686"/>
      <c r="K611" s="687"/>
      <c r="L611" s="687"/>
      <c r="M611" s="158"/>
      <c r="N611" s="158"/>
      <c r="O611" s="158"/>
      <c r="P611" s="158"/>
      <c r="Q611" s="696"/>
      <c r="R611" s="696"/>
      <c r="S611" s="159"/>
      <c r="T611" s="188"/>
      <c r="U611" s="188"/>
      <c r="V611" s="361"/>
      <c r="W611" s="177"/>
      <c r="X611" s="177"/>
      <c r="Y611" s="727"/>
      <c r="Z611" s="74"/>
      <c r="AA611" s="117"/>
      <c r="AB611" s="177"/>
      <c r="AC611" s="177"/>
      <c r="AD611" s="177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7"/>
      <c r="BN611" s="177"/>
      <c r="BO611" s="177"/>
      <c r="BP611" s="177"/>
      <c r="BQ611" s="177"/>
      <c r="BR611" s="177"/>
      <c r="BS611" s="177"/>
      <c r="BT611" s="177"/>
      <c r="BU611" s="177"/>
      <c r="BV611" s="177"/>
      <c r="BW611" s="177"/>
      <c r="BX611" s="177"/>
      <c r="BY611" s="177"/>
      <c r="BZ611" s="177"/>
      <c r="CA611" s="177"/>
      <c r="CB611" s="177"/>
      <c r="CC611" s="177"/>
      <c r="CD611" s="177"/>
      <c r="CE611" s="177"/>
      <c r="CF611" s="177"/>
      <c r="CG611" s="177"/>
      <c r="CH611" s="177"/>
      <c r="CI611" s="177"/>
      <c r="CJ611" s="177"/>
      <c r="CK611" s="177"/>
      <c r="CL611" s="177"/>
      <c r="CM611" s="177"/>
      <c r="CN611" s="177"/>
      <c r="CO611" s="177"/>
      <c r="CP611" s="177"/>
      <c r="CQ611" s="177"/>
      <c r="CR611" s="177"/>
      <c r="CS611" s="177"/>
      <c r="CT611" s="177"/>
      <c r="CU611" s="177"/>
      <c r="CV611" s="177"/>
      <c r="CW611" s="177"/>
      <c r="CX611" s="177"/>
      <c r="CY611" s="177"/>
      <c r="CZ611" s="177"/>
      <c r="DA611" s="177"/>
      <c r="DB611" s="177"/>
      <c r="DC611" s="177"/>
      <c r="DD611" s="177"/>
      <c r="DE611" s="177"/>
      <c r="DF611" s="177"/>
      <c r="DG611" s="177"/>
      <c r="DH611" s="177"/>
      <c r="DI611" s="177"/>
      <c r="DJ611" s="177"/>
      <c r="DK611" s="177"/>
      <c r="DL611" s="177"/>
      <c r="DM611" s="177"/>
      <c r="DN611" s="177"/>
      <c r="DO611" s="177"/>
      <c r="DP611" s="177"/>
      <c r="DQ611" s="177"/>
      <c r="DR611" s="177"/>
      <c r="DS611" s="177"/>
      <c r="DT611" s="177"/>
      <c r="DU611" s="177"/>
      <c r="DV611" s="177"/>
      <c r="DW611" s="177"/>
      <c r="DX611" s="177"/>
      <c r="DY611" s="177"/>
      <c r="DZ611" s="177"/>
      <c r="EA611" s="177"/>
      <c r="EB611" s="177"/>
      <c r="EC611" s="177"/>
      <c r="ED611" s="177"/>
      <c r="EE611" s="177"/>
      <c r="EF611" s="177"/>
      <c r="EG611" s="177"/>
      <c r="EH611" s="177"/>
      <c r="EI611" s="177"/>
      <c r="EJ611" s="177"/>
      <c r="EK611" s="177"/>
      <c r="EL611" s="177"/>
      <c r="EM611" s="177"/>
      <c r="EN611" s="177"/>
      <c r="EO611" s="177"/>
      <c r="EP611" s="177"/>
      <c r="EQ611" s="177"/>
      <c r="ER611" s="177"/>
      <c r="ES611" s="177"/>
      <c r="ET611" s="177"/>
      <c r="EU611" s="177"/>
      <c r="EV611" s="177"/>
      <c r="EW611" s="177"/>
      <c r="EX611" s="177"/>
      <c r="EY611" s="177"/>
      <c r="EZ611" s="177"/>
      <c r="FA611" s="177"/>
      <c r="FB611" s="177"/>
      <c r="FC611" s="177"/>
      <c r="FD611" s="177"/>
      <c r="FE611" s="177"/>
      <c r="FF611" s="177"/>
      <c r="FG611" s="177"/>
      <c r="FH611" s="177"/>
      <c r="FI611" s="177"/>
      <c r="FJ611" s="177"/>
      <c r="FK611" s="177"/>
      <c r="FL611" s="177"/>
      <c r="FM611" s="177"/>
      <c r="FN611" s="177"/>
      <c r="FO611" s="177"/>
      <c r="FP611" s="177"/>
      <c r="FQ611" s="177"/>
      <c r="FR611" s="177"/>
      <c r="FS611" s="177"/>
      <c r="FT611" s="177"/>
      <c r="FU611" s="177"/>
      <c r="FV611" s="177"/>
      <c r="FW611" s="177"/>
      <c r="FX611" s="177"/>
      <c r="FY611" s="177"/>
      <c r="FZ611" s="177"/>
      <c r="GA611" s="177"/>
      <c r="GB611" s="177"/>
      <c r="GC611" s="177"/>
      <c r="GD611" s="177"/>
      <c r="GE611" s="177"/>
      <c r="GF611" s="177"/>
      <c r="GG611" s="177"/>
      <c r="GH611" s="177"/>
      <c r="GI611" s="177"/>
      <c r="GJ611" s="177"/>
      <c r="GK611" s="177"/>
      <c r="GL611" s="177"/>
      <c r="GM611" s="177"/>
      <c r="GN611" s="177"/>
      <c r="GO611" s="177"/>
      <c r="GP611" s="177"/>
      <c r="GQ611" s="177"/>
      <c r="GR611" s="177"/>
      <c r="GS611" s="177"/>
      <c r="GT611" s="177"/>
      <c r="GU611" s="177"/>
      <c r="GV611" s="177"/>
      <c r="GW611" s="177"/>
      <c r="GX611" s="177"/>
      <c r="GY611" s="177"/>
      <c r="GZ611" s="177"/>
      <c r="HA611" s="177"/>
      <c r="HB611" s="177"/>
      <c r="HC611" s="177"/>
      <c r="HD611" s="177"/>
      <c r="HE611" s="177"/>
      <c r="HF611" s="177"/>
      <c r="HG611" s="177"/>
      <c r="HH611" s="177"/>
      <c r="HI611" s="177"/>
      <c r="HJ611" s="177"/>
      <c r="HK611" s="177"/>
      <c r="HL611" s="177"/>
      <c r="HM611" s="177"/>
      <c r="HN611" s="177"/>
      <c r="HO611" s="177"/>
      <c r="HP611" s="177"/>
      <c r="HQ611" s="177"/>
      <c r="HR611" s="177"/>
      <c r="HS611" s="177"/>
      <c r="HT611" s="177"/>
      <c r="HU611" s="177"/>
      <c r="HV611" s="177"/>
      <c r="HW611" s="177"/>
      <c r="HX611" s="177"/>
      <c r="HY611" s="177"/>
      <c r="HZ611" s="177"/>
      <c r="IA611" s="177"/>
      <c r="IB611" s="177"/>
      <c r="IC611" s="177"/>
      <c r="ID611" s="177"/>
      <c r="IE611" s="177"/>
      <c r="IF611" s="177"/>
      <c r="IG611" s="177"/>
      <c r="IH611" s="177"/>
      <c r="II611" s="177"/>
      <c r="IJ611" s="177"/>
      <c r="IK611" s="177"/>
      <c r="IL611" s="177"/>
      <c r="IM611" s="177"/>
      <c r="IN611" s="177"/>
      <c r="IO611" s="177"/>
      <c r="IP611" s="177"/>
      <c r="IQ611" s="177"/>
      <c r="IR611" s="177"/>
      <c r="IS611" s="177"/>
      <c r="IT611" s="177"/>
      <c r="IU611" s="177"/>
      <c r="IV611" s="177"/>
    </row>
    <row r="612" spans="1:256" s="362" customFormat="1" ht="18.75" x14ac:dyDescent="0.45">
      <c r="A612" s="357"/>
      <c r="B612" s="177"/>
      <c r="C612" s="177"/>
      <c r="D612" s="177"/>
      <c r="E612" s="181" t="s">
        <v>84</v>
      </c>
      <c r="F612" s="181" t="s">
        <v>998</v>
      </c>
      <c r="G612" s="178"/>
      <c r="H612" s="68"/>
      <c r="I612" s="68"/>
      <c r="J612" s="686"/>
      <c r="K612" s="687"/>
      <c r="L612" s="687"/>
      <c r="M612" s="158"/>
      <c r="N612" s="158"/>
      <c r="O612" s="158"/>
      <c r="P612" s="158"/>
      <c r="Q612" s="696"/>
      <c r="R612" s="696"/>
      <c r="S612" s="159"/>
      <c r="T612" s="188"/>
      <c r="U612" s="188"/>
      <c r="V612" s="361"/>
      <c r="W612" s="177"/>
      <c r="X612" s="177"/>
      <c r="Y612" s="727"/>
      <c r="Z612" s="74"/>
      <c r="AA612" s="117"/>
      <c r="AB612" s="177"/>
      <c r="AC612" s="177"/>
      <c r="AD612" s="177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7"/>
      <c r="BN612" s="177"/>
      <c r="BO612" s="177"/>
      <c r="BP612" s="177"/>
      <c r="BQ612" s="177"/>
      <c r="BR612" s="177"/>
      <c r="BS612" s="177"/>
      <c r="BT612" s="177"/>
      <c r="BU612" s="177"/>
      <c r="BV612" s="177"/>
      <c r="BW612" s="177"/>
      <c r="BX612" s="177"/>
      <c r="BY612" s="177"/>
      <c r="BZ612" s="177"/>
      <c r="CA612" s="177"/>
      <c r="CB612" s="177"/>
      <c r="CC612" s="177"/>
      <c r="CD612" s="177"/>
      <c r="CE612" s="177"/>
      <c r="CF612" s="177"/>
      <c r="CG612" s="177"/>
      <c r="CH612" s="177"/>
      <c r="CI612" s="177"/>
      <c r="CJ612" s="177"/>
      <c r="CK612" s="177"/>
      <c r="CL612" s="177"/>
      <c r="CM612" s="177"/>
      <c r="CN612" s="177"/>
      <c r="CO612" s="177"/>
      <c r="CP612" s="177"/>
      <c r="CQ612" s="177"/>
      <c r="CR612" s="177"/>
      <c r="CS612" s="177"/>
      <c r="CT612" s="177"/>
      <c r="CU612" s="177"/>
      <c r="CV612" s="177"/>
      <c r="CW612" s="177"/>
      <c r="CX612" s="177"/>
      <c r="CY612" s="177"/>
      <c r="CZ612" s="177"/>
      <c r="DA612" s="177"/>
      <c r="DB612" s="177"/>
      <c r="DC612" s="177"/>
      <c r="DD612" s="177"/>
      <c r="DE612" s="177"/>
      <c r="DF612" s="177"/>
      <c r="DG612" s="177"/>
      <c r="DH612" s="177"/>
      <c r="DI612" s="177"/>
      <c r="DJ612" s="177"/>
      <c r="DK612" s="177"/>
      <c r="DL612" s="177"/>
      <c r="DM612" s="177"/>
      <c r="DN612" s="177"/>
      <c r="DO612" s="177"/>
      <c r="DP612" s="177"/>
      <c r="DQ612" s="177"/>
      <c r="DR612" s="177"/>
      <c r="DS612" s="177"/>
      <c r="DT612" s="177"/>
      <c r="DU612" s="177"/>
      <c r="DV612" s="177"/>
      <c r="DW612" s="177"/>
      <c r="DX612" s="177"/>
      <c r="DY612" s="177"/>
      <c r="DZ612" s="177"/>
      <c r="EA612" s="177"/>
      <c r="EB612" s="177"/>
      <c r="EC612" s="177"/>
      <c r="ED612" s="177"/>
      <c r="EE612" s="177"/>
      <c r="EF612" s="177"/>
      <c r="EG612" s="177"/>
      <c r="EH612" s="177"/>
      <c r="EI612" s="177"/>
      <c r="EJ612" s="177"/>
      <c r="EK612" s="177"/>
      <c r="EL612" s="177"/>
      <c r="EM612" s="177"/>
      <c r="EN612" s="177"/>
      <c r="EO612" s="177"/>
      <c r="EP612" s="177"/>
      <c r="EQ612" s="177"/>
      <c r="ER612" s="177"/>
      <c r="ES612" s="177"/>
      <c r="ET612" s="177"/>
      <c r="EU612" s="177"/>
      <c r="EV612" s="177"/>
      <c r="EW612" s="177"/>
      <c r="EX612" s="177"/>
      <c r="EY612" s="177"/>
      <c r="EZ612" s="177"/>
      <c r="FA612" s="177"/>
      <c r="FB612" s="177"/>
      <c r="FC612" s="177"/>
      <c r="FD612" s="177"/>
      <c r="FE612" s="177"/>
      <c r="FF612" s="177"/>
      <c r="FG612" s="177"/>
      <c r="FH612" s="177"/>
      <c r="FI612" s="177"/>
      <c r="FJ612" s="177"/>
      <c r="FK612" s="177"/>
      <c r="FL612" s="177"/>
      <c r="FM612" s="177"/>
      <c r="FN612" s="177"/>
      <c r="FO612" s="177"/>
      <c r="FP612" s="177"/>
      <c r="FQ612" s="177"/>
      <c r="FR612" s="177"/>
      <c r="FS612" s="177"/>
      <c r="FT612" s="177"/>
      <c r="FU612" s="177"/>
      <c r="FV612" s="177"/>
      <c r="FW612" s="177"/>
      <c r="FX612" s="177"/>
      <c r="FY612" s="177"/>
      <c r="FZ612" s="177"/>
      <c r="GA612" s="177"/>
      <c r="GB612" s="177"/>
      <c r="GC612" s="177"/>
      <c r="GD612" s="177"/>
      <c r="GE612" s="177"/>
      <c r="GF612" s="177"/>
      <c r="GG612" s="177"/>
      <c r="GH612" s="177"/>
      <c r="GI612" s="177"/>
      <c r="GJ612" s="177"/>
      <c r="GK612" s="177"/>
      <c r="GL612" s="177"/>
      <c r="GM612" s="177"/>
      <c r="GN612" s="177"/>
      <c r="GO612" s="177"/>
      <c r="GP612" s="177"/>
      <c r="GQ612" s="177"/>
      <c r="GR612" s="177"/>
      <c r="GS612" s="177"/>
      <c r="GT612" s="177"/>
      <c r="GU612" s="177"/>
      <c r="GV612" s="177"/>
      <c r="GW612" s="177"/>
      <c r="GX612" s="177"/>
      <c r="GY612" s="177"/>
      <c r="GZ612" s="177"/>
      <c r="HA612" s="177"/>
      <c r="HB612" s="177"/>
      <c r="HC612" s="177"/>
      <c r="HD612" s="177"/>
      <c r="HE612" s="177"/>
      <c r="HF612" s="177"/>
      <c r="HG612" s="177"/>
      <c r="HH612" s="177"/>
      <c r="HI612" s="177"/>
      <c r="HJ612" s="177"/>
      <c r="HK612" s="177"/>
      <c r="HL612" s="177"/>
      <c r="HM612" s="177"/>
      <c r="HN612" s="177"/>
      <c r="HO612" s="177"/>
      <c r="HP612" s="177"/>
      <c r="HQ612" s="177"/>
      <c r="HR612" s="177"/>
      <c r="HS612" s="177"/>
      <c r="HT612" s="177"/>
      <c r="HU612" s="177"/>
      <c r="HV612" s="177"/>
      <c r="HW612" s="177"/>
      <c r="HX612" s="177"/>
      <c r="HY612" s="177"/>
      <c r="HZ612" s="177"/>
      <c r="IA612" s="177"/>
      <c r="IB612" s="177"/>
      <c r="IC612" s="177"/>
      <c r="ID612" s="177"/>
      <c r="IE612" s="177"/>
      <c r="IF612" s="177"/>
      <c r="IG612" s="177"/>
      <c r="IH612" s="177"/>
      <c r="II612" s="177"/>
      <c r="IJ612" s="177"/>
      <c r="IK612" s="177"/>
      <c r="IL612" s="177"/>
      <c r="IM612" s="177"/>
      <c r="IN612" s="177"/>
      <c r="IO612" s="177"/>
      <c r="IP612" s="177"/>
      <c r="IQ612" s="177"/>
      <c r="IR612" s="177"/>
      <c r="IS612" s="177"/>
      <c r="IT612" s="177"/>
      <c r="IU612" s="177"/>
      <c r="IV612" s="177"/>
    </row>
    <row r="613" spans="1:256" s="362" customFormat="1" ht="18.75" x14ac:dyDescent="0.45">
      <c r="A613" s="357"/>
      <c r="B613" s="177"/>
      <c r="C613" s="177"/>
      <c r="D613" s="177"/>
      <c r="E613" s="181" t="s">
        <v>141</v>
      </c>
      <c r="F613" s="181" t="s">
        <v>999</v>
      </c>
      <c r="G613" s="178"/>
      <c r="H613" s="68"/>
      <c r="I613" s="68"/>
      <c r="J613" s="686"/>
      <c r="K613" s="687"/>
      <c r="L613" s="687"/>
      <c r="M613" s="158"/>
      <c r="N613" s="158"/>
      <c r="O613" s="158"/>
      <c r="P613" s="158"/>
      <c r="Q613" s="696"/>
      <c r="R613" s="696"/>
      <c r="S613" s="159"/>
      <c r="T613" s="188"/>
      <c r="U613" s="188"/>
      <c r="V613" s="361"/>
      <c r="W613" s="177"/>
      <c r="X613" s="177"/>
      <c r="Y613" s="727"/>
      <c r="Z613" s="74"/>
      <c r="AA613" s="117"/>
      <c r="AB613" s="177"/>
      <c r="AC613" s="177"/>
      <c r="AD613" s="177"/>
      <c r="AE613" s="177"/>
      <c r="AF613" s="177"/>
      <c r="AG613" s="177"/>
      <c r="AH613" s="177"/>
      <c r="AI613" s="177"/>
      <c r="AJ613" s="177"/>
      <c r="AK613" s="177"/>
      <c r="AL613" s="177"/>
      <c r="AM613" s="177"/>
      <c r="AN613" s="177"/>
      <c r="AO613" s="177"/>
      <c r="AP613" s="177"/>
      <c r="AQ613" s="177"/>
      <c r="AR613" s="177"/>
      <c r="AS613" s="177"/>
      <c r="AT613" s="177"/>
      <c r="AU613" s="177"/>
      <c r="AV613" s="177"/>
      <c r="AW613" s="177"/>
      <c r="AX613" s="177"/>
      <c r="AY613" s="177"/>
      <c r="AZ613" s="177"/>
      <c r="BA613" s="177"/>
      <c r="BB613" s="177"/>
      <c r="BC613" s="177"/>
      <c r="BD613" s="177"/>
      <c r="BE613" s="177"/>
      <c r="BF613" s="177"/>
      <c r="BG613" s="177"/>
      <c r="BH613" s="177"/>
      <c r="BI613" s="177"/>
      <c r="BJ613" s="177"/>
      <c r="BK613" s="177"/>
      <c r="BL613" s="177"/>
      <c r="BM613" s="177"/>
      <c r="BN613" s="177"/>
      <c r="BO613" s="177"/>
      <c r="BP613" s="177"/>
      <c r="BQ613" s="177"/>
      <c r="BR613" s="177"/>
      <c r="BS613" s="177"/>
      <c r="BT613" s="177"/>
      <c r="BU613" s="177"/>
      <c r="BV613" s="177"/>
      <c r="BW613" s="177"/>
      <c r="BX613" s="177"/>
      <c r="BY613" s="177"/>
      <c r="BZ613" s="177"/>
      <c r="CA613" s="177"/>
      <c r="CB613" s="177"/>
      <c r="CC613" s="177"/>
      <c r="CD613" s="177"/>
      <c r="CE613" s="177"/>
      <c r="CF613" s="177"/>
      <c r="CG613" s="177"/>
      <c r="CH613" s="177"/>
      <c r="CI613" s="177"/>
      <c r="CJ613" s="177"/>
      <c r="CK613" s="177"/>
      <c r="CL613" s="177"/>
      <c r="CM613" s="177"/>
      <c r="CN613" s="177"/>
      <c r="CO613" s="177"/>
      <c r="CP613" s="177"/>
      <c r="CQ613" s="177"/>
      <c r="CR613" s="177"/>
      <c r="CS613" s="177"/>
      <c r="CT613" s="177"/>
      <c r="CU613" s="177"/>
      <c r="CV613" s="177"/>
      <c r="CW613" s="177"/>
      <c r="CX613" s="177"/>
      <c r="CY613" s="177"/>
      <c r="CZ613" s="177"/>
      <c r="DA613" s="177"/>
      <c r="DB613" s="177"/>
      <c r="DC613" s="177"/>
      <c r="DD613" s="177"/>
      <c r="DE613" s="177"/>
      <c r="DF613" s="177"/>
      <c r="DG613" s="177"/>
      <c r="DH613" s="177"/>
      <c r="DI613" s="177"/>
      <c r="DJ613" s="177"/>
      <c r="DK613" s="177"/>
      <c r="DL613" s="177"/>
      <c r="DM613" s="177"/>
      <c r="DN613" s="177"/>
      <c r="DO613" s="177"/>
      <c r="DP613" s="177"/>
      <c r="DQ613" s="177"/>
      <c r="DR613" s="177"/>
      <c r="DS613" s="177"/>
      <c r="DT613" s="177"/>
      <c r="DU613" s="177"/>
      <c r="DV613" s="177"/>
      <c r="DW613" s="177"/>
      <c r="DX613" s="177"/>
      <c r="DY613" s="177"/>
      <c r="DZ613" s="177"/>
      <c r="EA613" s="177"/>
      <c r="EB613" s="177"/>
      <c r="EC613" s="177"/>
      <c r="ED613" s="177"/>
      <c r="EE613" s="177"/>
      <c r="EF613" s="177"/>
      <c r="EG613" s="177"/>
      <c r="EH613" s="177"/>
      <c r="EI613" s="177"/>
      <c r="EJ613" s="177"/>
      <c r="EK613" s="177"/>
      <c r="EL613" s="177"/>
      <c r="EM613" s="177"/>
      <c r="EN613" s="177"/>
      <c r="EO613" s="177"/>
      <c r="EP613" s="177"/>
      <c r="EQ613" s="177"/>
      <c r="ER613" s="177"/>
      <c r="ES613" s="177"/>
      <c r="ET613" s="177"/>
      <c r="EU613" s="177"/>
      <c r="EV613" s="177"/>
      <c r="EW613" s="177"/>
      <c r="EX613" s="177"/>
      <c r="EY613" s="177"/>
      <c r="EZ613" s="177"/>
      <c r="FA613" s="177"/>
      <c r="FB613" s="177"/>
      <c r="FC613" s="177"/>
      <c r="FD613" s="177"/>
      <c r="FE613" s="177"/>
      <c r="FF613" s="177"/>
      <c r="FG613" s="177"/>
      <c r="FH613" s="177"/>
      <c r="FI613" s="177"/>
      <c r="FJ613" s="177"/>
      <c r="FK613" s="177"/>
      <c r="FL613" s="177"/>
      <c r="FM613" s="177"/>
      <c r="FN613" s="177"/>
      <c r="FO613" s="177"/>
      <c r="FP613" s="177"/>
      <c r="FQ613" s="177"/>
      <c r="FR613" s="177"/>
      <c r="FS613" s="177"/>
      <c r="FT613" s="177"/>
      <c r="FU613" s="177"/>
      <c r="FV613" s="177"/>
      <c r="FW613" s="177"/>
      <c r="FX613" s="177"/>
      <c r="FY613" s="177"/>
      <c r="FZ613" s="177"/>
      <c r="GA613" s="177"/>
      <c r="GB613" s="177"/>
      <c r="GC613" s="177"/>
      <c r="GD613" s="177"/>
      <c r="GE613" s="177"/>
      <c r="GF613" s="177"/>
      <c r="GG613" s="177"/>
      <c r="GH613" s="177"/>
      <c r="GI613" s="177"/>
      <c r="GJ613" s="177"/>
      <c r="GK613" s="177"/>
      <c r="GL613" s="177"/>
      <c r="GM613" s="177"/>
      <c r="GN613" s="177"/>
      <c r="GO613" s="177"/>
      <c r="GP613" s="177"/>
      <c r="GQ613" s="177"/>
      <c r="GR613" s="177"/>
      <c r="GS613" s="177"/>
      <c r="GT613" s="177"/>
      <c r="GU613" s="177"/>
      <c r="GV613" s="177"/>
      <c r="GW613" s="177"/>
      <c r="GX613" s="177"/>
      <c r="GY613" s="177"/>
      <c r="GZ613" s="177"/>
      <c r="HA613" s="177"/>
      <c r="HB613" s="177"/>
      <c r="HC613" s="177"/>
      <c r="HD613" s="177"/>
      <c r="HE613" s="177"/>
      <c r="HF613" s="177"/>
      <c r="HG613" s="177"/>
      <c r="HH613" s="177"/>
      <c r="HI613" s="177"/>
      <c r="HJ613" s="177"/>
      <c r="HK613" s="177"/>
      <c r="HL613" s="177"/>
      <c r="HM613" s="177"/>
      <c r="HN613" s="177"/>
      <c r="HO613" s="177"/>
      <c r="HP613" s="177"/>
      <c r="HQ613" s="177"/>
      <c r="HR613" s="177"/>
      <c r="HS613" s="177"/>
      <c r="HT613" s="177"/>
      <c r="HU613" s="177"/>
      <c r="HV613" s="177"/>
      <c r="HW613" s="177"/>
      <c r="HX613" s="177"/>
      <c r="HY613" s="177"/>
      <c r="HZ613" s="177"/>
      <c r="IA613" s="177"/>
      <c r="IB613" s="177"/>
      <c r="IC613" s="177"/>
      <c r="ID613" s="177"/>
      <c r="IE613" s="177"/>
      <c r="IF613" s="177"/>
      <c r="IG613" s="177"/>
      <c r="IH613" s="177"/>
      <c r="II613" s="177"/>
      <c r="IJ613" s="177"/>
      <c r="IK613" s="177"/>
      <c r="IL613" s="177"/>
      <c r="IM613" s="177"/>
      <c r="IN613" s="177"/>
      <c r="IO613" s="177"/>
      <c r="IP613" s="177"/>
      <c r="IQ613" s="177"/>
      <c r="IR613" s="177"/>
      <c r="IS613" s="177"/>
      <c r="IT613" s="177"/>
      <c r="IU613" s="177"/>
      <c r="IV613" s="177"/>
    </row>
    <row r="614" spans="1:256" s="362" customFormat="1" ht="18.75" x14ac:dyDescent="0.45">
      <c r="A614" s="357"/>
      <c r="B614" s="177"/>
      <c r="C614" s="177"/>
      <c r="D614" s="177"/>
      <c r="E614" s="181"/>
      <c r="F614" s="181" t="s">
        <v>1000</v>
      </c>
      <c r="G614" s="178"/>
      <c r="H614" s="68"/>
      <c r="I614" s="68"/>
      <c r="J614" s="686"/>
      <c r="K614" s="687"/>
      <c r="L614" s="687"/>
      <c r="M614" s="158"/>
      <c r="N614" s="158"/>
      <c r="O614" s="158"/>
      <c r="P614" s="158"/>
      <c r="Q614" s="696"/>
      <c r="R614" s="696"/>
      <c r="S614" s="159"/>
      <c r="T614" s="188"/>
      <c r="U614" s="188"/>
      <c r="V614" s="361"/>
      <c r="W614" s="177"/>
      <c r="X614" s="177"/>
      <c r="Y614" s="727"/>
      <c r="Z614" s="74"/>
      <c r="AA614" s="117"/>
      <c r="AB614" s="177"/>
      <c r="AC614" s="177"/>
      <c r="AD614" s="177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7"/>
      <c r="BN614" s="177"/>
      <c r="BO614" s="177"/>
      <c r="BP614" s="177"/>
      <c r="BQ614" s="177"/>
      <c r="BR614" s="177"/>
      <c r="BS614" s="177"/>
      <c r="BT614" s="177"/>
      <c r="BU614" s="177"/>
      <c r="BV614" s="177"/>
      <c r="BW614" s="177"/>
      <c r="BX614" s="177"/>
      <c r="BY614" s="177"/>
      <c r="BZ614" s="177"/>
      <c r="CA614" s="177"/>
      <c r="CB614" s="177"/>
      <c r="CC614" s="177"/>
      <c r="CD614" s="177"/>
      <c r="CE614" s="177"/>
      <c r="CF614" s="177"/>
      <c r="CG614" s="177"/>
      <c r="CH614" s="177"/>
      <c r="CI614" s="177"/>
      <c r="CJ614" s="177"/>
      <c r="CK614" s="177"/>
      <c r="CL614" s="177"/>
      <c r="CM614" s="177"/>
      <c r="CN614" s="177"/>
      <c r="CO614" s="177"/>
      <c r="CP614" s="177"/>
      <c r="CQ614" s="177"/>
      <c r="CR614" s="177"/>
      <c r="CS614" s="177"/>
      <c r="CT614" s="177"/>
      <c r="CU614" s="177"/>
      <c r="CV614" s="177"/>
      <c r="CW614" s="177"/>
      <c r="CX614" s="177"/>
      <c r="CY614" s="177"/>
      <c r="CZ614" s="177"/>
      <c r="DA614" s="177"/>
      <c r="DB614" s="177"/>
      <c r="DC614" s="177"/>
      <c r="DD614" s="177"/>
      <c r="DE614" s="177"/>
      <c r="DF614" s="177"/>
      <c r="DG614" s="177"/>
      <c r="DH614" s="177"/>
      <c r="DI614" s="177"/>
      <c r="DJ614" s="177"/>
      <c r="DK614" s="177"/>
      <c r="DL614" s="177"/>
      <c r="DM614" s="177"/>
      <c r="DN614" s="177"/>
      <c r="DO614" s="177"/>
      <c r="DP614" s="177"/>
      <c r="DQ614" s="177"/>
      <c r="DR614" s="177"/>
      <c r="DS614" s="177"/>
      <c r="DT614" s="177"/>
      <c r="DU614" s="177"/>
      <c r="DV614" s="177"/>
      <c r="DW614" s="177"/>
      <c r="DX614" s="177"/>
      <c r="DY614" s="177"/>
      <c r="DZ614" s="177"/>
      <c r="EA614" s="177"/>
      <c r="EB614" s="177"/>
      <c r="EC614" s="177"/>
      <c r="ED614" s="177"/>
      <c r="EE614" s="177"/>
      <c r="EF614" s="177"/>
      <c r="EG614" s="177"/>
      <c r="EH614" s="177"/>
      <c r="EI614" s="177"/>
      <c r="EJ614" s="177"/>
      <c r="EK614" s="177"/>
      <c r="EL614" s="177"/>
      <c r="EM614" s="177"/>
      <c r="EN614" s="177"/>
      <c r="EO614" s="177"/>
      <c r="EP614" s="177"/>
      <c r="EQ614" s="177"/>
      <c r="ER614" s="177"/>
      <c r="ES614" s="177"/>
      <c r="ET614" s="177"/>
      <c r="EU614" s="177"/>
      <c r="EV614" s="177"/>
      <c r="EW614" s="177"/>
      <c r="EX614" s="177"/>
      <c r="EY614" s="177"/>
      <c r="EZ614" s="177"/>
      <c r="FA614" s="177"/>
      <c r="FB614" s="177"/>
      <c r="FC614" s="177"/>
      <c r="FD614" s="177"/>
      <c r="FE614" s="177"/>
      <c r="FF614" s="177"/>
      <c r="FG614" s="177"/>
      <c r="FH614" s="177"/>
      <c r="FI614" s="177"/>
      <c r="FJ614" s="177"/>
      <c r="FK614" s="177"/>
      <c r="FL614" s="177"/>
      <c r="FM614" s="177"/>
      <c r="FN614" s="177"/>
      <c r="FO614" s="177"/>
      <c r="FP614" s="177"/>
      <c r="FQ614" s="177"/>
      <c r="FR614" s="177"/>
      <c r="FS614" s="177"/>
      <c r="FT614" s="177"/>
      <c r="FU614" s="177"/>
      <c r="FV614" s="177"/>
      <c r="FW614" s="177"/>
      <c r="FX614" s="177"/>
      <c r="FY614" s="177"/>
      <c r="FZ614" s="177"/>
      <c r="GA614" s="177"/>
      <c r="GB614" s="177"/>
      <c r="GC614" s="177"/>
      <c r="GD614" s="177"/>
      <c r="GE614" s="177"/>
      <c r="GF614" s="177"/>
      <c r="GG614" s="177"/>
      <c r="GH614" s="177"/>
      <c r="GI614" s="177"/>
      <c r="GJ614" s="177"/>
      <c r="GK614" s="177"/>
      <c r="GL614" s="177"/>
      <c r="GM614" s="177"/>
      <c r="GN614" s="177"/>
      <c r="GO614" s="177"/>
      <c r="GP614" s="177"/>
      <c r="GQ614" s="177"/>
      <c r="GR614" s="177"/>
      <c r="GS614" s="177"/>
      <c r="GT614" s="177"/>
      <c r="GU614" s="177"/>
      <c r="GV614" s="177"/>
      <c r="GW614" s="177"/>
      <c r="GX614" s="177"/>
      <c r="GY614" s="177"/>
      <c r="GZ614" s="177"/>
      <c r="HA614" s="177"/>
      <c r="HB614" s="177"/>
      <c r="HC614" s="177"/>
      <c r="HD614" s="177"/>
      <c r="HE614" s="177"/>
      <c r="HF614" s="177"/>
      <c r="HG614" s="177"/>
      <c r="HH614" s="177"/>
      <c r="HI614" s="177"/>
      <c r="HJ614" s="177"/>
      <c r="HK614" s="177"/>
      <c r="HL614" s="177"/>
      <c r="HM614" s="177"/>
      <c r="HN614" s="177"/>
      <c r="HO614" s="177"/>
      <c r="HP614" s="177"/>
      <c r="HQ614" s="177"/>
      <c r="HR614" s="177"/>
      <c r="HS614" s="177"/>
      <c r="HT614" s="177"/>
      <c r="HU614" s="177"/>
      <c r="HV614" s="177"/>
      <c r="HW614" s="177"/>
      <c r="HX614" s="177"/>
      <c r="HY614" s="177"/>
      <c r="HZ614" s="177"/>
      <c r="IA614" s="177"/>
      <c r="IB614" s="177"/>
      <c r="IC614" s="177"/>
      <c r="ID614" s="177"/>
      <c r="IE614" s="177"/>
      <c r="IF614" s="177"/>
      <c r="IG614" s="177"/>
      <c r="IH614" s="177"/>
      <c r="II614" s="177"/>
      <c r="IJ614" s="177"/>
      <c r="IK614" s="177"/>
      <c r="IL614" s="177"/>
      <c r="IM614" s="177"/>
      <c r="IN614" s="177"/>
      <c r="IO614" s="177"/>
      <c r="IP614" s="177"/>
      <c r="IQ614" s="177"/>
      <c r="IR614" s="177"/>
      <c r="IS614" s="177"/>
      <c r="IT614" s="177"/>
      <c r="IU614" s="177"/>
      <c r="IV614" s="177"/>
    </row>
    <row r="615" spans="1:256" s="362" customFormat="1" ht="18.75" x14ac:dyDescent="0.45">
      <c r="A615" s="357"/>
      <c r="B615" s="177"/>
      <c r="C615" s="177"/>
      <c r="D615" s="177"/>
      <c r="E615" s="181" t="s">
        <v>143</v>
      </c>
      <c r="F615" s="181" t="s">
        <v>1001</v>
      </c>
      <c r="G615" s="178"/>
      <c r="H615" s="68"/>
      <c r="I615" s="68"/>
      <c r="J615" s="686"/>
      <c r="K615" s="687"/>
      <c r="L615" s="687"/>
      <c r="M615" s="158"/>
      <c r="N615" s="158"/>
      <c r="O615" s="158"/>
      <c r="P615" s="158"/>
      <c r="Q615" s="696"/>
      <c r="R615" s="696"/>
      <c r="S615" s="159"/>
      <c r="T615" s="188"/>
      <c r="U615" s="188"/>
      <c r="V615" s="361"/>
      <c r="W615" s="177"/>
      <c r="X615" s="177"/>
      <c r="Y615" s="727"/>
      <c r="Z615" s="74"/>
      <c r="AA615" s="117"/>
      <c r="AB615" s="177"/>
      <c r="AC615" s="177"/>
      <c r="AD615" s="177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77"/>
      <c r="BN615" s="177"/>
      <c r="BO615" s="177"/>
      <c r="BP615" s="177"/>
      <c r="BQ615" s="177"/>
      <c r="BR615" s="177"/>
      <c r="BS615" s="177"/>
      <c r="BT615" s="177"/>
      <c r="BU615" s="177"/>
      <c r="BV615" s="177"/>
      <c r="BW615" s="177"/>
      <c r="BX615" s="177"/>
      <c r="BY615" s="177"/>
      <c r="BZ615" s="177"/>
      <c r="CA615" s="177"/>
      <c r="CB615" s="177"/>
      <c r="CC615" s="177"/>
      <c r="CD615" s="177"/>
      <c r="CE615" s="177"/>
      <c r="CF615" s="177"/>
      <c r="CG615" s="177"/>
      <c r="CH615" s="177"/>
      <c r="CI615" s="177"/>
      <c r="CJ615" s="177"/>
      <c r="CK615" s="177"/>
      <c r="CL615" s="177"/>
      <c r="CM615" s="177"/>
      <c r="CN615" s="177"/>
      <c r="CO615" s="177"/>
      <c r="CP615" s="177"/>
      <c r="CQ615" s="177"/>
      <c r="CR615" s="177"/>
      <c r="CS615" s="177"/>
      <c r="CT615" s="177"/>
      <c r="CU615" s="177"/>
      <c r="CV615" s="177"/>
      <c r="CW615" s="177"/>
      <c r="CX615" s="177"/>
      <c r="CY615" s="177"/>
      <c r="CZ615" s="177"/>
      <c r="DA615" s="177"/>
      <c r="DB615" s="177"/>
      <c r="DC615" s="177"/>
      <c r="DD615" s="177"/>
      <c r="DE615" s="177"/>
      <c r="DF615" s="177"/>
      <c r="DG615" s="177"/>
      <c r="DH615" s="177"/>
      <c r="DI615" s="177"/>
      <c r="DJ615" s="177"/>
      <c r="DK615" s="177"/>
      <c r="DL615" s="177"/>
      <c r="DM615" s="177"/>
      <c r="DN615" s="177"/>
      <c r="DO615" s="177"/>
      <c r="DP615" s="177"/>
      <c r="DQ615" s="177"/>
      <c r="DR615" s="177"/>
      <c r="DS615" s="177"/>
      <c r="DT615" s="177"/>
      <c r="DU615" s="177"/>
      <c r="DV615" s="177"/>
      <c r="DW615" s="177"/>
      <c r="DX615" s="177"/>
      <c r="DY615" s="177"/>
      <c r="DZ615" s="177"/>
      <c r="EA615" s="177"/>
      <c r="EB615" s="177"/>
      <c r="EC615" s="177"/>
      <c r="ED615" s="177"/>
      <c r="EE615" s="177"/>
      <c r="EF615" s="177"/>
      <c r="EG615" s="177"/>
      <c r="EH615" s="177"/>
      <c r="EI615" s="177"/>
      <c r="EJ615" s="177"/>
      <c r="EK615" s="177"/>
      <c r="EL615" s="177"/>
      <c r="EM615" s="177"/>
      <c r="EN615" s="177"/>
      <c r="EO615" s="177"/>
      <c r="EP615" s="177"/>
      <c r="EQ615" s="177"/>
      <c r="ER615" s="177"/>
      <c r="ES615" s="177"/>
      <c r="ET615" s="177"/>
      <c r="EU615" s="177"/>
      <c r="EV615" s="177"/>
      <c r="EW615" s="177"/>
      <c r="EX615" s="177"/>
      <c r="EY615" s="177"/>
      <c r="EZ615" s="177"/>
      <c r="FA615" s="177"/>
      <c r="FB615" s="177"/>
      <c r="FC615" s="177"/>
      <c r="FD615" s="177"/>
      <c r="FE615" s="177"/>
      <c r="FF615" s="177"/>
      <c r="FG615" s="177"/>
      <c r="FH615" s="177"/>
      <c r="FI615" s="177"/>
      <c r="FJ615" s="177"/>
      <c r="FK615" s="177"/>
      <c r="FL615" s="177"/>
      <c r="FM615" s="177"/>
      <c r="FN615" s="177"/>
      <c r="FO615" s="177"/>
      <c r="FP615" s="177"/>
      <c r="FQ615" s="177"/>
      <c r="FR615" s="177"/>
      <c r="FS615" s="177"/>
      <c r="FT615" s="177"/>
      <c r="FU615" s="177"/>
      <c r="FV615" s="177"/>
      <c r="FW615" s="177"/>
      <c r="FX615" s="177"/>
      <c r="FY615" s="177"/>
      <c r="FZ615" s="177"/>
      <c r="GA615" s="177"/>
      <c r="GB615" s="177"/>
      <c r="GC615" s="177"/>
      <c r="GD615" s="177"/>
      <c r="GE615" s="177"/>
      <c r="GF615" s="177"/>
      <c r="GG615" s="177"/>
      <c r="GH615" s="177"/>
      <c r="GI615" s="177"/>
      <c r="GJ615" s="177"/>
      <c r="GK615" s="177"/>
      <c r="GL615" s="177"/>
      <c r="GM615" s="177"/>
      <c r="GN615" s="177"/>
      <c r="GO615" s="177"/>
      <c r="GP615" s="177"/>
      <c r="GQ615" s="177"/>
      <c r="GR615" s="177"/>
      <c r="GS615" s="177"/>
      <c r="GT615" s="177"/>
      <c r="GU615" s="177"/>
      <c r="GV615" s="177"/>
      <c r="GW615" s="177"/>
      <c r="GX615" s="177"/>
      <c r="GY615" s="177"/>
      <c r="GZ615" s="177"/>
      <c r="HA615" s="177"/>
      <c r="HB615" s="177"/>
      <c r="HC615" s="177"/>
      <c r="HD615" s="177"/>
      <c r="HE615" s="177"/>
      <c r="HF615" s="177"/>
      <c r="HG615" s="177"/>
      <c r="HH615" s="177"/>
      <c r="HI615" s="177"/>
      <c r="HJ615" s="177"/>
      <c r="HK615" s="177"/>
      <c r="HL615" s="177"/>
      <c r="HM615" s="177"/>
      <c r="HN615" s="177"/>
      <c r="HO615" s="177"/>
      <c r="HP615" s="177"/>
      <c r="HQ615" s="177"/>
      <c r="HR615" s="177"/>
      <c r="HS615" s="177"/>
      <c r="HT615" s="177"/>
      <c r="HU615" s="177"/>
      <c r="HV615" s="177"/>
      <c r="HW615" s="177"/>
      <c r="HX615" s="177"/>
      <c r="HY615" s="177"/>
      <c r="HZ615" s="177"/>
      <c r="IA615" s="177"/>
      <c r="IB615" s="177"/>
      <c r="IC615" s="177"/>
      <c r="ID615" s="177"/>
      <c r="IE615" s="177"/>
      <c r="IF615" s="177"/>
      <c r="IG615" s="177"/>
      <c r="IH615" s="177"/>
      <c r="II615" s="177"/>
      <c r="IJ615" s="177"/>
      <c r="IK615" s="177"/>
      <c r="IL615" s="177"/>
      <c r="IM615" s="177"/>
      <c r="IN615" s="177"/>
      <c r="IO615" s="177"/>
      <c r="IP615" s="177"/>
      <c r="IQ615" s="177"/>
      <c r="IR615" s="177"/>
      <c r="IS615" s="177"/>
      <c r="IT615" s="177"/>
      <c r="IU615" s="177"/>
      <c r="IV615" s="177"/>
    </row>
    <row r="616" spans="1:256" s="362" customFormat="1" ht="18.75" x14ac:dyDescent="0.45">
      <c r="A616" s="357"/>
      <c r="B616" s="177"/>
      <c r="C616" s="177"/>
      <c r="D616" s="177"/>
      <c r="E616" s="181"/>
      <c r="F616" s="181" t="s">
        <v>1002</v>
      </c>
      <c r="G616" s="178"/>
      <c r="H616" s="68"/>
      <c r="I616" s="68"/>
      <c r="J616" s="686"/>
      <c r="K616" s="687"/>
      <c r="L616" s="687"/>
      <c r="M616" s="158"/>
      <c r="N616" s="158"/>
      <c r="O616" s="158"/>
      <c r="P616" s="158"/>
      <c r="Q616" s="696"/>
      <c r="R616" s="696"/>
      <c r="S616" s="159"/>
      <c r="T616" s="188"/>
      <c r="U616" s="188"/>
      <c r="V616" s="361"/>
      <c r="W616" s="177"/>
      <c r="X616" s="177"/>
      <c r="Y616" s="727"/>
      <c r="Z616" s="74"/>
      <c r="AA616" s="117"/>
      <c r="AB616" s="177"/>
      <c r="AC616" s="177"/>
      <c r="AD616" s="177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77"/>
      <c r="BN616" s="177"/>
      <c r="BO616" s="177"/>
      <c r="BP616" s="177"/>
      <c r="BQ616" s="177"/>
      <c r="BR616" s="177"/>
      <c r="BS616" s="177"/>
      <c r="BT616" s="177"/>
      <c r="BU616" s="177"/>
      <c r="BV616" s="177"/>
      <c r="BW616" s="177"/>
      <c r="BX616" s="177"/>
      <c r="BY616" s="177"/>
      <c r="BZ616" s="177"/>
      <c r="CA616" s="177"/>
      <c r="CB616" s="177"/>
      <c r="CC616" s="177"/>
      <c r="CD616" s="177"/>
      <c r="CE616" s="177"/>
      <c r="CF616" s="177"/>
      <c r="CG616" s="177"/>
      <c r="CH616" s="177"/>
      <c r="CI616" s="177"/>
      <c r="CJ616" s="177"/>
      <c r="CK616" s="177"/>
      <c r="CL616" s="177"/>
      <c r="CM616" s="177"/>
      <c r="CN616" s="177"/>
      <c r="CO616" s="177"/>
      <c r="CP616" s="177"/>
      <c r="CQ616" s="177"/>
      <c r="CR616" s="177"/>
      <c r="CS616" s="177"/>
      <c r="CT616" s="177"/>
      <c r="CU616" s="177"/>
      <c r="CV616" s="177"/>
      <c r="CW616" s="177"/>
      <c r="CX616" s="177"/>
      <c r="CY616" s="177"/>
      <c r="CZ616" s="177"/>
      <c r="DA616" s="177"/>
      <c r="DB616" s="177"/>
      <c r="DC616" s="177"/>
      <c r="DD616" s="177"/>
      <c r="DE616" s="177"/>
      <c r="DF616" s="177"/>
      <c r="DG616" s="177"/>
      <c r="DH616" s="177"/>
      <c r="DI616" s="177"/>
      <c r="DJ616" s="177"/>
      <c r="DK616" s="177"/>
      <c r="DL616" s="177"/>
      <c r="DM616" s="177"/>
      <c r="DN616" s="177"/>
      <c r="DO616" s="177"/>
      <c r="DP616" s="177"/>
      <c r="DQ616" s="177"/>
      <c r="DR616" s="177"/>
      <c r="DS616" s="177"/>
      <c r="DT616" s="177"/>
      <c r="DU616" s="177"/>
      <c r="DV616" s="177"/>
      <c r="DW616" s="177"/>
      <c r="DX616" s="177"/>
      <c r="DY616" s="177"/>
      <c r="DZ616" s="177"/>
      <c r="EA616" s="177"/>
      <c r="EB616" s="177"/>
      <c r="EC616" s="177"/>
      <c r="ED616" s="177"/>
      <c r="EE616" s="177"/>
      <c r="EF616" s="177"/>
      <c r="EG616" s="177"/>
      <c r="EH616" s="177"/>
      <c r="EI616" s="177"/>
      <c r="EJ616" s="177"/>
      <c r="EK616" s="177"/>
      <c r="EL616" s="177"/>
      <c r="EM616" s="177"/>
      <c r="EN616" s="177"/>
      <c r="EO616" s="177"/>
      <c r="EP616" s="177"/>
      <c r="EQ616" s="177"/>
      <c r="ER616" s="177"/>
      <c r="ES616" s="177"/>
      <c r="ET616" s="177"/>
      <c r="EU616" s="177"/>
      <c r="EV616" s="177"/>
      <c r="EW616" s="177"/>
      <c r="EX616" s="177"/>
      <c r="EY616" s="177"/>
      <c r="EZ616" s="177"/>
      <c r="FA616" s="177"/>
      <c r="FB616" s="177"/>
      <c r="FC616" s="177"/>
      <c r="FD616" s="177"/>
      <c r="FE616" s="177"/>
      <c r="FF616" s="177"/>
      <c r="FG616" s="177"/>
      <c r="FH616" s="177"/>
      <c r="FI616" s="177"/>
      <c r="FJ616" s="177"/>
      <c r="FK616" s="177"/>
      <c r="FL616" s="177"/>
      <c r="FM616" s="177"/>
      <c r="FN616" s="177"/>
      <c r="FO616" s="177"/>
      <c r="FP616" s="177"/>
      <c r="FQ616" s="177"/>
      <c r="FR616" s="177"/>
      <c r="FS616" s="177"/>
      <c r="FT616" s="177"/>
      <c r="FU616" s="177"/>
      <c r="FV616" s="177"/>
      <c r="FW616" s="177"/>
      <c r="FX616" s="177"/>
      <c r="FY616" s="177"/>
      <c r="FZ616" s="177"/>
      <c r="GA616" s="177"/>
      <c r="GB616" s="177"/>
      <c r="GC616" s="177"/>
      <c r="GD616" s="177"/>
      <c r="GE616" s="177"/>
      <c r="GF616" s="177"/>
      <c r="GG616" s="177"/>
      <c r="GH616" s="177"/>
      <c r="GI616" s="177"/>
      <c r="GJ616" s="177"/>
      <c r="GK616" s="177"/>
      <c r="GL616" s="177"/>
      <c r="GM616" s="177"/>
      <c r="GN616" s="177"/>
      <c r="GO616" s="177"/>
      <c r="GP616" s="177"/>
      <c r="GQ616" s="177"/>
      <c r="GR616" s="177"/>
      <c r="GS616" s="177"/>
      <c r="GT616" s="177"/>
      <c r="GU616" s="177"/>
      <c r="GV616" s="177"/>
      <c r="GW616" s="177"/>
      <c r="GX616" s="177"/>
      <c r="GY616" s="177"/>
      <c r="GZ616" s="177"/>
      <c r="HA616" s="177"/>
      <c r="HB616" s="177"/>
      <c r="HC616" s="177"/>
      <c r="HD616" s="177"/>
      <c r="HE616" s="177"/>
      <c r="HF616" s="177"/>
      <c r="HG616" s="177"/>
      <c r="HH616" s="177"/>
      <c r="HI616" s="177"/>
      <c r="HJ616" s="177"/>
      <c r="HK616" s="177"/>
      <c r="HL616" s="177"/>
      <c r="HM616" s="177"/>
      <c r="HN616" s="177"/>
      <c r="HO616" s="177"/>
      <c r="HP616" s="177"/>
      <c r="HQ616" s="177"/>
      <c r="HR616" s="177"/>
      <c r="HS616" s="177"/>
      <c r="HT616" s="177"/>
      <c r="HU616" s="177"/>
      <c r="HV616" s="177"/>
      <c r="HW616" s="177"/>
      <c r="HX616" s="177"/>
      <c r="HY616" s="177"/>
      <c r="HZ616" s="177"/>
      <c r="IA616" s="177"/>
      <c r="IB616" s="177"/>
      <c r="IC616" s="177"/>
      <c r="ID616" s="177"/>
      <c r="IE616" s="177"/>
      <c r="IF616" s="177"/>
      <c r="IG616" s="177"/>
      <c r="IH616" s="177"/>
      <c r="II616" s="177"/>
      <c r="IJ616" s="177"/>
      <c r="IK616" s="177"/>
      <c r="IL616" s="177"/>
      <c r="IM616" s="177"/>
      <c r="IN616" s="177"/>
      <c r="IO616" s="177"/>
      <c r="IP616" s="177"/>
      <c r="IQ616" s="177"/>
      <c r="IR616" s="177"/>
      <c r="IS616" s="177"/>
      <c r="IT616" s="177"/>
      <c r="IU616" s="177"/>
      <c r="IV616" s="177"/>
    </row>
    <row r="617" spans="1:256" s="362" customFormat="1" ht="18.75" x14ac:dyDescent="0.45">
      <c r="A617" s="357"/>
      <c r="B617" s="177"/>
      <c r="C617" s="181"/>
      <c r="D617" s="81"/>
      <c r="E617" s="181" t="s">
        <v>300</v>
      </c>
      <c r="F617" s="181" t="s">
        <v>1003</v>
      </c>
      <c r="G617" s="182"/>
      <c r="H617" s="158"/>
      <c r="I617" s="158"/>
      <c r="J617" s="686"/>
      <c r="K617" s="687"/>
      <c r="L617" s="687"/>
      <c r="M617" s="158"/>
      <c r="N617" s="158"/>
      <c r="O617" s="158"/>
      <c r="P617" s="158"/>
      <c r="Q617" s="696"/>
      <c r="R617" s="696"/>
      <c r="S617" s="159"/>
      <c r="T617" s="188"/>
      <c r="U617" s="188"/>
      <c r="V617" s="361"/>
      <c r="W617" s="177"/>
      <c r="X617" s="177"/>
      <c r="Y617" s="727"/>
      <c r="Z617" s="74"/>
      <c r="AA617" s="117"/>
      <c r="AB617" s="177"/>
      <c r="AC617" s="177"/>
      <c r="AD617" s="177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77"/>
      <c r="BN617" s="177"/>
      <c r="BO617" s="177"/>
      <c r="BP617" s="177"/>
      <c r="BQ617" s="177"/>
      <c r="BR617" s="177"/>
      <c r="BS617" s="177"/>
      <c r="BT617" s="177"/>
      <c r="BU617" s="177"/>
      <c r="BV617" s="177"/>
      <c r="BW617" s="177"/>
      <c r="BX617" s="177"/>
      <c r="BY617" s="177"/>
      <c r="BZ617" s="177"/>
      <c r="CA617" s="177"/>
      <c r="CB617" s="177"/>
      <c r="CC617" s="177"/>
      <c r="CD617" s="177"/>
      <c r="CE617" s="177"/>
      <c r="CF617" s="177"/>
      <c r="CG617" s="177"/>
      <c r="CH617" s="177"/>
      <c r="CI617" s="177"/>
      <c r="CJ617" s="177"/>
      <c r="CK617" s="177"/>
      <c r="CL617" s="177"/>
      <c r="CM617" s="177"/>
      <c r="CN617" s="177"/>
      <c r="CO617" s="177"/>
      <c r="CP617" s="177"/>
      <c r="CQ617" s="177"/>
      <c r="CR617" s="177"/>
      <c r="CS617" s="177"/>
      <c r="CT617" s="177"/>
      <c r="CU617" s="177"/>
      <c r="CV617" s="177"/>
      <c r="CW617" s="177"/>
      <c r="CX617" s="177"/>
      <c r="CY617" s="177"/>
      <c r="CZ617" s="177"/>
      <c r="DA617" s="177"/>
      <c r="DB617" s="177"/>
      <c r="DC617" s="177"/>
      <c r="DD617" s="177"/>
      <c r="DE617" s="177"/>
      <c r="DF617" s="177"/>
      <c r="DG617" s="177"/>
      <c r="DH617" s="177"/>
      <c r="DI617" s="177"/>
      <c r="DJ617" s="177"/>
      <c r="DK617" s="177"/>
      <c r="DL617" s="177"/>
      <c r="DM617" s="177"/>
      <c r="DN617" s="177"/>
      <c r="DO617" s="177"/>
      <c r="DP617" s="177"/>
      <c r="DQ617" s="177"/>
      <c r="DR617" s="177"/>
      <c r="DS617" s="177"/>
      <c r="DT617" s="177"/>
      <c r="DU617" s="177"/>
      <c r="DV617" s="177"/>
      <c r="DW617" s="177"/>
      <c r="DX617" s="177"/>
      <c r="DY617" s="177"/>
      <c r="DZ617" s="177"/>
      <c r="EA617" s="177"/>
      <c r="EB617" s="177"/>
      <c r="EC617" s="177"/>
      <c r="ED617" s="177"/>
      <c r="EE617" s="177"/>
      <c r="EF617" s="177"/>
      <c r="EG617" s="177"/>
      <c r="EH617" s="177"/>
      <c r="EI617" s="177"/>
      <c r="EJ617" s="177"/>
      <c r="EK617" s="177"/>
      <c r="EL617" s="177"/>
      <c r="EM617" s="177"/>
      <c r="EN617" s="177"/>
      <c r="EO617" s="177"/>
      <c r="EP617" s="177"/>
      <c r="EQ617" s="177"/>
      <c r="ER617" s="177"/>
      <c r="ES617" s="177"/>
      <c r="ET617" s="177"/>
      <c r="EU617" s="177"/>
      <c r="EV617" s="177"/>
      <c r="EW617" s="177"/>
      <c r="EX617" s="177"/>
      <c r="EY617" s="177"/>
      <c r="EZ617" s="177"/>
      <c r="FA617" s="177"/>
      <c r="FB617" s="177"/>
      <c r="FC617" s="177"/>
      <c r="FD617" s="177"/>
      <c r="FE617" s="177"/>
      <c r="FF617" s="177"/>
      <c r="FG617" s="177"/>
      <c r="FH617" s="177"/>
      <c r="FI617" s="177"/>
      <c r="FJ617" s="177"/>
      <c r="FK617" s="177"/>
      <c r="FL617" s="177"/>
      <c r="FM617" s="177"/>
      <c r="FN617" s="177"/>
      <c r="FO617" s="177"/>
      <c r="FP617" s="177"/>
      <c r="FQ617" s="177"/>
      <c r="FR617" s="177"/>
      <c r="FS617" s="177"/>
      <c r="FT617" s="177"/>
      <c r="FU617" s="177"/>
      <c r="FV617" s="177"/>
      <c r="FW617" s="177"/>
      <c r="FX617" s="177"/>
      <c r="FY617" s="177"/>
      <c r="FZ617" s="177"/>
      <c r="GA617" s="177"/>
      <c r="GB617" s="177"/>
      <c r="GC617" s="177"/>
      <c r="GD617" s="177"/>
      <c r="GE617" s="177"/>
      <c r="GF617" s="177"/>
      <c r="GG617" s="177"/>
      <c r="GH617" s="177"/>
      <c r="GI617" s="177"/>
      <c r="GJ617" s="177"/>
      <c r="GK617" s="177"/>
      <c r="GL617" s="177"/>
      <c r="GM617" s="177"/>
      <c r="GN617" s="177"/>
      <c r="GO617" s="177"/>
      <c r="GP617" s="177"/>
      <c r="GQ617" s="177"/>
      <c r="GR617" s="177"/>
      <c r="GS617" s="177"/>
      <c r="GT617" s="177"/>
      <c r="GU617" s="177"/>
      <c r="GV617" s="177"/>
      <c r="GW617" s="177"/>
      <c r="GX617" s="177"/>
      <c r="GY617" s="177"/>
      <c r="GZ617" s="177"/>
      <c r="HA617" s="177"/>
      <c r="HB617" s="177"/>
      <c r="HC617" s="177"/>
      <c r="HD617" s="177"/>
      <c r="HE617" s="177"/>
      <c r="HF617" s="177"/>
      <c r="HG617" s="177"/>
      <c r="HH617" s="177"/>
      <c r="HI617" s="177"/>
      <c r="HJ617" s="177"/>
      <c r="HK617" s="177"/>
      <c r="HL617" s="177"/>
      <c r="HM617" s="177"/>
      <c r="HN617" s="177"/>
      <c r="HO617" s="177"/>
      <c r="HP617" s="177"/>
      <c r="HQ617" s="177"/>
      <c r="HR617" s="177"/>
      <c r="HS617" s="177"/>
      <c r="HT617" s="177"/>
      <c r="HU617" s="177"/>
      <c r="HV617" s="177"/>
      <c r="HW617" s="177"/>
      <c r="HX617" s="177"/>
      <c r="HY617" s="177"/>
      <c r="HZ617" s="177"/>
      <c r="IA617" s="177"/>
      <c r="IB617" s="177"/>
      <c r="IC617" s="177"/>
      <c r="ID617" s="177"/>
      <c r="IE617" s="177"/>
      <c r="IF617" s="177"/>
      <c r="IG617" s="177"/>
      <c r="IH617" s="177"/>
      <c r="II617" s="177"/>
      <c r="IJ617" s="177"/>
      <c r="IK617" s="177"/>
      <c r="IL617" s="177"/>
      <c r="IM617" s="177"/>
      <c r="IN617" s="177"/>
      <c r="IO617" s="177"/>
      <c r="IP617" s="177"/>
      <c r="IQ617" s="177"/>
      <c r="IR617" s="177"/>
      <c r="IS617" s="177"/>
      <c r="IT617" s="177"/>
      <c r="IU617" s="177"/>
      <c r="IV617" s="177"/>
    </row>
    <row r="618" spans="1:256" s="362" customFormat="1" ht="18.75" x14ac:dyDescent="0.45">
      <c r="A618" s="357"/>
      <c r="B618" s="177"/>
      <c r="C618" s="181"/>
      <c r="D618" s="81"/>
      <c r="E618" s="181"/>
      <c r="F618" s="181" t="s">
        <v>1004</v>
      </c>
      <c r="G618" s="182"/>
      <c r="H618" s="158"/>
      <c r="I618" s="158"/>
      <c r="J618" s="686"/>
      <c r="K618" s="687"/>
      <c r="L618" s="687"/>
      <c r="M618" s="158"/>
      <c r="N618" s="158"/>
      <c r="O618" s="158"/>
      <c r="P618" s="158"/>
      <c r="Q618" s="696"/>
      <c r="R618" s="696"/>
      <c r="S618" s="159"/>
      <c r="T618" s="188"/>
      <c r="U618" s="188"/>
      <c r="V618" s="361"/>
      <c r="W618" s="177"/>
      <c r="X618" s="177"/>
      <c r="Y618" s="727"/>
      <c r="Z618" s="74"/>
      <c r="AA618" s="117"/>
      <c r="AB618" s="177"/>
      <c r="AC618" s="177"/>
      <c r="AD618" s="177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7"/>
      <c r="BN618" s="177"/>
      <c r="BO618" s="177"/>
      <c r="BP618" s="177"/>
      <c r="BQ618" s="177"/>
      <c r="BR618" s="177"/>
      <c r="BS618" s="177"/>
      <c r="BT618" s="177"/>
      <c r="BU618" s="177"/>
      <c r="BV618" s="177"/>
      <c r="BW618" s="177"/>
      <c r="BX618" s="177"/>
      <c r="BY618" s="177"/>
      <c r="BZ618" s="177"/>
      <c r="CA618" s="177"/>
      <c r="CB618" s="177"/>
      <c r="CC618" s="177"/>
      <c r="CD618" s="177"/>
      <c r="CE618" s="177"/>
      <c r="CF618" s="177"/>
      <c r="CG618" s="177"/>
      <c r="CH618" s="177"/>
      <c r="CI618" s="177"/>
      <c r="CJ618" s="177"/>
      <c r="CK618" s="177"/>
      <c r="CL618" s="177"/>
      <c r="CM618" s="177"/>
      <c r="CN618" s="177"/>
      <c r="CO618" s="177"/>
      <c r="CP618" s="177"/>
      <c r="CQ618" s="177"/>
      <c r="CR618" s="177"/>
      <c r="CS618" s="177"/>
      <c r="CT618" s="177"/>
      <c r="CU618" s="177"/>
      <c r="CV618" s="177"/>
      <c r="CW618" s="177"/>
      <c r="CX618" s="177"/>
      <c r="CY618" s="177"/>
      <c r="CZ618" s="177"/>
      <c r="DA618" s="177"/>
      <c r="DB618" s="177"/>
      <c r="DC618" s="177"/>
      <c r="DD618" s="177"/>
      <c r="DE618" s="177"/>
      <c r="DF618" s="177"/>
      <c r="DG618" s="177"/>
      <c r="DH618" s="177"/>
      <c r="DI618" s="177"/>
      <c r="DJ618" s="177"/>
      <c r="DK618" s="177"/>
      <c r="DL618" s="177"/>
      <c r="DM618" s="177"/>
      <c r="DN618" s="177"/>
      <c r="DO618" s="177"/>
      <c r="DP618" s="177"/>
      <c r="DQ618" s="177"/>
      <c r="DR618" s="177"/>
      <c r="DS618" s="177"/>
      <c r="DT618" s="177"/>
      <c r="DU618" s="177"/>
      <c r="DV618" s="177"/>
      <c r="DW618" s="177"/>
      <c r="DX618" s="177"/>
      <c r="DY618" s="177"/>
      <c r="DZ618" s="177"/>
      <c r="EA618" s="177"/>
      <c r="EB618" s="177"/>
      <c r="EC618" s="177"/>
      <c r="ED618" s="177"/>
      <c r="EE618" s="177"/>
      <c r="EF618" s="177"/>
      <c r="EG618" s="177"/>
      <c r="EH618" s="177"/>
      <c r="EI618" s="177"/>
      <c r="EJ618" s="177"/>
      <c r="EK618" s="177"/>
      <c r="EL618" s="177"/>
      <c r="EM618" s="177"/>
      <c r="EN618" s="177"/>
      <c r="EO618" s="177"/>
      <c r="EP618" s="177"/>
      <c r="EQ618" s="177"/>
      <c r="ER618" s="177"/>
      <c r="ES618" s="177"/>
      <c r="ET618" s="177"/>
      <c r="EU618" s="177"/>
      <c r="EV618" s="177"/>
      <c r="EW618" s="177"/>
      <c r="EX618" s="177"/>
      <c r="EY618" s="177"/>
      <c r="EZ618" s="177"/>
      <c r="FA618" s="177"/>
      <c r="FB618" s="177"/>
      <c r="FC618" s="177"/>
      <c r="FD618" s="177"/>
      <c r="FE618" s="177"/>
      <c r="FF618" s="177"/>
      <c r="FG618" s="177"/>
      <c r="FH618" s="177"/>
      <c r="FI618" s="177"/>
      <c r="FJ618" s="177"/>
      <c r="FK618" s="177"/>
      <c r="FL618" s="177"/>
      <c r="FM618" s="177"/>
      <c r="FN618" s="177"/>
      <c r="FO618" s="177"/>
      <c r="FP618" s="177"/>
      <c r="FQ618" s="177"/>
      <c r="FR618" s="177"/>
      <c r="FS618" s="177"/>
      <c r="FT618" s="177"/>
      <c r="FU618" s="177"/>
      <c r="FV618" s="177"/>
      <c r="FW618" s="177"/>
      <c r="FX618" s="177"/>
      <c r="FY618" s="177"/>
      <c r="FZ618" s="177"/>
      <c r="GA618" s="177"/>
      <c r="GB618" s="177"/>
      <c r="GC618" s="177"/>
      <c r="GD618" s="177"/>
      <c r="GE618" s="177"/>
      <c r="GF618" s="177"/>
      <c r="GG618" s="177"/>
      <c r="GH618" s="177"/>
      <c r="GI618" s="177"/>
      <c r="GJ618" s="177"/>
      <c r="GK618" s="177"/>
      <c r="GL618" s="177"/>
      <c r="GM618" s="177"/>
      <c r="GN618" s="177"/>
      <c r="GO618" s="177"/>
      <c r="GP618" s="177"/>
      <c r="GQ618" s="177"/>
      <c r="GR618" s="177"/>
      <c r="GS618" s="177"/>
      <c r="GT618" s="177"/>
      <c r="GU618" s="177"/>
      <c r="GV618" s="177"/>
      <c r="GW618" s="177"/>
      <c r="GX618" s="177"/>
      <c r="GY618" s="177"/>
      <c r="GZ618" s="177"/>
      <c r="HA618" s="177"/>
      <c r="HB618" s="177"/>
      <c r="HC618" s="177"/>
      <c r="HD618" s="177"/>
      <c r="HE618" s="177"/>
      <c r="HF618" s="177"/>
      <c r="HG618" s="177"/>
      <c r="HH618" s="177"/>
      <c r="HI618" s="177"/>
      <c r="HJ618" s="177"/>
      <c r="HK618" s="177"/>
      <c r="HL618" s="177"/>
      <c r="HM618" s="177"/>
      <c r="HN618" s="177"/>
      <c r="HO618" s="177"/>
      <c r="HP618" s="177"/>
      <c r="HQ618" s="177"/>
      <c r="HR618" s="177"/>
      <c r="HS618" s="177"/>
      <c r="HT618" s="177"/>
      <c r="HU618" s="177"/>
      <c r="HV618" s="177"/>
      <c r="HW618" s="177"/>
      <c r="HX618" s="177"/>
      <c r="HY618" s="177"/>
      <c r="HZ618" s="177"/>
      <c r="IA618" s="177"/>
      <c r="IB618" s="177"/>
      <c r="IC618" s="177"/>
      <c r="ID618" s="177"/>
      <c r="IE618" s="177"/>
      <c r="IF618" s="177"/>
      <c r="IG618" s="177"/>
      <c r="IH618" s="177"/>
      <c r="II618" s="177"/>
      <c r="IJ618" s="177"/>
      <c r="IK618" s="177"/>
      <c r="IL618" s="177"/>
      <c r="IM618" s="177"/>
      <c r="IN618" s="177"/>
      <c r="IO618" s="177"/>
      <c r="IP618" s="177"/>
      <c r="IQ618" s="177"/>
      <c r="IR618" s="177"/>
      <c r="IS618" s="177"/>
      <c r="IT618" s="177"/>
      <c r="IU618" s="177"/>
      <c r="IV618" s="177"/>
    </row>
    <row r="619" spans="1:256" s="362" customFormat="1" ht="18.75" x14ac:dyDescent="0.45">
      <c r="A619" s="357"/>
      <c r="B619" s="177"/>
      <c r="C619" s="181"/>
      <c r="D619" s="81"/>
      <c r="E619" s="181" t="s">
        <v>1005</v>
      </c>
      <c r="F619" s="181" t="s">
        <v>1006</v>
      </c>
      <c r="G619" s="182"/>
      <c r="H619" s="158"/>
      <c r="I619" s="158"/>
      <c r="J619" s="686"/>
      <c r="K619" s="687"/>
      <c r="L619" s="687"/>
      <c r="M619" s="158"/>
      <c r="N619" s="158"/>
      <c r="O619" s="158"/>
      <c r="P619" s="158"/>
      <c r="Q619" s="696"/>
      <c r="R619" s="696"/>
      <c r="S619" s="159"/>
      <c r="T619" s="188"/>
      <c r="U619" s="188"/>
      <c r="V619" s="361"/>
      <c r="W619" s="177"/>
      <c r="X619" s="177"/>
      <c r="Y619" s="727"/>
      <c r="Z619" s="74"/>
      <c r="AA619" s="117"/>
      <c r="AB619" s="177"/>
      <c r="AC619" s="177"/>
      <c r="AD619" s="177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7"/>
      <c r="BN619" s="177"/>
      <c r="BO619" s="177"/>
      <c r="BP619" s="177"/>
      <c r="BQ619" s="177"/>
      <c r="BR619" s="177"/>
      <c r="BS619" s="177"/>
      <c r="BT619" s="177"/>
      <c r="BU619" s="177"/>
      <c r="BV619" s="177"/>
      <c r="BW619" s="177"/>
      <c r="BX619" s="177"/>
      <c r="BY619" s="177"/>
      <c r="BZ619" s="177"/>
      <c r="CA619" s="177"/>
      <c r="CB619" s="177"/>
      <c r="CC619" s="177"/>
      <c r="CD619" s="177"/>
      <c r="CE619" s="177"/>
      <c r="CF619" s="177"/>
      <c r="CG619" s="177"/>
      <c r="CH619" s="177"/>
      <c r="CI619" s="177"/>
      <c r="CJ619" s="177"/>
      <c r="CK619" s="177"/>
      <c r="CL619" s="177"/>
      <c r="CM619" s="177"/>
      <c r="CN619" s="177"/>
      <c r="CO619" s="177"/>
      <c r="CP619" s="177"/>
      <c r="CQ619" s="177"/>
      <c r="CR619" s="177"/>
      <c r="CS619" s="177"/>
      <c r="CT619" s="177"/>
      <c r="CU619" s="177"/>
      <c r="CV619" s="177"/>
      <c r="CW619" s="177"/>
      <c r="CX619" s="177"/>
      <c r="CY619" s="177"/>
      <c r="CZ619" s="177"/>
      <c r="DA619" s="177"/>
      <c r="DB619" s="177"/>
      <c r="DC619" s="177"/>
      <c r="DD619" s="177"/>
      <c r="DE619" s="177"/>
      <c r="DF619" s="177"/>
      <c r="DG619" s="177"/>
      <c r="DH619" s="177"/>
      <c r="DI619" s="177"/>
      <c r="DJ619" s="177"/>
      <c r="DK619" s="177"/>
      <c r="DL619" s="177"/>
      <c r="DM619" s="177"/>
      <c r="DN619" s="177"/>
      <c r="DO619" s="177"/>
      <c r="DP619" s="177"/>
      <c r="DQ619" s="177"/>
      <c r="DR619" s="177"/>
      <c r="DS619" s="177"/>
      <c r="DT619" s="177"/>
      <c r="DU619" s="177"/>
      <c r="DV619" s="177"/>
      <c r="DW619" s="177"/>
      <c r="DX619" s="177"/>
      <c r="DY619" s="177"/>
      <c r="DZ619" s="177"/>
      <c r="EA619" s="177"/>
      <c r="EB619" s="177"/>
      <c r="EC619" s="177"/>
      <c r="ED619" s="177"/>
      <c r="EE619" s="177"/>
      <c r="EF619" s="177"/>
      <c r="EG619" s="177"/>
      <c r="EH619" s="177"/>
      <c r="EI619" s="177"/>
      <c r="EJ619" s="177"/>
      <c r="EK619" s="177"/>
      <c r="EL619" s="177"/>
      <c r="EM619" s="177"/>
      <c r="EN619" s="177"/>
      <c r="EO619" s="177"/>
      <c r="EP619" s="177"/>
      <c r="EQ619" s="177"/>
      <c r="ER619" s="177"/>
      <c r="ES619" s="177"/>
      <c r="ET619" s="177"/>
      <c r="EU619" s="177"/>
      <c r="EV619" s="177"/>
      <c r="EW619" s="177"/>
      <c r="EX619" s="177"/>
      <c r="EY619" s="177"/>
      <c r="EZ619" s="177"/>
      <c r="FA619" s="177"/>
      <c r="FB619" s="177"/>
      <c r="FC619" s="177"/>
      <c r="FD619" s="177"/>
      <c r="FE619" s="177"/>
      <c r="FF619" s="177"/>
      <c r="FG619" s="177"/>
      <c r="FH619" s="177"/>
      <c r="FI619" s="177"/>
      <c r="FJ619" s="177"/>
      <c r="FK619" s="177"/>
      <c r="FL619" s="177"/>
      <c r="FM619" s="177"/>
      <c r="FN619" s="177"/>
      <c r="FO619" s="177"/>
      <c r="FP619" s="177"/>
      <c r="FQ619" s="177"/>
      <c r="FR619" s="177"/>
      <c r="FS619" s="177"/>
      <c r="FT619" s="177"/>
      <c r="FU619" s="177"/>
      <c r="FV619" s="177"/>
      <c r="FW619" s="177"/>
      <c r="FX619" s="177"/>
      <c r="FY619" s="177"/>
      <c r="FZ619" s="177"/>
      <c r="GA619" s="177"/>
      <c r="GB619" s="177"/>
      <c r="GC619" s="177"/>
      <c r="GD619" s="177"/>
      <c r="GE619" s="177"/>
      <c r="GF619" s="177"/>
      <c r="GG619" s="177"/>
      <c r="GH619" s="177"/>
      <c r="GI619" s="177"/>
      <c r="GJ619" s="177"/>
      <c r="GK619" s="177"/>
      <c r="GL619" s="177"/>
      <c r="GM619" s="177"/>
      <c r="GN619" s="177"/>
      <c r="GO619" s="177"/>
      <c r="GP619" s="177"/>
      <c r="GQ619" s="177"/>
      <c r="GR619" s="177"/>
      <c r="GS619" s="177"/>
      <c r="GT619" s="177"/>
      <c r="GU619" s="177"/>
      <c r="GV619" s="177"/>
      <c r="GW619" s="177"/>
      <c r="GX619" s="177"/>
      <c r="GY619" s="177"/>
      <c r="GZ619" s="177"/>
      <c r="HA619" s="177"/>
      <c r="HB619" s="177"/>
      <c r="HC619" s="177"/>
      <c r="HD619" s="177"/>
      <c r="HE619" s="177"/>
      <c r="HF619" s="177"/>
      <c r="HG619" s="177"/>
      <c r="HH619" s="177"/>
      <c r="HI619" s="177"/>
      <c r="HJ619" s="177"/>
      <c r="HK619" s="177"/>
      <c r="HL619" s="177"/>
      <c r="HM619" s="177"/>
      <c r="HN619" s="177"/>
      <c r="HO619" s="177"/>
      <c r="HP619" s="177"/>
      <c r="HQ619" s="177"/>
      <c r="HR619" s="177"/>
      <c r="HS619" s="177"/>
      <c r="HT619" s="177"/>
      <c r="HU619" s="177"/>
      <c r="HV619" s="177"/>
      <c r="HW619" s="177"/>
      <c r="HX619" s="177"/>
      <c r="HY619" s="177"/>
      <c r="HZ619" s="177"/>
      <c r="IA619" s="177"/>
      <c r="IB619" s="177"/>
      <c r="IC619" s="177"/>
      <c r="ID619" s="177"/>
      <c r="IE619" s="177"/>
      <c r="IF619" s="177"/>
      <c r="IG619" s="177"/>
      <c r="IH619" s="177"/>
      <c r="II619" s="177"/>
      <c r="IJ619" s="177"/>
      <c r="IK619" s="177"/>
      <c r="IL619" s="177"/>
      <c r="IM619" s="177"/>
      <c r="IN619" s="177"/>
      <c r="IO619" s="177"/>
      <c r="IP619" s="177"/>
      <c r="IQ619" s="177"/>
      <c r="IR619" s="177"/>
      <c r="IS619" s="177"/>
      <c r="IT619" s="177"/>
      <c r="IU619" s="177"/>
      <c r="IV619" s="177"/>
    </row>
    <row r="620" spans="1:256" s="362" customFormat="1" ht="18.75" x14ac:dyDescent="0.45">
      <c r="A620" s="357"/>
      <c r="B620" s="177"/>
      <c r="C620" s="181"/>
      <c r="D620" s="81"/>
      <c r="E620" s="181"/>
      <c r="F620" s="181" t="s">
        <v>1007</v>
      </c>
      <c r="G620" s="182"/>
      <c r="H620" s="158"/>
      <c r="I620" s="158"/>
      <c r="J620" s="686"/>
      <c r="K620" s="687"/>
      <c r="L620" s="687"/>
      <c r="M620" s="158"/>
      <c r="N620" s="158"/>
      <c r="O620" s="158"/>
      <c r="P620" s="158"/>
      <c r="Q620" s="696"/>
      <c r="R620" s="696"/>
      <c r="S620" s="159"/>
      <c r="T620" s="188"/>
      <c r="U620" s="188"/>
      <c r="V620" s="361"/>
      <c r="W620" s="177"/>
      <c r="X620" s="177"/>
      <c r="Y620" s="727"/>
      <c r="Z620" s="74"/>
      <c r="AA620" s="117"/>
      <c r="AB620" s="177"/>
      <c r="AC620" s="177"/>
      <c r="AD620" s="177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7"/>
      <c r="BN620" s="177"/>
      <c r="BO620" s="177"/>
      <c r="BP620" s="177"/>
      <c r="BQ620" s="177"/>
      <c r="BR620" s="177"/>
      <c r="BS620" s="177"/>
      <c r="BT620" s="177"/>
      <c r="BU620" s="177"/>
      <c r="BV620" s="177"/>
      <c r="BW620" s="177"/>
      <c r="BX620" s="177"/>
      <c r="BY620" s="177"/>
      <c r="BZ620" s="177"/>
      <c r="CA620" s="177"/>
      <c r="CB620" s="177"/>
      <c r="CC620" s="177"/>
      <c r="CD620" s="177"/>
      <c r="CE620" s="177"/>
      <c r="CF620" s="177"/>
      <c r="CG620" s="177"/>
      <c r="CH620" s="177"/>
      <c r="CI620" s="177"/>
      <c r="CJ620" s="177"/>
      <c r="CK620" s="177"/>
      <c r="CL620" s="177"/>
      <c r="CM620" s="177"/>
      <c r="CN620" s="177"/>
      <c r="CO620" s="177"/>
      <c r="CP620" s="177"/>
      <c r="CQ620" s="177"/>
      <c r="CR620" s="177"/>
      <c r="CS620" s="177"/>
      <c r="CT620" s="177"/>
      <c r="CU620" s="177"/>
      <c r="CV620" s="177"/>
      <c r="CW620" s="177"/>
      <c r="CX620" s="177"/>
      <c r="CY620" s="177"/>
      <c r="CZ620" s="177"/>
      <c r="DA620" s="177"/>
      <c r="DB620" s="177"/>
      <c r="DC620" s="177"/>
      <c r="DD620" s="177"/>
      <c r="DE620" s="177"/>
      <c r="DF620" s="177"/>
      <c r="DG620" s="177"/>
      <c r="DH620" s="177"/>
      <c r="DI620" s="177"/>
      <c r="DJ620" s="177"/>
      <c r="DK620" s="177"/>
      <c r="DL620" s="177"/>
      <c r="DM620" s="177"/>
      <c r="DN620" s="177"/>
      <c r="DO620" s="177"/>
      <c r="DP620" s="177"/>
      <c r="DQ620" s="177"/>
      <c r="DR620" s="177"/>
      <c r="DS620" s="177"/>
      <c r="DT620" s="177"/>
      <c r="DU620" s="177"/>
      <c r="DV620" s="177"/>
      <c r="DW620" s="177"/>
      <c r="DX620" s="177"/>
      <c r="DY620" s="177"/>
      <c r="DZ620" s="177"/>
      <c r="EA620" s="177"/>
      <c r="EB620" s="177"/>
      <c r="EC620" s="177"/>
      <c r="ED620" s="177"/>
      <c r="EE620" s="177"/>
      <c r="EF620" s="177"/>
      <c r="EG620" s="177"/>
      <c r="EH620" s="177"/>
      <c r="EI620" s="177"/>
      <c r="EJ620" s="177"/>
      <c r="EK620" s="177"/>
      <c r="EL620" s="177"/>
      <c r="EM620" s="177"/>
      <c r="EN620" s="177"/>
      <c r="EO620" s="177"/>
      <c r="EP620" s="177"/>
      <c r="EQ620" s="177"/>
      <c r="ER620" s="177"/>
      <c r="ES620" s="177"/>
      <c r="ET620" s="177"/>
      <c r="EU620" s="177"/>
      <c r="EV620" s="177"/>
      <c r="EW620" s="177"/>
      <c r="EX620" s="177"/>
      <c r="EY620" s="177"/>
      <c r="EZ620" s="177"/>
      <c r="FA620" s="177"/>
      <c r="FB620" s="177"/>
      <c r="FC620" s="177"/>
      <c r="FD620" s="177"/>
      <c r="FE620" s="177"/>
      <c r="FF620" s="177"/>
      <c r="FG620" s="177"/>
      <c r="FH620" s="177"/>
      <c r="FI620" s="177"/>
      <c r="FJ620" s="177"/>
      <c r="FK620" s="177"/>
      <c r="FL620" s="177"/>
      <c r="FM620" s="177"/>
      <c r="FN620" s="177"/>
      <c r="FO620" s="177"/>
      <c r="FP620" s="177"/>
      <c r="FQ620" s="177"/>
      <c r="FR620" s="177"/>
      <c r="FS620" s="177"/>
      <c r="FT620" s="177"/>
      <c r="FU620" s="177"/>
      <c r="FV620" s="177"/>
      <c r="FW620" s="177"/>
      <c r="FX620" s="177"/>
      <c r="FY620" s="177"/>
      <c r="FZ620" s="177"/>
      <c r="GA620" s="177"/>
      <c r="GB620" s="177"/>
      <c r="GC620" s="177"/>
      <c r="GD620" s="177"/>
      <c r="GE620" s="177"/>
      <c r="GF620" s="177"/>
      <c r="GG620" s="177"/>
      <c r="GH620" s="177"/>
      <c r="GI620" s="177"/>
      <c r="GJ620" s="177"/>
      <c r="GK620" s="177"/>
      <c r="GL620" s="177"/>
      <c r="GM620" s="177"/>
      <c r="GN620" s="177"/>
      <c r="GO620" s="177"/>
      <c r="GP620" s="177"/>
      <c r="GQ620" s="177"/>
      <c r="GR620" s="177"/>
      <c r="GS620" s="177"/>
      <c r="GT620" s="177"/>
      <c r="GU620" s="177"/>
      <c r="GV620" s="177"/>
      <c r="GW620" s="177"/>
      <c r="GX620" s="177"/>
      <c r="GY620" s="177"/>
      <c r="GZ620" s="177"/>
      <c r="HA620" s="177"/>
      <c r="HB620" s="177"/>
      <c r="HC620" s="177"/>
      <c r="HD620" s="177"/>
      <c r="HE620" s="177"/>
      <c r="HF620" s="177"/>
      <c r="HG620" s="177"/>
      <c r="HH620" s="177"/>
      <c r="HI620" s="177"/>
      <c r="HJ620" s="177"/>
      <c r="HK620" s="177"/>
      <c r="HL620" s="177"/>
      <c r="HM620" s="177"/>
      <c r="HN620" s="177"/>
      <c r="HO620" s="177"/>
      <c r="HP620" s="177"/>
      <c r="HQ620" s="177"/>
      <c r="HR620" s="177"/>
      <c r="HS620" s="177"/>
      <c r="HT620" s="177"/>
      <c r="HU620" s="177"/>
      <c r="HV620" s="177"/>
      <c r="HW620" s="177"/>
      <c r="HX620" s="177"/>
      <c r="HY620" s="177"/>
      <c r="HZ620" s="177"/>
      <c r="IA620" s="177"/>
      <c r="IB620" s="177"/>
      <c r="IC620" s="177"/>
      <c r="ID620" s="177"/>
      <c r="IE620" s="177"/>
      <c r="IF620" s="177"/>
      <c r="IG620" s="177"/>
      <c r="IH620" s="177"/>
      <c r="II620" s="177"/>
      <c r="IJ620" s="177"/>
      <c r="IK620" s="177"/>
      <c r="IL620" s="177"/>
      <c r="IM620" s="177"/>
      <c r="IN620" s="177"/>
      <c r="IO620" s="177"/>
      <c r="IP620" s="177"/>
      <c r="IQ620" s="177"/>
      <c r="IR620" s="177"/>
      <c r="IS620" s="177"/>
      <c r="IT620" s="177"/>
      <c r="IU620" s="177"/>
      <c r="IV620" s="177"/>
    </row>
    <row r="621" spans="1:256" s="362" customFormat="1" ht="18.75" x14ac:dyDescent="0.45">
      <c r="A621" s="357"/>
      <c r="B621" s="177"/>
      <c r="C621" s="181"/>
      <c r="D621" s="81">
        <v>2</v>
      </c>
      <c r="E621" s="181" t="s">
        <v>1008</v>
      </c>
      <c r="F621" s="181"/>
      <c r="G621" s="182"/>
      <c r="H621" s="158" t="s">
        <v>119</v>
      </c>
      <c r="I621" s="158" t="s">
        <v>120</v>
      </c>
      <c r="J621" s="686"/>
      <c r="K621" s="687"/>
      <c r="L621" s="687"/>
      <c r="M621" s="158"/>
      <c r="N621" s="158"/>
      <c r="O621" s="158"/>
      <c r="P621" s="158"/>
      <c r="Q621" s="696"/>
      <c r="R621" s="696"/>
      <c r="S621" s="159"/>
      <c r="T621" s="188"/>
      <c r="U621" s="188"/>
      <c r="V621" s="361"/>
      <c r="W621" s="177"/>
      <c r="X621" s="177"/>
      <c r="Y621" s="727"/>
      <c r="Z621" s="74"/>
      <c r="AA621" s="117"/>
      <c r="AB621" s="177"/>
      <c r="AC621" s="177"/>
      <c r="AD621" s="177"/>
      <c r="AE621" s="177"/>
      <c r="AF621" s="177"/>
      <c r="AG621" s="177"/>
      <c r="AH621" s="177"/>
      <c r="AI621" s="177"/>
      <c r="AJ621" s="177"/>
      <c r="AK621" s="177"/>
      <c r="AL621" s="177"/>
      <c r="AM621" s="177"/>
      <c r="AN621" s="177"/>
      <c r="AO621" s="177"/>
      <c r="AP621" s="177"/>
      <c r="AQ621" s="177"/>
      <c r="AR621" s="177"/>
      <c r="AS621" s="177"/>
      <c r="AT621" s="177"/>
      <c r="AU621" s="177"/>
      <c r="AV621" s="177"/>
      <c r="AW621" s="177"/>
      <c r="AX621" s="177"/>
      <c r="AY621" s="177"/>
      <c r="AZ621" s="177"/>
      <c r="BA621" s="177"/>
      <c r="BB621" s="177"/>
      <c r="BC621" s="177"/>
      <c r="BD621" s="177"/>
      <c r="BE621" s="177"/>
      <c r="BF621" s="177"/>
      <c r="BG621" s="177"/>
      <c r="BH621" s="177"/>
      <c r="BI621" s="177"/>
      <c r="BJ621" s="177"/>
      <c r="BK621" s="177"/>
      <c r="BL621" s="177"/>
      <c r="BM621" s="177"/>
      <c r="BN621" s="177"/>
      <c r="BO621" s="177"/>
      <c r="BP621" s="177"/>
      <c r="BQ621" s="177"/>
      <c r="BR621" s="177"/>
      <c r="BS621" s="177"/>
      <c r="BT621" s="177"/>
      <c r="BU621" s="177"/>
      <c r="BV621" s="177"/>
      <c r="BW621" s="177"/>
      <c r="BX621" s="177"/>
      <c r="BY621" s="177"/>
      <c r="BZ621" s="177"/>
      <c r="CA621" s="177"/>
      <c r="CB621" s="177"/>
      <c r="CC621" s="177"/>
      <c r="CD621" s="177"/>
      <c r="CE621" s="177"/>
      <c r="CF621" s="177"/>
      <c r="CG621" s="177"/>
      <c r="CH621" s="177"/>
      <c r="CI621" s="177"/>
      <c r="CJ621" s="177"/>
      <c r="CK621" s="177"/>
      <c r="CL621" s="177"/>
      <c r="CM621" s="177"/>
      <c r="CN621" s="177"/>
      <c r="CO621" s="177"/>
      <c r="CP621" s="177"/>
      <c r="CQ621" s="177"/>
      <c r="CR621" s="177"/>
      <c r="CS621" s="177"/>
      <c r="CT621" s="177"/>
      <c r="CU621" s="177"/>
      <c r="CV621" s="177"/>
      <c r="CW621" s="177"/>
      <c r="CX621" s="177"/>
      <c r="CY621" s="177"/>
      <c r="CZ621" s="177"/>
      <c r="DA621" s="177"/>
      <c r="DB621" s="177"/>
      <c r="DC621" s="177"/>
      <c r="DD621" s="177"/>
      <c r="DE621" s="177"/>
      <c r="DF621" s="177"/>
      <c r="DG621" s="177"/>
      <c r="DH621" s="177"/>
      <c r="DI621" s="177"/>
      <c r="DJ621" s="177"/>
      <c r="DK621" s="177"/>
      <c r="DL621" s="177"/>
      <c r="DM621" s="177"/>
      <c r="DN621" s="177"/>
      <c r="DO621" s="177"/>
      <c r="DP621" s="177"/>
      <c r="DQ621" s="177"/>
      <c r="DR621" s="177"/>
      <c r="DS621" s="177"/>
      <c r="DT621" s="177"/>
      <c r="DU621" s="177"/>
      <c r="DV621" s="177"/>
      <c r="DW621" s="177"/>
      <c r="DX621" s="177"/>
      <c r="DY621" s="177"/>
      <c r="DZ621" s="177"/>
      <c r="EA621" s="177"/>
      <c r="EB621" s="177"/>
      <c r="EC621" s="177"/>
      <c r="ED621" s="177"/>
      <c r="EE621" s="177"/>
      <c r="EF621" s="177"/>
      <c r="EG621" s="177"/>
      <c r="EH621" s="177"/>
      <c r="EI621" s="177"/>
      <c r="EJ621" s="177"/>
      <c r="EK621" s="177"/>
      <c r="EL621" s="177"/>
      <c r="EM621" s="177"/>
      <c r="EN621" s="177"/>
      <c r="EO621" s="177"/>
      <c r="EP621" s="177"/>
      <c r="EQ621" s="177"/>
      <c r="ER621" s="177"/>
      <c r="ES621" s="177"/>
      <c r="ET621" s="177"/>
      <c r="EU621" s="177"/>
      <c r="EV621" s="177"/>
      <c r="EW621" s="177"/>
      <c r="EX621" s="177"/>
      <c r="EY621" s="177"/>
      <c r="EZ621" s="177"/>
      <c r="FA621" s="177"/>
      <c r="FB621" s="177"/>
      <c r="FC621" s="177"/>
      <c r="FD621" s="177"/>
      <c r="FE621" s="177"/>
      <c r="FF621" s="177"/>
      <c r="FG621" s="177"/>
      <c r="FH621" s="177"/>
      <c r="FI621" s="177"/>
      <c r="FJ621" s="177"/>
      <c r="FK621" s="177"/>
      <c r="FL621" s="177"/>
      <c r="FM621" s="177"/>
      <c r="FN621" s="177"/>
      <c r="FO621" s="177"/>
      <c r="FP621" s="177"/>
      <c r="FQ621" s="177"/>
      <c r="FR621" s="177"/>
      <c r="FS621" s="177"/>
      <c r="FT621" s="177"/>
      <c r="FU621" s="177"/>
      <c r="FV621" s="177"/>
      <c r="FW621" s="177"/>
      <c r="FX621" s="177"/>
      <c r="FY621" s="177"/>
      <c r="FZ621" s="177"/>
      <c r="GA621" s="177"/>
      <c r="GB621" s="177"/>
      <c r="GC621" s="177"/>
      <c r="GD621" s="177"/>
      <c r="GE621" s="177"/>
      <c r="GF621" s="177"/>
      <c r="GG621" s="177"/>
      <c r="GH621" s="177"/>
      <c r="GI621" s="177"/>
      <c r="GJ621" s="177"/>
      <c r="GK621" s="177"/>
      <c r="GL621" s="177"/>
      <c r="GM621" s="177"/>
      <c r="GN621" s="177"/>
      <c r="GO621" s="177"/>
      <c r="GP621" s="177"/>
      <c r="GQ621" s="177"/>
      <c r="GR621" s="177"/>
      <c r="GS621" s="177"/>
      <c r="GT621" s="177"/>
      <c r="GU621" s="177"/>
      <c r="GV621" s="177"/>
      <c r="GW621" s="177"/>
      <c r="GX621" s="177"/>
      <c r="GY621" s="177"/>
      <c r="GZ621" s="177"/>
      <c r="HA621" s="177"/>
      <c r="HB621" s="177"/>
      <c r="HC621" s="177"/>
      <c r="HD621" s="177"/>
      <c r="HE621" s="177"/>
      <c r="HF621" s="177"/>
      <c r="HG621" s="177"/>
      <c r="HH621" s="177"/>
      <c r="HI621" s="177"/>
      <c r="HJ621" s="177"/>
      <c r="HK621" s="177"/>
      <c r="HL621" s="177"/>
      <c r="HM621" s="177"/>
      <c r="HN621" s="177"/>
      <c r="HO621" s="177"/>
      <c r="HP621" s="177"/>
      <c r="HQ621" s="177"/>
      <c r="HR621" s="177"/>
      <c r="HS621" s="177"/>
      <c r="HT621" s="177"/>
      <c r="HU621" s="177"/>
      <c r="HV621" s="177"/>
      <c r="HW621" s="177"/>
      <c r="HX621" s="177"/>
      <c r="HY621" s="177"/>
      <c r="HZ621" s="177"/>
      <c r="IA621" s="177"/>
      <c r="IB621" s="177"/>
      <c r="IC621" s="177"/>
      <c r="ID621" s="177"/>
      <c r="IE621" s="177"/>
      <c r="IF621" s="177"/>
      <c r="IG621" s="177"/>
      <c r="IH621" s="177"/>
      <c r="II621" s="177"/>
      <c r="IJ621" s="177"/>
      <c r="IK621" s="177"/>
      <c r="IL621" s="177"/>
      <c r="IM621" s="177"/>
      <c r="IN621" s="177"/>
      <c r="IO621" s="177"/>
      <c r="IP621" s="177"/>
      <c r="IQ621" s="177"/>
      <c r="IR621" s="177"/>
      <c r="IS621" s="177"/>
      <c r="IT621" s="177"/>
      <c r="IU621" s="177"/>
      <c r="IV621" s="177"/>
    </row>
    <row r="622" spans="1:256" s="362" customFormat="1" ht="18.75" x14ac:dyDescent="0.45">
      <c r="A622" s="357"/>
      <c r="B622" s="177"/>
      <c r="C622" s="181"/>
      <c r="D622" s="81"/>
      <c r="E622" s="181" t="s">
        <v>1009</v>
      </c>
      <c r="F622" s="181"/>
      <c r="G622" s="182"/>
      <c r="H622" s="158"/>
      <c r="I622" s="158"/>
      <c r="J622" s="686"/>
      <c r="K622" s="687"/>
      <c r="L622" s="687"/>
      <c r="M622" s="158"/>
      <c r="N622" s="158"/>
      <c r="O622" s="158"/>
      <c r="P622" s="158"/>
      <c r="Q622" s="696"/>
      <c r="R622" s="696"/>
      <c r="S622" s="159"/>
      <c r="T622" s="188"/>
      <c r="U622" s="188"/>
      <c r="V622" s="361"/>
      <c r="W622" s="177"/>
      <c r="X622" s="177"/>
      <c r="Y622" s="727"/>
      <c r="Z622" s="74"/>
      <c r="AA622" s="117"/>
      <c r="AB622" s="177"/>
      <c r="AC622" s="177"/>
      <c r="AD622" s="177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177"/>
      <c r="BR622" s="177"/>
      <c r="BS622" s="177"/>
      <c r="BT622" s="177"/>
      <c r="BU622" s="177"/>
      <c r="BV622" s="177"/>
      <c r="BW622" s="177"/>
      <c r="BX622" s="177"/>
      <c r="BY622" s="177"/>
      <c r="BZ622" s="177"/>
      <c r="CA622" s="177"/>
      <c r="CB622" s="177"/>
      <c r="CC622" s="177"/>
      <c r="CD622" s="177"/>
      <c r="CE622" s="177"/>
      <c r="CF622" s="177"/>
      <c r="CG622" s="177"/>
      <c r="CH622" s="177"/>
      <c r="CI622" s="177"/>
      <c r="CJ622" s="177"/>
      <c r="CK622" s="177"/>
      <c r="CL622" s="177"/>
      <c r="CM622" s="177"/>
      <c r="CN622" s="177"/>
      <c r="CO622" s="177"/>
      <c r="CP622" s="177"/>
      <c r="CQ622" s="177"/>
      <c r="CR622" s="177"/>
      <c r="CS622" s="177"/>
      <c r="CT622" s="177"/>
      <c r="CU622" s="177"/>
      <c r="CV622" s="177"/>
      <c r="CW622" s="177"/>
      <c r="CX622" s="177"/>
      <c r="CY622" s="177"/>
      <c r="CZ622" s="177"/>
      <c r="DA622" s="177"/>
      <c r="DB622" s="177"/>
      <c r="DC622" s="177"/>
      <c r="DD622" s="177"/>
      <c r="DE622" s="177"/>
      <c r="DF622" s="177"/>
      <c r="DG622" s="177"/>
      <c r="DH622" s="177"/>
      <c r="DI622" s="177"/>
      <c r="DJ622" s="177"/>
      <c r="DK622" s="177"/>
      <c r="DL622" s="177"/>
      <c r="DM622" s="177"/>
      <c r="DN622" s="177"/>
      <c r="DO622" s="177"/>
      <c r="DP622" s="177"/>
      <c r="DQ622" s="177"/>
      <c r="DR622" s="177"/>
      <c r="DS622" s="177"/>
      <c r="DT622" s="177"/>
      <c r="DU622" s="177"/>
      <c r="DV622" s="177"/>
      <c r="DW622" s="177"/>
      <c r="DX622" s="177"/>
      <c r="DY622" s="177"/>
      <c r="DZ622" s="177"/>
      <c r="EA622" s="177"/>
      <c r="EB622" s="177"/>
      <c r="EC622" s="177"/>
      <c r="ED622" s="177"/>
      <c r="EE622" s="177"/>
      <c r="EF622" s="177"/>
      <c r="EG622" s="177"/>
      <c r="EH622" s="177"/>
      <c r="EI622" s="177"/>
      <c r="EJ622" s="177"/>
      <c r="EK622" s="177"/>
      <c r="EL622" s="177"/>
      <c r="EM622" s="177"/>
      <c r="EN622" s="177"/>
      <c r="EO622" s="177"/>
      <c r="EP622" s="177"/>
      <c r="EQ622" s="177"/>
      <c r="ER622" s="177"/>
      <c r="ES622" s="177"/>
      <c r="ET622" s="177"/>
      <c r="EU622" s="177"/>
      <c r="EV622" s="177"/>
      <c r="EW622" s="177"/>
      <c r="EX622" s="177"/>
      <c r="EY622" s="177"/>
      <c r="EZ622" s="177"/>
      <c r="FA622" s="177"/>
      <c r="FB622" s="177"/>
      <c r="FC622" s="177"/>
      <c r="FD622" s="177"/>
      <c r="FE622" s="177"/>
      <c r="FF622" s="177"/>
      <c r="FG622" s="177"/>
      <c r="FH622" s="177"/>
      <c r="FI622" s="177"/>
      <c r="FJ622" s="177"/>
      <c r="FK622" s="177"/>
      <c r="FL622" s="177"/>
      <c r="FM622" s="177"/>
      <c r="FN622" s="177"/>
      <c r="FO622" s="177"/>
      <c r="FP622" s="177"/>
      <c r="FQ622" s="177"/>
      <c r="FR622" s="177"/>
      <c r="FS622" s="177"/>
      <c r="FT622" s="177"/>
      <c r="FU622" s="177"/>
      <c r="FV622" s="177"/>
      <c r="FW622" s="177"/>
      <c r="FX622" s="177"/>
      <c r="FY622" s="177"/>
      <c r="FZ622" s="177"/>
      <c r="GA622" s="177"/>
      <c r="GB622" s="177"/>
      <c r="GC622" s="177"/>
      <c r="GD622" s="177"/>
      <c r="GE622" s="177"/>
      <c r="GF622" s="177"/>
      <c r="GG622" s="177"/>
      <c r="GH622" s="177"/>
      <c r="GI622" s="177"/>
      <c r="GJ622" s="177"/>
      <c r="GK622" s="177"/>
      <c r="GL622" s="177"/>
      <c r="GM622" s="177"/>
      <c r="GN622" s="177"/>
      <c r="GO622" s="177"/>
      <c r="GP622" s="177"/>
      <c r="GQ622" s="177"/>
      <c r="GR622" s="177"/>
      <c r="GS622" s="177"/>
      <c r="GT622" s="177"/>
      <c r="GU622" s="177"/>
      <c r="GV622" s="177"/>
      <c r="GW622" s="177"/>
      <c r="GX622" s="177"/>
      <c r="GY622" s="177"/>
      <c r="GZ622" s="177"/>
      <c r="HA622" s="177"/>
      <c r="HB622" s="177"/>
      <c r="HC622" s="177"/>
      <c r="HD622" s="177"/>
      <c r="HE622" s="177"/>
      <c r="HF622" s="177"/>
      <c r="HG622" s="177"/>
      <c r="HH622" s="177"/>
      <c r="HI622" s="177"/>
      <c r="HJ622" s="177"/>
      <c r="HK622" s="177"/>
      <c r="HL622" s="177"/>
      <c r="HM622" s="177"/>
      <c r="HN622" s="177"/>
      <c r="HO622" s="177"/>
      <c r="HP622" s="177"/>
      <c r="HQ622" s="177"/>
      <c r="HR622" s="177"/>
      <c r="HS622" s="177"/>
      <c r="HT622" s="177"/>
      <c r="HU622" s="177"/>
      <c r="HV622" s="177"/>
      <c r="HW622" s="177"/>
      <c r="HX622" s="177"/>
      <c r="HY622" s="177"/>
      <c r="HZ622" s="177"/>
      <c r="IA622" s="177"/>
      <c r="IB622" s="177"/>
      <c r="IC622" s="177"/>
      <c r="ID622" s="177"/>
      <c r="IE622" s="177"/>
      <c r="IF622" s="177"/>
      <c r="IG622" s="177"/>
      <c r="IH622" s="177"/>
      <c r="II622" s="177"/>
      <c r="IJ622" s="177"/>
      <c r="IK622" s="177"/>
      <c r="IL622" s="177"/>
      <c r="IM622" s="177"/>
      <c r="IN622" s="177"/>
      <c r="IO622" s="177"/>
      <c r="IP622" s="177"/>
      <c r="IQ622" s="177"/>
      <c r="IR622" s="177"/>
      <c r="IS622" s="177"/>
      <c r="IT622" s="177"/>
      <c r="IU622" s="177"/>
      <c r="IV622" s="177"/>
    </row>
    <row r="623" spans="1:256" s="181" customFormat="1" ht="18.75" x14ac:dyDescent="0.45">
      <c r="A623" s="388"/>
      <c r="B623" s="221"/>
      <c r="C623" s="221"/>
      <c r="D623" s="220"/>
      <c r="E623" s="221"/>
      <c r="F623" s="221"/>
      <c r="G623" s="222"/>
      <c r="H623" s="223"/>
      <c r="I623" s="223"/>
      <c r="J623" s="439"/>
      <c r="K623" s="440"/>
      <c r="L623" s="440"/>
      <c r="M623" s="223"/>
      <c r="N623" s="223"/>
      <c r="O623" s="223"/>
      <c r="P623" s="223"/>
      <c r="Q623" s="442"/>
      <c r="R623" s="442"/>
      <c r="S623" s="240"/>
      <c r="T623" s="323"/>
      <c r="U623" s="323"/>
      <c r="V623" s="387"/>
      <c r="W623" s="177"/>
      <c r="X623" s="177"/>
      <c r="Y623" s="727"/>
      <c r="Z623" s="74"/>
      <c r="AA623" s="117"/>
    </row>
    <row r="624" spans="1:256" s="362" customFormat="1" ht="18.75" x14ac:dyDescent="0.45">
      <c r="A624" s="385"/>
      <c r="B624" s="181"/>
      <c r="C624" s="60">
        <v>26</v>
      </c>
      <c r="D624" s="755" t="s">
        <v>1010</v>
      </c>
      <c r="E624" s="177"/>
      <c r="F624" s="177"/>
      <c r="G624" s="178"/>
      <c r="H624" s="68"/>
      <c r="I624" s="68"/>
      <c r="J624" s="429"/>
      <c r="K624" s="430"/>
      <c r="L624" s="67"/>
      <c r="M624" s="68"/>
      <c r="N624" s="68"/>
      <c r="O624" s="68"/>
      <c r="P624" s="68"/>
      <c r="Q624" s="152">
        <f>[4]แผน_งบยุทธศาสตร์60!L54*1000000</f>
        <v>0</v>
      </c>
      <c r="R624" s="152">
        <f>[4]แผน_งบยุทธศาสตร์60!M54*1000000</f>
        <v>1135300</v>
      </c>
      <c r="S624" s="71">
        <f t="shared" ref="S624:S629" si="25">SUM(Q624:R624)</f>
        <v>1135300</v>
      </c>
      <c r="T624" s="741"/>
      <c r="U624" s="742" t="s">
        <v>20</v>
      </c>
      <c r="V624" s="361"/>
      <c r="W624" s="74"/>
      <c r="X624" s="74"/>
      <c r="Y624" s="727"/>
      <c r="Z624" s="74"/>
      <c r="AA624" s="117"/>
      <c r="AB624" s="177"/>
      <c r="AC624" s="177"/>
      <c r="AD624" s="177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77"/>
      <c r="BN624" s="177"/>
      <c r="BO624" s="177"/>
      <c r="BP624" s="177"/>
      <c r="BQ624" s="177"/>
      <c r="BR624" s="177"/>
      <c r="BS624" s="177"/>
      <c r="BT624" s="177"/>
      <c r="BU624" s="177"/>
      <c r="BV624" s="177"/>
      <c r="BW624" s="177"/>
      <c r="BX624" s="177"/>
      <c r="BY624" s="177"/>
      <c r="BZ624" s="177"/>
      <c r="CA624" s="177"/>
      <c r="CB624" s="177"/>
      <c r="CC624" s="177"/>
      <c r="CD624" s="177"/>
      <c r="CE624" s="177"/>
      <c r="CF624" s="177"/>
      <c r="CG624" s="177"/>
      <c r="CH624" s="177"/>
      <c r="CI624" s="177"/>
      <c r="CJ624" s="177"/>
      <c r="CK624" s="177"/>
      <c r="CL624" s="177"/>
      <c r="CM624" s="177"/>
      <c r="CN624" s="177"/>
      <c r="CO624" s="177"/>
      <c r="CP624" s="177"/>
      <c r="CQ624" s="177"/>
      <c r="CR624" s="177"/>
      <c r="CS624" s="177"/>
      <c r="CT624" s="177"/>
      <c r="CU624" s="177"/>
      <c r="CV624" s="177"/>
      <c r="CW624" s="177"/>
      <c r="CX624" s="177"/>
      <c r="CY624" s="177"/>
      <c r="CZ624" s="177"/>
      <c r="DA624" s="177"/>
      <c r="DB624" s="177"/>
      <c r="DC624" s="177"/>
      <c r="DD624" s="177"/>
      <c r="DE624" s="177"/>
      <c r="DF624" s="177"/>
      <c r="DG624" s="177"/>
      <c r="DH624" s="177"/>
      <c r="DI624" s="177"/>
      <c r="DJ624" s="177"/>
      <c r="DK624" s="177"/>
      <c r="DL624" s="177"/>
      <c r="DM624" s="177"/>
      <c r="DN624" s="177"/>
      <c r="DO624" s="177"/>
      <c r="DP624" s="177"/>
      <c r="DQ624" s="177"/>
      <c r="DR624" s="177"/>
      <c r="DS624" s="177"/>
      <c r="DT624" s="177"/>
      <c r="DU624" s="177"/>
      <c r="DV624" s="177"/>
      <c r="DW624" s="177"/>
      <c r="DX624" s="177"/>
      <c r="DY624" s="177"/>
      <c r="DZ624" s="177"/>
      <c r="EA624" s="177"/>
      <c r="EB624" s="177"/>
      <c r="EC624" s="177"/>
      <c r="ED624" s="177"/>
      <c r="EE624" s="177"/>
      <c r="EF624" s="177"/>
      <c r="EG624" s="177"/>
      <c r="EH624" s="177"/>
      <c r="EI624" s="177"/>
      <c r="EJ624" s="177"/>
      <c r="EK624" s="177"/>
      <c r="EL624" s="177"/>
      <c r="EM624" s="177"/>
      <c r="EN624" s="177"/>
      <c r="EO624" s="177"/>
      <c r="EP624" s="177"/>
      <c r="EQ624" s="177"/>
      <c r="ER624" s="177"/>
      <c r="ES624" s="177"/>
      <c r="ET624" s="177"/>
      <c r="EU624" s="177"/>
      <c r="EV624" s="177"/>
      <c r="EW624" s="177"/>
      <c r="EX624" s="177"/>
      <c r="EY624" s="177"/>
      <c r="EZ624" s="177"/>
      <c r="FA624" s="177"/>
      <c r="FB624" s="177"/>
      <c r="FC624" s="177"/>
      <c r="FD624" s="177"/>
      <c r="FE624" s="177"/>
      <c r="FF624" s="177"/>
      <c r="FG624" s="177"/>
      <c r="FH624" s="177"/>
      <c r="FI624" s="177"/>
      <c r="FJ624" s="177"/>
      <c r="FK624" s="177"/>
      <c r="FL624" s="177"/>
      <c r="FM624" s="177"/>
      <c r="FN624" s="177"/>
      <c r="FO624" s="177"/>
      <c r="FP624" s="177"/>
      <c r="FQ624" s="177"/>
      <c r="FR624" s="177"/>
      <c r="FS624" s="177"/>
      <c r="FT624" s="177"/>
      <c r="FU624" s="177"/>
      <c r="FV624" s="177"/>
      <c r="FW624" s="177"/>
      <c r="FX624" s="177"/>
      <c r="FY624" s="177"/>
      <c r="FZ624" s="177"/>
      <c r="GA624" s="177"/>
      <c r="GB624" s="177"/>
      <c r="GC624" s="177"/>
      <c r="GD624" s="177"/>
      <c r="GE624" s="177"/>
      <c r="GF624" s="177"/>
      <c r="GG624" s="177"/>
      <c r="GH624" s="177"/>
      <c r="GI624" s="177"/>
      <c r="GJ624" s="177"/>
      <c r="GK624" s="177"/>
      <c r="GL624" s="177"/>
      <c r="GM624" s="177"/>
      <c r="GN624" s="177"/>
      <c r="GO624" s="177"/>
      <c r="GP624" s="177"/>
      <c r="GQ624" s="177"/>
      <c r="GR624" s="177"/>
      <c r="GS624" s="177"/>
      <c r="GT624" s="177"/>
      <c r="GU624" s="177"/>
      <c r="GV624" s="177"/>
      <c r="GW624" s="177"/>
      <c r="GX624" s="177"/>
      <c r="GY624" s="177"/>
      <c r="GZ624" s="177"/>
      <c r="HA624" s="177"/>
      <c r="HB624" s="177"/>
      <c r="HC624" s="177"/>
      <c r="HD624" s="177"/>
      <c r="HE624" s="177"/>
      <c r="HF624" s="177"/>
      <c r="HG624" s="177"/>
      <c r="HH624" s="177"/>
      <c r="HI624" s="177"/>
      <c r="HJ624" s="177"/>
      <c r="HK624" s="177"/>
      <c r="HL624" s="177"/>
      <c r="HM624" s="177"/>
      <c r="HN624" s="177"/>
      <c r="HO624" s="177"/>
      <c r="HP624" s="177"/>
      <c r="HQ624" s="177"/>
      <c r="HR624" s="177"/>
      <c r="HS624" s="177"/>
      <c r="HT624" s="177"/>
      <c r="HU624" s="177"/>
      <c r="HV624" s="177"/>
      <c r="HW624" s="177"/>
      <c r="HX624" s="177"/>
      <c r="HY624" s="177"/>
      <c r="HZ624" s="177"/>
      <c r="IA624" s="177"/>
      <c r="IB624" s="177"/>
      <c r="IC624" s="177"/>
      <c r="ID624" s="177"/>
      <c r="IE624" s="177"/>
      <c r="IF624" s="177"/>
      <c r="IG624" s="177"/>
      <c r="IH624" s="177"/>
      <c r="II624" s="177"/>
      <c r="IJ624" s="177"/>
      <c r="IK624" s="177"/>
      <c r="IL624" s="177"/>
      <c r="IM624" s="177"/>
      <c r="IN624" s="177"/>
      <c r="IO624" s="177"/>
      <c r="IP624" s="177"/>
      <c r="IQ624" s="177"/>
      <c r="IR624" s="177"/>
      <c r="IS624" s="177"/>
      <c r="IT624" s="177"/>
      <c r="IU624" s="177"/>
      <c r="IV624" s="177"/>
    </row>
    <row r="625" spans="1:256" s="362" customFormat="1" ht="18.75" x14ac:dyDescent="0.45">
      <c r="A625" s="385"/>
      <c r="B625" s="181"/>
      <c r="C625" s="60"/>
      <c r="D625" s="755" t="s">
        <v>1011</v>
      </c>
      <c r="E625" s="177"/>
      <c r="F625" s="177"/>
      <c r="G625" s="178"/>
      <c r="H625" s="68"/>
      <c r="I625" s="68"/>
      <c r="J625" s="686"/>
      <c r="K625" s="687"/>
      <c r="L625" s="687"/>
      <c r="M625" s="158"/>
      <c r="N625" s="158"/>
      <c r="O625" s="158"/>
      <c r="P625" s="158"/>
      <c r="Q625" s="330">
        <f>SUM(Q626:Q635)</f>
        <v>0</v>
      </c>
      <c r="R625" s="330">
        <f>SUM(R626:R635)</f>
        <v>1135300</v>
      </c>
      <c r="S625" s="330">
        <f t="shared" si="25"/>
        <v>1135300</v>
      </c>
      <c r="T625" s="743"/>
      <c r="U625" s="744"/>
      <c r="V625" s="361"/>
      <c r="W625" s="177"/>
      <c r="X625" s="177"/>
      <c r="Y625" s="727"/>
      <c r="Z625" s="74"/>
      <c r="AA625" s="117"/>
      <c r="AB625" s="177"/>
      <c r="AC625" s="177"/>
      <c r="AD625" s="177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7"/>
      <c r="BN625" s="177"/>
      <c r="BO625" s="177"/>
      <c r="BP625" s="177"/>
      <c r="BQ625" s="177"/>
      <c r="BR625" s="177"/>
      <c r="BS625" s="177"/>
      <c r="BT625" s="177"/>
      <c r="BU625" s="177"/>
      <c r="BV625" s="177"/>
      <c r="BW625" s="177"/>
      <c r="BX625" s="177"/>
      <c r="BY625" s="177"/>
      <c r="BZ625" s="177"/>
      <c r="CA625" s="177"/>
      <c r="CB625" s="177"/>
      <c r="CC625" s="177"/>
      <c r="CD625" s="177"/>
      <c r="CE625" s="177"/>
      <c r="CF625" s="177"/>
      <c r="CG625" s="177"/>
      <c r="CH625" s="177"/>
      <c r="CI625" s="177"/>
      <c r="CJ625" s="177"/>
      <c r="CK625" s="177"/>
      <c r="CL625" s="177"/>
      <c r="CM625" s="177"/>
      <c r="CN625" s="177"/>
      <c r="CO625" s="177"/>
      <c r="CP625" s="177"/>
      <c r="CQ625" s="177"/>
      <c r="CR625" s="177"/>
      <c r="CS625" s="177"/>
      <c r="CT625" s="177"/>
      <c r="CU625" s="177"/>
      <c r="CV625" s="177"/>
      <c r="CW625" s="177"/>
      <c r="CX625" s="177"/>
      <c r="CY625" s="177"/>
      <c r="CZ625" s="177"/>
      <c r="DA625" s="177"/>
      <c r="DB625" s="177"/>
      <c r="DC625" s="177"/>
      <c r="DD625" s="177"/>
      <c r="DE625" s="177"/>
      <c r="DF625" s="177"/>
      <c r="DG625" s="177"/>
      <c r="DH625" s="177"/>
      <c r="DI625" s="177"/>
      <c r="DJ625" s="177"/>
      <c r="DK625" s="177"/>
      <c r="DL625" s="177"/>
      <c r="DM625" s="177"/>
      <c r="DN625" s="177"/>
      <c r="DO625" s="177"/>
      <c r="DP625" s="177"/>
      <c r="DQ625" s="177"/>
      <c r="DR625" s="177"/>
      <c r="DS625" s="177"/>
      <c r="DT625" s="177"/>
      <c r="DU625" s="177"/>
      <c r="DV625" s="177"/>
      <c r="DW625" s="177"/>
      <c r="DX625" s="177"/>
      <c r="DY625" s="177"/>
      <c r="DZ625" s="177"/>
      <c r="EA625" s="177"/>
      <c r="EB625" s="177"/>
      <c r="EC625" s="177"/>
      <c r="ED625" s="177"/>
      <c r="EE625" s="177"/>
      <c r="EF625" s="177"/>
      <c r="EG625" s="177"/>
      <c r="EH625" s="177"/>
      <c r="EI625" s="177"/>
      <c r="EJ625" s="177"/>
      <c r="EK625" s="177"/>
      <c r="EL625" s="177"/>
      <c r="EM625" s="177"/>
      <c r="EN625" s="177"/>
      <c r="EO625" s="177"/>
      <c r="EP625" s="177"/>
      <c r="EQ625" s="177"/>
      <c r="ER625" s="177"/>
      <c r="ES625" s="177"/>
      <c r="ET625" s="177"/>
      <c r="EU625" s="177"/>
      <c r="EV625" s="177"/>
      <c r="EW625" s="177"/>
      <c r="EX625" s="177"/>
      <c r="EY625" s="177"/>
      <c r="EZ625" s="177"/>
      <c r="FA625" s="177"/>
      <c r="FB625" s="177"/>
      <c r="FC625" s="177"/>
      <c r="FD625" s="177"/>
      <c r="FE625" s="177"/>
      <c r="FF625" s="177"/>
      <c r="FG625" s="177"/>
      <c r="FH625" s="177"/>
      <c r="FI625" s="177"/>
      <c r="FJ625" s="177"/>
      <c r="FK625" s="177"/>
      <c r="FL625" s="177"/>
      <c r="FM625" s="177"/>
      <c r="FN625" s="177"/>
      <c r="FO625" s="177"/>
      <c r="FP625" s="177"/>
      <c r="FQ625" s="177"/>
      <c r="FR625" s="177"/>
      <c r="FS625" s="177"/>
      <c r="FT625" s="177"/>
      <c r="FU625" s="177"/>
      <c r="FV625" s="177"/>
      <c r="FW625" s="177"/>
      <c r="FX625" s="177"/>
      <c r="FY625" s="177"/>
      <c r="FZ625" s="177"/>
      <c r="GA625" s="177"/>
      <c r="GB625" s="177"/>
      <c r="GC625" s="177"/>
      <c r="GD625" s="177"/>
      <c r="GE625" s="177"/>
      <c r="GF625" s="177"/>
      <c r="GG625" s="177"/>
      <c r="GH625" s="177"/>
      <c r="GI625" s="177"/>
      <c r="GJ625" s="177"/>
      <c r="GK625" s="177"/>
      <c r="GL625" s="177"/>
      <c r="GM625" s="177"/>
      <c r="GN625" s="177"/>
      <c r="GO625" s="177"/>
      <c r="GP625" s="177"/>
      <c r="GQ625" s="177"/>
      <c r="GR625" s="177"/>
      <c r="GS625" s="177"/>
      <c r="GT625" s="177"/>
      <c r="GU625" s="177"/>
      <c r="GV625" s="177"/>
      <c r="GW625" s="177"/>
      <c r="GX625" s="177"/>
      <c r="GY625" s="177"/>
      <c r="GZ625" s="177"/>
      <c r="HA625" s="177"/>
      <c r="HB625" s="177"/>
      <c r="HC625" s="177"/>
      <c r="HD625" s="177"/>
      <c r="HE625" s="177"/>
      <c r="HF625" s="177"/>
      <c r="HG625" s="177"/>
      <c r="HH625" s="177"/>
      <c r="HI625" s="177"/>
      <c r="HJ625" s="177"/>
      <c r="HK625" s="177"/>
      <c r="HL625" s="177"/>
      <c r="HM625" s="177"/>
      <c r="HN625" s="177"/>
      <c r="HO625" s="177"/>
      <c r="HP625" s="177"/>
      <c r="HQ625" s="177"/>
      <c r="HR625" s="177"/>
      <c r="HS625" s="177"/>
      <c r="HT625" s="177"/>
      <c r="HU625" s="177"/>
      <c r="HV625" s="177"/>
      <c r="HW625" s="177"/>
      <c r="HX625" s="177"/>
      <c r="HY625" s="177"/>
      <c r="HZ625" s="177"/>
      <c r="IA625" s="177"/>
      <c r="IB625" s="177"/>
      <c r="IC625" s="177"/>
      <c r="ID625" s="177"/>
      <c r="IE625" s="177"/>
      <c r="IF625" s="177"/>
      <c r="IG625" s="177"/>
      <c r="IH625" s="177"/>
      <c r="II625" s="177"/>
      <c r="IJ625" s="177"/>
      <c r="IK625" s="177"/>
      <c r="IL625" s="177"/>
      <c r="IM625" s="177"/>
      <c r="IN625" s="177"/>
      <c r="IO625" s="177"/>
      <c r="IP625" s="177"/>
      <c r="IQ625" s="177"/>
      <c r="IR625" s="177"/>
      <c r="IS625" s="177"/>
      <c r="IT625" s="177"/>
      <c r="IU625" s="177"/>
      <c r="IV625" s="177"/>
    </row>
    <row r="626" spans="1:256" s="73" customFormat="1" ht="18.75" x14ac:dyDescent="0.45">
      <c r="A626" s="58"/>
      <c r="B626" s="59"/>
      <c r="C626" s="60"/>
      <c r="D626" s="61" t="s">
        <v>19</v>
      </c>
      <c r="E626" s="59"/>
      <c r="F626" s="59"/>
      <c r="G626" s="62"/>
      <c r="H626" s="76"/>
      <c r="I626" s="64"/>
      <c r="J626" s="149">
        <v>1</v>
      </c>
      <c r="K626" s="776" t="s">
        <v>1012</v>
      </c>
      <c r="L626" s="67"/>
      <c r="M626" s="68"/>
      <c r="N626" s="68"/>
      <c r="O626" s="68"/>
      <c r="P626" s="69"/>
      <c r="Q626" s="157"/>
      <c r="R626" s="157">
        <v>200000</v>
      </c>
      <c r="S626" s="159">
        <f t="shared" si="25"/>
        <v>200000</v>
      </c>
      <c r="T626" s="107" t="s">
        <v>1013</v>
      </c>
      <c r="U626" s="107" t="s">
        <v>33</v>
      </c>
      <c r="V626" s="154"/>
      <c r="W626" s="74"/>
      <c r="X626" s="74"/>
      <c r="Y626" s="43"/>
      <c r="Z626" s="74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  <c r="CK626" s="75"/>
      <c r="CL626" s="75"/>
      <c r="CM626" s="75"/>
      <c r="CN626" s="75"/>
      <c r="CO626" s="75"/>
      <c r="CP626" s="75"/>
      <c r="CQ626" s="75"/>
      <c r="CR626" s="75"/>
      <c r="CS626" s="75"/>
      <c r="CT626" s="75"/>
      <c r="CU626" s="75"/>
      <c r="CV626" s="75"/>
      <c r="CW626" s="75"/>
      <c r="CX626" s="75"/>
      <c r="CY626" s="75"/>
      <c r="CZ626" s="75"/>
      <c r="DA626" s="75"/>
      <c r="DB626" s="75"/>
      <c r="DC626" s="75"/>
      <c r="DD626" s="75"/>
      <c r="DE626" s="75"/>
      <c r="DF626" s="75"/>
      <c r="DG626" s="75"/>
      <c r="DH626" s="75"/>
      <c r="DI626" s="75"/>
      <c r="DJ626" s="75"/>
      <c r="DK626" s="75"/>
      <c r="DL626" s="75"/>
      <c r="DM626" s="75"/>
      <c r="DN626" s="75"/>
      <c r="DO626" s="75"/>
      <c r="DP626" s="75"/>
      <c r="DQ626" s="75"/>
      <c r="DR626" s="75"/>
      <c r="DS626" s="75"/>
      <c r="DT626" s="75"/>
      <c r="DU626" s="75"/>
      <c r="DV626" s="75"/>
      <c r="DW626" s="75"/>
      <c r="DX626" s="75"/>
      <c r="DY626" s="75"/>
      <c r="DZ626" s="75"/>
      <c r="EA626" s="75"/>
      <c r="EB626" s="75"/>
      <c r="EC626" s="75"/>
      <c r="ED626" s="75"/>
      <c r="EE626" s="75"/>
      <c r="EF626" s="75"/>
      <c r="EG626" s="75"/>
      <c r="EH626" s="75"/>
      <c r="EI626" s="75"/>
      <c r="EJ626" s="75"/>
      <c r="EK626" s="75"/>
      <c r="EL626" s="75"/>
      <c r="EM626" s="75"/>
      <c r="EN626" s="75"/>
      <c r="EO626" s="75"/>
      <c r="EP626" s="75"/>
      <c r="EQ626" s="75"/>
      <c r="ER626" s="75"/>
      <c r="ES626" s="75"/>
      <c r="ET626" s="75"/>
      <c r="EU626" s="75"/>
      <c r="EV626" s="75"/>
      <c r="EW626" s="75"/>
      <c r="EX626" s="75"/>
      <c r="EY626" s="75"/>
      <c r="EZ626" s="75"/>
      <c r="FA626" s="75"/>
      <c r="FB626" s="75"/>
      <c r="FC626" s="75"/>
      <c r="FD626" s="75"/>
      <c r="FE626" s="75"/>
      <c r="FF626" s="75"/>
      <c r="FG626" s="75"/>
      <c r="FH626" s="75"/>
      <c r="FI626" s="75"/>
      <c r="FJ626" s="75"/>
      <c r="FK626" s="75"/>
      <c r="FL626" s="75"/>
      <c r="FM626" s="75"/>
      <c r="FN626" s="75"/>
      <c r="FO626" s="75"/>
      <c r="FP626" s="75"/>
      <c r="FQ626" s="75"/>
      <c r="FR626" s="75"/>
      <c r="FS626" s="75"/>
      <c r="FT626" s="75"/>
      <c r="FU626" s="75"/>
      <c r="FV626" s="75"/>
      <c r="FW626" s="75"/>
      <c r="FX626" s="75"/>
      <c r="FY626" s="75"/>
      <c r="FZ626" s="75"/>
      <c r="GA626" s="75"/>
      <c r="GB626" s="75"/>
      <c r="GC626" s="75"/>
      <c r="GD626" s="75"/>
      <c r="GE626" s="75"/>
      <c r="GF626" s="75"/>
      <c r="GG626" s="75"/>
      <c r="GH626" s="75"/>
      <c r="GI626" s="75"/>
      <c r="GJ626" s="75"/>
      <c r="GK626" s="75"/>
      <c r="GL626" s="75"/>
      <c r="GM626" s="75"/>
      <c r="GN626" s="75"/>
      <c r="GO626" s="75"/>
      <c r="GP626" s="75"/>
      <c r="GQ626" s="75"/>
      <c r="GR626" s="75"/>
      <c r="GS626" s="75"/>
      <c r="GT626" s="75"/>
      <c r="GU626" s="75"/>
      <c r="GV626" s="75"/>
      <c r="GW626" s="75"/>
      <c r="GX626" s="75"/>
      <c r="GY626" s="75"/>
      <c r="GZ626" s="75"/>
      <c r="HA626" s="75"/>
      <c r="HB626" s="75"/>
      <c r="HC626" s="75"/>
      <c r="HD626" s="75"/>
      <c r="HE626" s="75"/>
      <c r="HF626" s="75"/>
      <c r="HG626" s="75"/>
      <c r="HH626" s="75"/>
      <c r="HI626" s="75"/>
      <c r="HJ626" s="75"/>
      <c r="HK626" s="75"/>
      <c r="HL626" s="75"/>
      <c r="HM626" s="75"/>
      <c r="HN626" s="75"/>
      <c r="HO626" s="75"/>
      <c r="HP626" s="75"/>
      <c r="HQ626" s="75"/>
      <c r="HR626" s="75"/>
      <c r="HS626" s="75"/>
      <c r="HT626" s="75"/>
      <c r="HU626" s="75"/>
      <c r="HV626" s="75"/>
      <c r="HW626" s="75"/>
      <c r="HX626" s="75"/>
      <c r="HY626" s="75"/>
      <c r="HZ626" s="75"/>
      <c r="IA626" s="75"/>
      <c r="IB626" s="75"/>
      <c r="IC626" s="75"/>
      <c r="ID626" s="75"/>
      <c r="IE626" s="75"/>
      <c r="IF626" s="75"/>
      <c r="IG626" s="75"/>
      <c r="IH626" s="75"/>
      <c r="II626" s="75"/>
      <c r="IJ626" s="75"/>
      <c r="IK626" s="75"/>
      <c r="IL626" s="75"/>
      <c r="IM626" s="75"/>
      <c r="IN626" s="75"/>
      <c r="IO626" s="75"/>
      <c r="IP626" s="75"/>
      <c r="IQ626" s="75"/>
      <c r="IR626" s="75"/>
      <c r="IS626" s="75"/>
      <c r="IT626" s="75"/>
      <c r="IU626" s="75"/>
      <c r="IV626" s="75"/>
    </row>
    <row r="627" spans="1:256" s="73" customFormat="1" ht="18.75" x14ac:dyDescent="0.45">
      <c r="A627" s="58"/>
      <c r="B627" s="59"/>
      <c r="C627" s="60"/>
      <c r="D627" s="81"/>
      <c r="E627" s="93" t="s">
        <v>1014</v>
      </c>
      <c r="F627" s="59"/>
      <c r="G627" s="62"/>
      <c r="H627" s="76"/>
      <c r="I627" s="64"/>
      <c r="J627" s="149">
        <v>2</v>
      </c>
      <c r="K627" s="156" t="s">
        <v>1015</v>
      </c>
      <c r="L627" s="67"/>
      <c r="M627" s="68"/>
      <c r="N627" s="68"/>
      <c r="O627" s="68"/>
      <c r="P627" s="69"/>
      <c r="Q627" s="157"/>
      <c r="R627" s="157">
        <v>726500</v>
      </c>
      <c r="S627" s="159">
        <f t="shared" si="25"/>
        <v>726500</v>
      </c>
      <c r="T627" s="194" t="s">
        <v>940</v>
      </c>
      <c r="U627" s="107" t="s">
        <v>941</v>
      </c>
      <c r="V627" s="154"/>
      <c r="W627" s="74"/>
      <c r="X627" s="74"/>
      <c r="Y627" s="43"/>
      <c r="Z627" s="74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  <c r="CK627" s="75"/>
      <c r="CL627" s="75"/>
      <c r="CM627" s="75"/>
      <c r="CN627" s="75"/>
      <c r="CO627" s="75"/>
      <c r="CP627" s="75"/>
      <c r="CQ627" s="75"/>
      <c r="CR627" s="75"/>
      <c r="CS627" s="75"/>
      <c r="CT627" s="75"/>
      <c r="CU627" s="75"/>
      <c r="CV627" s="75"/>
      <c r="CW627" s="75"/>
      <c r="CX627" s="75"/>
      <c r="CY627" s="75"/>
      <c r="CZ627" s="75"/>
      <c r="DA627" s="75"/>
      <c r="DB627" s="75"/>
      <c r="DC627" s="75"/>
      <c r="DD627" s="75"/>
      <c r="DE627" s="75"/>
      <c r="DF627" s="75"/>
      <c r="DG627" s="75"/>
      <c r="DH627" s="75"/>
      <c r="DI627" s="75"/>
      <c r="DJ627" s="75"/>
      <c r="DK627" s="75"/>
      <c r="DL627" s="75"/>
      <c r="DM627" s="75"/>
      <c r="DN627" s="75"/>
      <c r="DO627" s="75"/>
      <c r="DP627" s="75"/>
      <c r="DQ627" s="75"/>
      <c r="DR627" s="75"/>
      <c r="DS627" s="75"/>
      <c r="DT627" s="75"/>
      <c r="DU627" s="75"/>
      <c r="DV627" s="75"/>
      <c r="DW627" s="75"/>
      <c r="DX627" s="75"/>
      <c r="DY627" s="75"/>
      <c r="DZ627" s="75"/>
      <c r="EA627" s="75"/>
      <c r="EB627" s="75"/>
      <c r="EC627" s="75"/>
      <c r="ED627" s="75"/>
      <c r="EE627" s="75"/>
      <c r="EF627" s="75"/>
      <c r="EG627" s="75"/>
      <c r="EH627" s="75"/>
      <c r="EI627" s="75"/>
      <c r="EJ627" s="75"/>
      <c r="EK627" s="75"/>
      <c r="EL627" s="75"/>
      <c r="EM627" s="75"/>
      <c r="EN627" s="75"/>
      <c r="EO627" s="75"/>
      <c r="EP627" s="75"/>
      <c r="EQ627" s="75"/>
      <c r="ER627" s="75"/>
      <c r="ES627" s="75"/>
      <c r="ET627" s="75"/>
      <c r="EU627" s="75"/>
      <c r="EV627" s="75"/>
      <c r="EW627" s="75"/>
      <c r="EX627" s="75"/>
      <c r="EY627" s="75"/>
      <c r="EZ627" s="75"/>
      <c r="FA627" s="75"/>
      <c r="FB627" s="75"/>
      <c r="FC627" s="75"/>
      <c r="FD627" s="75"/>
      <c r="FE627" s="75"/>
      <c r="FF627" s="75"/>
      <c r="FG627" s="75"/>
      <c r="FH627" s="75"/>
      <c r="FI627" s="75"/>
      <c r="FJ627" s="75"/>
      <c r="FK627" s="75"/>
      <c r="FL627" s="75"/>
      <c r="FM627" s="75"/>
      <c r="FN627" s="75"/>
      <c r="FO627" s="75"/>
      <c r="FP627" s="75"/>
      <c r="FQ627" s="75"/>
      <c r="FR627" s="75"/>
      <c r="FS627" s="75"/>
      <c r="FT627" s="75"/>
      <c r="FU627" s="75"/>
      <c r="FV627" s="75"/>
      <c r="FW627" s="75"/>
      <c r="FX627" s="75"/>
      <c r="FY627" s="75"/>
      <c r="FZ627" s="75"/>
      <c r="GA627" s="75"/>
      <c r="GB627" s="75"/>
      <c r="GC627" s="75"/>
      <c r="GD627" s="75"/>
      <c r="GE627" s="75"/>
      <c r="GF627" s="75"/>
      <c r="GG627" s="75"/>
      <c r="GH627" s="75"/>
      <c r="GI627" s="75"/>
      <c r="GJ627" s="75"/>
      <c r="GK627" s="75"/>
      <c r="GL627" s="75"/>
      <c r="GM627" s="75"/>
      <c r="GN627" s="75"/>
      <c r="GO627" s="75"/>
      <c r="GP627" s="75"/>
      <c r="GQ627" s="75"/>
      <c r="GR627" s="75"/>
      <c r="GS627" s="75"/>
      <c r="GT627" s="75"/>
      <c r="GU627" s="75"/>
      <c r="GV627" s="75"/>
      <c r="GW627" s="75"/>
      <c r="GX627" s="75"/>
      <c r="GY627" s="75"/>
      <c r="GZ627" s="75"/>
      <c r="HA627" s="75"/>
      <c r="HB627" s="75"/>
      <c r="HC627" s="75"/>
      <c r="HD627" s="75"/>
      <c r="HE627" s="75"/>
      <c r="HF627" s="75"/>
      <c r="HG627" s="75"/>
      <c r="HH627" s="75"/>
      <c r="HI627" s="75"/>
      <c r="HJ627" s="75"/>
      <c r="HK627" s="75"/>
      <c r="HL627" s="75"/>
      <c r="HM627" s="75"/>
      <c r="HN627" s="75"/>
      <c r="HO627" s="75"/>
      <c r="HP627" s="75"/>
      <c r="HQ627" s="75"/>
      <c r="HR627" s="75"/>
      <c r="HS627" s="75"/>
      <c r="HT627" s="75"/>
      <c r="HU627" s="75"/>
      <c r="HV627" s="75"/>
      <c r="HW627" s="75"/>
      <c r="HX627" s="75"/>
      <c r="HY627" s="75"/>
      <c r="HZ627" s="75"/>
      <c r="IA627" s="75"/>
      <c r="IB627" s="75"/>
      <c r="IC627" s="75"/>
      <c r="ID627" s="75"/>
      <c r="IE627" s="75"/>
      <c r="IF627" s="75"/>
      <c r="IG627" s="75"/>
      <c r="IH627" s="75"/>
      <c r="II627" s="75"/>
      <c r="IJ627" s="75"/>
      <c r="IK627" s="75"/>
      <c r="IL627" s="75"/>
      <c r="IM627" s="75"/>
      <c r="IN627" s="75"/>
      <c r="IO627" s="75"/>
      <c r="IP627" s="75"/>
      <c r="IQ627" s="75"/>
      <c r="IR627" s="75"/>
      <c r="IS627" s="75"/>
      <c r="IT627" s="75"/>
      <c r="IU627" s="75"/>
      <c r="IV627" s="75"/>
    </row>
    <row r="628" spans="1:256" s="75" customFormat="1" ht="18.75" x14ac:dyDescent="0.45">
      <c r="A628" s="58"/>
      <c r="B628" s="59"/>
      <c r="C628" s="60"/>
      <c r="D628" s="81"/>
      <c r="E628" s="93" t="s">
        <v>1016</v>
      </c>
      <c r="F628" s="59"/>
      <c r="G628" s="62"/>
      <c r="H628" s="76"/>
      <c r="I628" s="64"/>
      <c r="J628" s="149">
        <v>3</v>
      </c>
      <c r="K628" s="156" t="s">
        <v>1017</v>
      </c>
      <c r="L628" s="67"/>
      <c r="M628" s="68"/>
      <c r="N628" s="68"/>
      <c r="O628" s="68"/>
      <c r="P628" s="69"/>
      <c r="Q628" s="157"/>
      <c r="R628" s="157">
        <v>150000</v>
      </c>
      <c r="S628" s="159">
        <f t="shared" si="25"/>
        <v>150000</v>
      </c>
      <c r="T628" s="194" t="s">
        <v>940</v>
      </c>
      <c r="U628" s="107" t="s">
        <v>941</v>
      </c>
      <c r="V628" s="154"/>
      <c r="W628" s="74"/>
      <c r="X628" s="74"/>
      <c r="Y628" s="43"/>
      <c r="Z628" s="74"/>
    </row>
    <row r="629" spans="1:256" s="362" customFormat="1" ht="18.75" x14ac:dyDescent="0.45">
      <c r="A629" s="357"/>
      <c r="B629" s="177"/>
      <c r="C629" s="177"/>
      <c r="D629" s="177" t="s">
        <v>30</v>
      </c>
      <c r="E629" s="177"/>
      <c r="F629" s="177"/>
      <c r="G629" s="178"/>
      <c r="H629" s="68"/>
      <c r="I629" s="68"/>
      <c r="J629" s="686">
        <v>4</v>
      </c>
      <c r="K629" s="156" t="s">
        <v>1018</v>
      </c>
      <c r="L629" s="687"/>
      <c r="M629" s="158"/>
      <c r="N629" s="158"/>
      <c r="O629" s="158"/>
      <c r="P629" s="158"/>
      <c r="Q629" s="696"/>
      <c r="R629" s="157">
        <v>58800</v>
      </c>
      <c r="S629" s="159">
        <f t="shared" si="25"/>
        <v>58800</v>
      </c>
      <c r="T629" s="107" t="s">
        <v>792</v>
      </c>
      <c r="U629" s="107" t="s">
        <v>33</v>
      </c>
      <c r="V629" s="361"/>
      <c r="W629" s="177"/>
      <c r="X629" s="177"/>
      <c r="Y629" s="727"/>
      <c r="Z629" s="74"/>
      <c r="AA629" s="11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7"/>
      <c r="BN629" s="177"/>
      <c r="BO629" s="177"/>
      <c r="BP629" s="177"/>
      <c r="BQ629" s="177"/>
      <c r="BR629" s="177"/>
      <c r="BS629" s="177"/>
      <c r="BT629" s="177"/>
      <c r="BU629" s="177"/>
      <c r="BV629" s="177"/>
      <c r="BW629" s="177"/>
      <c r="BX629" s="177"/>
      <c r="BY629" s="177"/>
      <c r="BZ629" s="177"/>
      <c r="CA629" s="177"/>
      <c r="CB629" s="177"/>
      <c r="CC629" s="177"/>
      <c r="CD629" s="177"/>
      <c r="CE629" s="177"/>
      <c r="CF629" s="177"/>
      <c r="CG629" s="177"/>
      <c r="CH629" s="177"/>
      <c r="CI629" s="177"/>
      <c r="CJ629" s="177"/>
      <c r="CK629" s="177"/>
      <c r="CL629" s="177"/>
      <c r="CM629" s="177"/>
      <c r="CN629" s="177"/>
      <c r="CO629" s="177"/>
      <c r="CP629" s="177"/>
      <c r="CQ629" s="177"/>
      <c r="CR629" s="177"/>
      <c r="CS629" s="177"/>
      <c r="CT629" s="177"/>
      <c r="CU629" s="177"/>
      <c r="CV629" s="177"/>
      <c r="CW629" s="177"/>
      <c r="CX629" s="177"/>
      <c r="CY629" s="177"/>
      <c r="CZ629" s="177"/>
      <c r="DA629" s="177"/>
      <c r="DB629" s="177"/>
      <c r="DC629" s="177"/>
      <c r="DD629" s="177"/>
      <c r="DE629" s="177"/>
      <c r="DF629" s="177"/>
      <c r="DG629" s="177"/>
      <c r="DH629" s="177"/>
      <c r="DI629" s="177"/>
      <c r="DJ629" s="177"/>
      <c r="DK629" s="177"/>
      <c r="DL629" s="177"/>
      <c r="DM629" s="177"/>
      <c r="DN629" s="177"/>
      <c r="DO629" s="177"/>
      <c r="DP629" s="177"/>
      <c r="DQ629" s="177"/>
      <c r="DR629" s="177"/>
      <c r="DS629" s="177"/>
      <c r="DT629" s="177"/>
      <c r="DU629" s="177"/>
      <c r="DV629" s="177"/>
      <c r="DW629" s="177"/>
      <c r="DX629" s="177"/>
      <c r="DY629" s="177"/>
      <c r="DZ629" s="177"/>
      <c r="EA629" s="177"/>
      <c r="EB629" s="177"/>
      <c r="EC629" s="177"/>
      <c r="ED629" s="177"/>
      <c r="EE629" s="177"/>
      <c r="EF629" s="177"/>
      <c r="EG629" s="177"/>
      <c r="EH629" s="177"/>
      <c r="EI629" s="177"/>
      <c r="EJ629" s="177"/>
      <c r="EK629" s="177"/>
      <c r="EL629" s="177"/>
      <c r="EM629" s="177"/>
      <c r="EN629" s="177"/>
      <c r="EO629" s="177"/>
      <c r="EP629" s="177"/>
      <c r="EQ629" s="177"/>
      <c r="ER629" s="177"/>
      <c r="ES629" s="177"/>
      <c r="ET629" s="177"/>
      <c r="EU629" s="177"/>
      <c r="EV629" s="177"/>
      <c r="EW629" s="177"/>
      <c r="EX629" s="177"/>
      <c r="EY629" s="177"/>
      <c r="EZ629" s="177"/>
      <c r="FA629" s="177"/>
      <c r="FB629" s="177"/>
      <c r="FC629" s="177"/>
      <c r="FD629" s="177"/>
      <c r="FE629" s="177"/>
      <c r="FF629" s="177"/>
      <c r="FG629" s="177"/>
      <c r="FH629" s="177"/>
      <c r="FI629" s="177"/>
      <c r="FJ629" s="177"/>
      <c r="FK629" s="177"/>
      <c r="FL629" s="177"/>
      <c r="FM629" s="177"/>
      <c r="FN629" s="177"/>
      <c r="FO629" s="177"/>
      <c r="FP629" s="177"/>
      <c r="FQ629" s="177"/>
      <c r="FR629" s="177"/>
      <c r="FS629" s="177"/>
      <c r="FT629" s="177"/>
      <c r="FU629" s="177"/>
      <c r="FV629" s="177"/>
      <c r="FW629" s="177"/>
      <c r="FX629" s="177"/>
      <c r="FY629" s="177"/>
      <c r="FZ629" s="177"/>
      <c r="GA629" s="177"/>
      <c r="GB629" s="177"/>
      <c r="GC629" s="177"/>
      <c r="GD629" s="177"/>
      <c r="GE629" s="177"/>
      <c r="GF629" s="177"/>
      <c r="GG629" s="177"/>
      <c r="GH629" s="177"/>
      <c r="GI629" s="177"/>
      <c r="GJ629" s="177"/>
      <c r="GK629" s="177"/>
      <c r="GL629" s="177"/>
      <c r="GM629" s="177"/>
      <c r="GN629" s="177"/>
      <c r="GO629" s="177"/>
      <c r="GP629" s="177"/>
      <c r="GQ629" s="177"/>
      <c r="GR629" s="177"/>
      <c r="GS629" s="177"/>
      <c r="GT629" s="177"/>
      <c r="GU629" s="177"/>
      <c r="GV629" s="177"/>
      <c r="GW629" s="177"/>
      <c r="GX629" s="177"/>
      <c r="GY629" s="177"/>
      <c r="GZ629" s="177"/>
      <c r="HA629" s="177"/>
      <c r="HB629" s="177"/>
      <c r="HC629" s="177"/>
      <c r="HD629" s="177"/>
      <c r="HE629" s="177"/>
      <c r="HF629" s="177"/>
      <c r="HG629" s="177"/>
      <c r="HH629" s="177"/>
      <c r="HI629" s="177"/>
      <c r="HJ629" s="177"/>
      <c r="HK629" s="177"/>
      <c r="HL629" s="177"/>
      <c r="HM629" s="177"/>
      <c r="HN629" s="177"/>
      <c r="HO629" s="177"/>
      <c r="HP629" s="177"/>
      <c r="HQ629" s="177"/>
      <c r="HR629" s="177"/>
      <c r="HS629" s="177"/>
      <c r="HT629" s="177"/>
      <c r="HU629" s="177"/>
      <c r="HV629" s="177"/>
      <c r="HW629" s="177"/>
      <c r="HX629" s="177"/>
      <c r="HY629" s="177"/>
      <c r="HZ629" s="177"/>
      <c r="IA629" s="177"/>
      <c r="IB629" s="177"/>
      <c r="IC629" s="177"/>
      <c r="ID629" s="177"/>
      <c r="IE629" s="177"/>
      <c r="IF629" s="177"/>
      <c r="IG629" s="177"/>
      <c r="IH629" s="177"/>
      <c r="II629" s="177"/>
      <c r="IJ629" s="177"/>
      <c r="IK629" s="177"/>
      <c r="IL629" s="177"/>
      <c r="IM629" s="177"/>
      <c r="IN629" s="177"/>
      <c r="IO629" s="177"/>
      <c r="IP629" s="177"/>
      <c r="IQ629" s="177"/>
      <c r="IR629" s="177"/>
      <c r="IS629" s="177"/>
      <c r="IT629" s="177"/>
      <c r="IU629" s="177"/>
      <c r="IV629" s="177"/>
    </row>
    <row r="630" spans="1:256" s="362" customFormat="1" ht="18.75" x14ac:dyDescent="0.45">
      <c r="A630" s="357"/>
      <c r="B630" s="177"/>
      <c r="C630" s="177"/>
      <c r="D630" s="81">
        <v>1</v>
      </c>
      <c r="E630" s="181" t="s">
        <v>1019</v>
      </c>
      <c r="F630" s="177"/>
      <c r="G630" s="178"/>
      <c r="H630" s="158" t="s">
        <v>75</v>
      </c>
      <c r="I630" s="158">
        <v>6</v>
      </c>
      <c r="J630" s="686"/>
      <c r="K630" s="687"/>
      <c r="L630" s="687"/>
      <c r="M630" s="158"/>
      <c r="N630" s="158"/>
      <c r="O630" s="158"/>
      <c r="P630" s="158"/>
      <c r="Q630" s="696"/>
      <c r="R630" s="696"/>
      <c r="S630" s="159"/>
      <c r="T630" s="188"/>
      <c r="U630" s="188"/>
      <c r="V630" s="361"/>
      <c r="W630" s="177"/>
      <c r="X630" s="177"/>
      <c r="Y630" s="727"/>
      <c r="Z630" s="74"/>
      <c r="AA630" s="11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7"/>
      <c r="BN630" s="177"/>
      <c r="BO630" s="177"/>
      <c r="BP630" s="177"/>
      <c r="BQ630" s="177"/>
      <c r="BR630" s="177"/>
      <c r="BS630" s="177"/>
      <c r="BT630" s="177"/>
      <c r="BU630" s="177"/>
      <c r="BV630" s="177"/>
      <c r="BW630" s="177"/>
      <c r="BX630" s="177"/>
      <c r="BY630" s="177"/>
      <c r="BZ630" s="177"/>
      <c r="CA630" s="177"/>
      <c r="CB630" s="177"/>
      <c r="CC630" s="177"/>
      <c r="CD630" s="177"/>
      <c r="CE630" s="177"/>
      <c r="CF630" s="177"/>
      <c r="CG630" s="177"/>
      <c r="CH630" s="177"/>
      <c r="CI630" s="177"/>
      <c r="CJ630" s="177"/>
      <c r="CK630" s="177"/>
      <c r="CL630" s="177"/>
      <c r="CM630" s="177"/>
      <c r="CN630" s="177"/>
      <c r="CO630" s="177"/>
      <c r="CP630" s="177"/>
      <c r="CQ630" s="177"/>
      <c r="CR630" s="177"/>
      <c r="CS630" s="177"/>
      <c r="CT630" s="177"/>
      <c r="CU630" s="177"/>
      <c r="CV630" s="177"/>
      <c r="CW630" s="177"/>
      <c r="CX630" s="177"/>
      <c r="CY630" s="177"/>
      <c r="CZ630" s="177"/>
      <c r="DA630" s="177"/>
      <c r="DB630" s="177"/>
      <c r="DC630" s="177"/>
      <c r="DD630" s="177"/>
      <c r="DE630" s="177"/>
      <c r="DF630" s="177"/>
      <c r="DG630" s="177"/>
      <c r="DH630" s="177"/>
      <c r="DI630" s="177"/>
      <c r="DJ630" s="177"/>
      <c r="DK630" s="177"/>
      <c r="DL630" s="177"/>
      <c r="DM630" s="177"/>
      <c r="DN630" s="177"/>
      <c r="DO630" s="177"/>
      <c r="DP630" s="177"/>
      <c r="DQ630" s="177"/>
      <c r="DR630" s="177"/>
      <c r="DS630" s="177"/>
      <c r="DT630" s="177"/>
      <c r="DU630" s="177"/>
      <c r="DV630" s="177"/>
      <c r="DW630" s="177"/>
      <c r="DX630" s="177"/>
      <c r="DY630" s="177"/>
      <c r="DZ630" s="177"/>
      <c r="EA630" s="177"/>
      <c r="EB630" s="177"/>
      <c r="EC630" s="177"/>
      <c r="ED630" s="177"/>
      <c r="EE630" s="177"/>
      <c r="EF630" s="177"/>
      <c r="EG630" s="177"/>
      <c r="EH630" s="177"/>
      <c r="EI630" s="177"/>
      <c r="EJ630" s="177"/>
      <c r="EK630" s="177"/>
      <c r="EL630" s="177"/>
      <c r="EM630" s="177"/>
      <c r="EN630" s="177"/>
      <c r="EO630" s="177"/>
      <c r="EP630" s="177"/>
      <c r="EQ630" s="177"/>
      <c r="ER630" s="177"/>
      <c r="ES630" s="177"/>
      <c r="ET630" s="177"/>
      <c r="EU630" s="177"/>
      <c r="EV630" s="177"/>
      <c r="EW630" s="177"/>
      <c r="EX630" s="177"/>
      <c r="EY630" s="177"/>
      <c r="EZ630" s="177"/>
      <c r="FA630" s="177"/>
      <c r="FB630" s="177"/>
      <c r="FC630" s="177"/>
      <c r="FD630" s="177"/>
      <c r="FE630" s="177"/>
      <c r="FF630" s="177"/>
      <c r="FG630" s="177"/>
      <c r="FH630" s="177"/>
      <c r="FI630" s="177"/>
      <c r="FJ630" s="177"/>
      <c r="FK630" s="177"/>
      <c r="FL630" s="177"/>
      <c r="FM630" s="177"/>
      <c r="FN630" s="177"/>
      <c r="FO630" s="177"/>
      <c r="FP630" s="177"/>
      <c r="FQ630" s="177"/>
      <c r="FR630" s="177"/>
      <c r="FS630" s="177"/>
      <c r="FT630" s="177"/>
      <c r="FU630" s="177"/>
      <c r="FV630" s="177"/>
      <c r="FW630" s="177"/>
      <c r="FX630" s="177"/>
      <c r="FY630" s="177"/>
      <c r="FZ630" s="177"/>
      <c r="GA630" s="177"/>
      <c r="GB630" s="177"/>
      <c r="GC630" s="177"/>
      <c r="GD630" s="177"/>
      <c r="GE630" s="177"/>
      <c r="GF630" s="177"/>
      <c r="GG630" s="177"/>
      <c r="GH630" s="177"/>
      <c r="GI630" s="177"/>
      <c r="GJ630" s="177"/>
      <c r="GK630" s="177"/>
      <c r="GL630" s="177"/>
      <c r="GM630" s="177"/>
      <c r="GN630" s="177"/>
      <c r="GO630" s="177"/>
      <c r="GP630" s="177"/>
      <c r="GQ630" s="177"/>
      <c r="GR630" s="177"/>
      <c r="GS630" s="177"/>
      <c r="GT630" s="177"/>
      <c r="GU630" s="177"/>
      <c r="GV630" s="177"/>
      <c r="GW630" s="177"/>
      <c r="GX630" s="177"/>
      <c r="GY630" s="177"/>
      <c r="GZ630" s="177"/>
      <c r="HA630" s="177"/>
      <c r="HB630" s="177"/>
      <c r="HC630" s="177"/>
      <c r="HD630" s="177"/>
      <c r="HE630" s="177"/>
      <c r="HF630" s="177"/>
      <c r="HG630" s="177"/>
      <c r="HH630" s="177"/>
      <c r="HI630" s="177"/>
      <c r="HJ630" s="177"/>
      <c r="HK630" s="177"/>
      <c r="HL630" s="177"/>
      <c r="HM630" s="177"/>
      <c r="HN630" s="177"/>
      <c r="HO630" s="177"/>
      <c r="HP630" s="177"/>
      <c r="HQ630" s="177"/>
      <c r="HR630" s="177"/>
      <c r="HS630" s="177"/>
      <c r="HT630" s="177"/>
      <c r="HU630" s="177"/>
      <c r="HV630" s="177"/>
      <c r="HW630" s="177"/>
      <c r="HX630" s="177"/>
      <c r="HY630" s="177"/>
      <c r="HZ630" s="177"/>
      <c r="IA630" s="177"/>
      <c r="IB630" s="177"/>
      <c r="IC630" s="177"/>
      <c r="ID630" s="177"/>
      <c r="IE630" s="177"/>
      <c r="IF630" s="177"/>
      <c r="IG630" s="177"/>
      <c r="IH630" s="177"/>
      <c r="II630" s="177"/>
      <c r="IJ630" s="177"/>
      <c r="IK630" s="177"/>
      <c r="IL630" s="177"/>
      <c r="IM630" s="177"/>
      <c r="IN630" s="177"/>
      <c r="IO630" s="177"/>
      <c r="IP630" s="177"/>
      <c r="IQ630" s="177"/>
      <c r="IR630" s="177"/>
      <c r="IS630" s="177"/>
      <c r="IT630" s="177"/>
      <c r="IU630" s="177"/>
      <c r="IV630" s="177"/>
    </row>
    <row r="631" spans="1:256" s="362" customFormat="1" ht="18.75" x14ac:dyDescent="0.45">
      <c r="A631" s="357"/>
      <c r="B631" s="177"/>
      <c r="C631" s="177"/>
      <c r="D631" s="177"/>
      <c r="E631" s="181" t="s">
        <v>77</v>
      </c>
      <c r="F631" s="181" t="s">
        <v>993</v>
      </c>
      <c r="G631" s="178"/>
      <c r="H631" s="68"/>
      <c r="I631" s="68"/>
      <c r="J631" s="686"/>
      <c r="K631" s="687"/>
      <c r="L631" s="687"/>
      <c r="M631" s="158"/>
      <c r="N631" s="158"/>
      <c r="O631" s="158"/>
      <c r="P631" s="158"/>
      <c r="Q631" s="696"/>
      <c r="R631" s="696"/>
      <c r="S631" s="159"/>
      <c r="T631" s="188"/>
      <c r="U631" s="188"/>
      <c r="V631" s="361"/>
      <c r="W631" s="177"/>
      <c r="X631" s="177"/>
      <c r="Y631" s="727"/>
      <c r="Z631" s="74"/>
      <c r="AA631" s="11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7"/>
      <c r="BN631" s="177"/>
      <c r="BO631" s="177"/>
      <c r="BP631" s="177"/>
      <c r="BQ631" s="177"/>
      <c r="BR631" s="177"/>
      <c r="BS631" s="177"/>
      <c r="BT631" s="177"/>
      <c r="BU631" s="177"/>
      <c r="BV631" s="177"/>
      <c r="BW631" s="177"/>
      <c r="BX631" s="177"/>
      <c r="BY631" s="177"/>
      <c r="BZ631" s="177"/>
      <c r="CA631" s="177"/>
      <c r="CB631" s="177"/>
      <c r="CC631" s="177"/>
      <c r="CD631" s="177"/>
      <c r="CE631" s="177"/>
      <c r="CF631" s="177"/>
      <c r="CG631" s="177"/>
      <c r="CH631" s="177"/>
      <c r="CI631" s="177"/>
      <c r="CJ631" s="177"/>
      <c r="CK631" s="177"/>
      <c r="CL631" s="177"/>
      <c r="CM631" s="177"/>
      <c r="CN631" s="177"/>
      <c r="CO631" s="177"/>
      <c r="CP631" s="177"/>
      <c r="CQ631" s="177"/>
      <c r="CR631" s="177"/>
      <c r="CS631" s="177"/>
      <c r="CT631" s="177"/>
      <c r="CU631" s="177"/>
      <c r="CV631" s="177"/>
      <c r="CW631" s="177"/>
      <c r="CX631" s="177"/>
      <c r="CY631" s="177"/>
      <c r="CZ631" s="177"/>
      <c r="DA631" s="177"/>
      <c r="DB631" s="177"/>
      <c r="DC631" s="177"/>
      <c r="DD631" s="177"/>
      <c r="DE631" s="177"/>
      <c r="DF631" s="177"/>
      <c r="DG631" s="177"/>
      <c r="DH631" s="177"/>
      <c r="DI631" s="177"/>
      <c r="DJ631" s="177"/>
      <c r="DK631" s="177"/>
      <c r="DL631" s="177"/>
      <c r="DM631" s="177"/>
      <c r="DN631" s="177"/>
      <c r="DO631" s="177"/>
      <c r="DP631" s="177"/>
      <c r="DQ631" s="177"/>
      <c r="DR631" s="177"/>
      <c r="DS631" s="177"/>
      <c r="DT631" s="177"/>
      <c r="DU631" s="177"/>
      <c r="DV631" s="177"/>
      <c r="DW631" s="177"/>
      <c r="DX631" s="177"/>
      <c r="DY631" s="177"/>
      <c r="DZ631" s="177"/>
      <c r="EA631" s="177"/>
      <c r="EB631" s="177"/>
      <c r="EC631" s="177"/>
      <c r="ED631" s="177"/>
      <c r="EE631" s="177"/>
      <c r="EF631" s="177"/>
      <c r="EG631" s="177"/>
      <c r="EH631" s="177"/>
      <c r="EI631" s="177"/>
      <c r="EJ631" s="177"/>
      <c r="EK631" s="177"/>
      <c r="EL631" s="177"/>
      <c r="EM631" s="177"/>
      <c r="EN631" s="177"/>
      <c r="EO631" s="177"/>
      <c r="EP631" s="177"/>
      <c r="EQ631" s="177"/>
      <c r="ER631" s="177"/>
      <c r="ES631" s="177"/>
      <c r="ET631" s="177"/>
      <c r="EU631" s="177"/>
      <c r="EV631" s="177"/>
      <c r="EW631" s="177"/>
      <c r="EX631" s="177"/>
      <c r="EY631" s="177"/>
      <c r="EZ631" s="177"/>
      <c r="FA631" s="177"/>
      <c r="FB631" s="177"/>
      <c r="FC631" s="177"/>
      <c r="FD631" s="177"/>
      <c r="FE631" s="177"/>
      <c r="FF631" s="177"/>
      <c r="FG631" s="177"/>
      <c r="FH631" s="177"/>
      <c r="FI631" s="177"/>
      <c r="FJ631" s="177"/>
      <c r="FK631" s="177"/>
      <c r="FL631" s="177"/>
      <c r="FM631" s="177"/>
      <c r="FN631" s="177"/>
      <c r="FO631" s="177"/>
      <c r="FP631" s="177"/>
      <c r="FQ631" s="177"/>
      <c r="FR631" s="177"/>
      <c r="FS631" s="177"/>
      <c r="FT631" s="177"/>
      <c r="FU631" s="177"/>
      <c r="FV631" s="177"/>
      <c r="FW631" s="177"/>
      <c r="FX631" s="177"/>
      <c r="FY631" s="177"/>
      <c r="FZ631" s="177"/>
      <c r="GA631" s="177"/>
      <c r="GB631" s="177"/>
      <c r="GC631" s="177"/>
      <c r="GD631" s="177"/>
      <c r="GE631" s="177"/>
      <c r="GF631" s="177"/>
      <c r="GG631" s="177"/>
      <c r="GH631" s="177"/>
      <c r="GI631" s="177"/>
      <c r="GJ631" s="177"/>
      <c r="GK631" s="177"/>
      <c r="GL631" s="177"/>
      <c r="GM631" s="177"/>
      <c r="GN631" s="177"/>
      <c r="GO631" s="177"/>
      <c r="GP631" s="177"/>
      <c r="GQ631" s="177"/>
      <c r="GR631" s="177"/>
      <c r="GS631" s="177"/>
      <c r="GT631" s="177"/>
      <c r="GU631" s="177"/>
      <c r="GV631" s="177"/>
      <c r="GW631" s="177"/>
      <c r="GX631" s="177"/>
      <c r="GY631" s="177"/>
      <c r="GZ631" s="177"/>
      <c r="HA631" s="177"/>
      <c r="HB631" s="177"/>
      <c r="HC631" s="177"/>
      <c r="HD631" s="177"/>
      <c r="HE631" s="177"/>
      <c r="HF631" s="177"/>
      <c r="HG631" s="177"/>
      <c r="HH631" s="177"/>
      <c r="HI631" s="177"/>
      <c r="HJ631" s="177"/>
      <c r="HK631" s="177"/>
      <c r="HL631" s="177"/>
      <c r="HM631" s="177"/>
      <c r="HN631" s="177"/>
      <c r="HO631" s="177"/>
      <c r="HP631" s="177"/>
      <c r="HQ631" s="177"/>
      <c r="HR631" s="177"/>
      <c r="HS631" s="177"/>
      <c r="HT631" s="177"/>
      <c r="HU631" s="177"/>
      <c r="HV631" s="177"/>
      <c r="HW631" s="177"/>
      <c r="HX631" s="177"/>
      <c r="HY631" s="177"/>
      <c r="HZ631" s="177"/>
      <c r="IA631" s="177"/>
      <c r="IB631" s="177"/>
      <c r="IC631" s="177"/>
      <c r="ID631" s="177"/>
      <c r="IE631" s="177"/>
      <c r="IF631" s="177"/>
      <c r="IG631" s="177"/>
      <c r="IH631" s="177"/>
      <c r="II631" s="177"/>
      <c r="IJ631" s="177"/>
      <c r="IK631" s="177"/>
      <c r="IL631" s="177"/>
      <c r="IM631" s="177"/>
      <c r="IN631" s="177"/>
      <c r="IO631" s="177"/>
      <c r="IP631" s="177"/>
      <c r="IQ631" s="177"/>
      <c r="IR631" s="177"/>
      <c r="IS631" s="177"/>
      <c r="IT631" s="177"/>
      <c r="IU631" s="177"/>
      <c r="IV631" s="177"/>
    </row>
    <row r="632" spans="1:256" s="362" customFormat="1" ht="18.75" x14ac:dyDescent="0.45">
      <c r="A632" s="489"/>
      <c r="B632" s="460"/>
      <c r="C632" s="460"/>
      <c r="D632" s="460"/>
      <c r="E632" s="221"/>
      <c r="F632" s="221" t="s">
        <v>994</v>
      </c>
      <c r="G632" s="461"/>
      <c r="H632" s="777"/>
      <c r="I632" s="777"/>
      <c r="J632" s="439"/>
      <c r="K632" s="440"/>
      <c r="L632" s="440"/>
      <c r="M632" s="223"/>
      <c r="N632" s="223"/>
      <c r="O632" s="223"/>
      <c r="P632" s="223"/>
      <c r="Q632" s="442"/>
      <c r="R632" s="442"/>
      <c r="S632" s="240"/>
      <c r="T632" s="323"/>
      <c r="U632" s="323"/>
      <c r="V632" s="361"/>
      <c r="W632" s="177"/>
      <c r="X632" s="177"/>
      <c r="Y632" s="727"/>
      <c r="Z632" s="74"/>
      <c r="AA632" s="11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7"/>
      <c r="BN632" s="177"/>
      <c r="BO632" s="177"/>
      <c r="BP632" s="177"/>
      <c r="BQ632" s="177"/>
      <c r="BR632" s="177"/>
      <c r="BS632" s="177"/>
      <c r="BT632" s="177"/>
      <c r="BU632" s="177"/>
      <c r="BV632" s="177"/>
      <c r="BW632" s="177"/>
      <c r="BX632" s="177"/>
      <c r="BY632" s="177"/>
      <c r="BZ632" s="177"/>
      <c r="CA632" s="177"/>
      <c r="CB632" s="177"/>
      <c r="CC632" s="177"/>
      <c r="CD632" s="177"/>
      <c r="CE632" s="177"/>
      <c r="CF632" s="177"/>
      <c r="CG632" s="177"/>
      <c r="CH632" s="177"/>
      <c r="CI632" s="177"/>
      <c r="CJ632" s="177"/>
      <c r="CK632" s="177"/>
      <c r="CL632" s="177"/>
      <c r="CM632" s="177"/>
      <c r="CN632" s="177"/>
      <c r="CO632" s="177"/>
      <c r="CP632" s="177"/>
      <c r="CQ632" s="177"/>
      <c r="CR632" s="177"/>
      <c r="CS632" s="177"/>
      <c r="CT632" s="177"/>
      <c r="CU632" s="177"/>
      <c r="CV632" s="177"/>
      <c r="CW632" s="177"/>
      <c r="CX632" s="177"/>
      <c r="CY632" s="177"/>
      <c r="CZ632" s="177"/>
      <c r="DA632" s="177"/>
      <c r="DB632" s="177"/>
      <c r="DC632" s="177"/>
      <c r="DD632" s="177"/>
      <c r="DE632" s="177"/>
      <c r="DF632" s="177"/>
      <c r="DG632" s="177"/>
      <c r="DH632" s="177"/>
      <c r="DI632" s="177"/>
      <c r="DJ632" s="177"/>
      <c r="DK632" s="177"/>
      <c r="DL632" s="177"/>
      <c r="DM632" s="177"/>
      <c r="DN632" s="177"/>
      <c r="DO632" s="177"/>
      <c r="DP632" s="177"/>
      <c r="DQ632" s="177"/>
      <c r="DR632" s="177"/>
      <c r="DS632" s="177"/>
      <c r="DT632" s="177"/>
      <c r="DU632" s="177"/>
      <c r="DV632" s="177"/>
      <c r="DW632" s="177"/>
      <c r="DX632" s="177"/>
      <c r="DY632" s="177"/>
      <c r="DZ632" s="177"/>
      <c r="EA632" s="177"/>
      <c r="EB632" s="177"/>
      <c r="EC632" s="177"/>
      <c r="ED632" s="177"/>
      <c r="EE632" s="177"/>
      <c r="EF632" s="177"/>
      <c r="EG632" s="177"/>
      <c r="EH632" s="177"/>
      <c r="EI632" s="177"/>
      <c r="EJ632" s="177"/>
      <c r="EK632" s="177"/>
      <c r="EL632" s="177"/>
      <c r="EM632" s="177"/>
      <c r="EN632" s="177"/>
      <c r="EO632" s="177"/>
      <c r="EP632" s="177"/>
      <c r="EQ632" s="177"/>
      <c r="ER632" s="177"/>
      <c r="ES632" s="177"/>
      <c r="ET632" s="177"/>
      <c r="EU632" s="177"/>
      <c r="EV632" s="177"/>
      <c r="EW632" s="177"/>
      <c r="EX632" s="177"/>
      <c r="EY632" s="177"/>
      <c r="EZ632" s="177"/>
      <c r="FA632" s="177"/>
      <c r="FB632" s="177"/>
      <c r="FC632" s="177"/>
      <c r="FD632" s="177"/>
      <c r="FE632" s="177"/>
      <c r="FF632" s="177"/>
      <c r="FG632" s="177"/>
      <c r="FH632" s="177"/>
      <c r="FI632" s="177"/>
      <c r="FJ632" s="177"/>
      <c r="FK632" s="177"/>
      <c r="FL632" s="177"/>
      <c r="FM632" s="177"/>
      <c r="FN632" s="177"/>
      <c r="FO632" s="177"/>
      <c r="FP632" s="177"/>
      <c r="FQ632" s="177"/>
      <c r="FR632" s="177"/>
      <c r="FS632" s="177"/>
      <c r="FT632" s="177"/>
      <c r="FU632" s="177"/>
      <c r="FV632" s="177"/>
      <c r="FW632" s="177"/>
      <c r="FX632" s="177"/>
      <c r="FY632" s="177"/>
      <c r="FZ632" s="177"/>
      <c r="GA632" s="177"/>
      <c r="GB632" s="177"/>
      <c r="GC632" s="177"/>
      <c r="GD632" s="177"/>
      <c r="GE632" s="177"/>
      <c r="GF632" s="177"/>
      <c r="GG632" s="177"/>
      <c r="GH632" s="177"/>
      <c r="GI632" s="177"/>
      <c r="GJ632" s="177"/>
      <c r="GK632" s="177"/>
      <c r="GL632" s="177"/>
      <c r="GM632" s="177"/>
      <c r="GN632" s="177"/>
      <c r="GO632" s="177"/>
      <c r="GP632" s="177"/>
      <c r="GQ632" s="177"/>
      <c r="GR632" s="177"/>
      <c r="GS632" s="177"/>
      <c r="GT632" s="177"/>
      <c r="GU632" s="177"/>
      <c r="GV632" s="177"/>
      <c r="GW632" s="177"/>
      <c r="GX632" s="177"/>
      <c r="GY632" s="177"/>
      <c r="GZ632" s="177"/>
      <c r="HA632" s="177"/>
      <c r="HB632" s="177"/>
      <c r="HC632" s="177"/>
      <c r="HD632" s="177"/>
      <c r="HE632" s="177"/>
      <c r="HF632" s="177"/>
      <c r="HG632" s="177"/>
      <c r="HH632" s="177"/>
      <c r="HI632" s="177"/>
      <c r="HJ632" s="177"/>
      <c r="HK632" s="177"/>
      <c r="HL632" s="177"/>
      <c r="HM632" s="177"/>
      <c r="HN632" s="177"/>
      <c r="HO632" s="177"/>
      <c r="HP632" s="177"/>
      <c r="HQ632" s="177"/>
      <c r="HR632" s="177"/>
      <c r="HS632" s="177"/>
      <c r="HT632" s="177"/>
      <c r="HU632" s="177"/>
      <c r="HV632" s="177"/>
      <c r="HW632" s="177"/>
      <c r="HX632" s="177"/>
      <c r="HY632" s="177"/>
      <c r="HZ632" s="177"/>
      <c r="IA632" s="177"/>
      <c r="IB632" s="177"/>
      <c r="IC632" s="177"/>
      <c r="ID632" s="177"/>
      <c r="IE632" s="177"/>
      <c r="IF632" s="177"/>
      <c r="IG632" s="177"/>
      <c r="IH632" s="177"/>
      <c r="II632" s="177"/>
      <c r="IJ632" s="177"/>
      <c r="IK632" s="177"/>
      <c r="IL632" s="177"/>
      <c r="IM632" s="177"/>
      <c r="IN632" s="177"/>
      <c r="IO632" s="177"/>
      <c r="IP632" s="177"/>
      <c r="IQ632" s="177"/>
      <c r="IR632" s="177"/>
      <c r="IS632" s="177"/>
      <c r="IT632" s="177"/>
      <c r="IU632" s="177"/>
      <c r="IV632" s="177"/>
    </row>
    <row r="633" spans="1:256" s="362" customFormat="1" ht="18.75" x14ac:dyDescent="0.45">
      <c r="A633" s="357"/>
      <c r="B633" s="177"/>
      <c r="C633" s="177"/>
      <c r="D633" s="177"/>
      <c r="E633" s="181" t="s">
        <v>80</v>
      </c>
      <c r="F633" s="181" t="s">
        <v>1020</v>
      </c>
      <c r="G633" s="178"/>
      <c r="H633" s="68"/>
      <c r="I633" s="68"/>
      <c r="J633" s="686"/>
      <c r="K633" s="687"/>
      <c r="L633" s="687"/>
      <c r="M633" s="158"/>
      <c r="N633" s="158"/>
      <c r="O633" s="158"/>
      <c r="P633" s="158"/>
      <c r="Q633" s="696"/>
      <c r="R633" s="696"/>
      <c r="S633" s="159"/>
      <c r="T633" s="188"/>
      <c r="U633" s="188"/>
      <c r="V633" s="361"/>
      <c r="W633" s="177"/>
      <c r="X633" s="177"/>
      <c r="Y633" s="727"/>
      <c r="Z633" s="74"/>
      <c r="AA633" s="11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7"/>
      <c r="BN633" s="177"/>
      <c r="BO633" s="177"/>
      <c r="BP633" s="177"/>
      <c r="BQ633" s="177"/>
      <c r="BR633" s="177"/>
      <c r="BS633" s="177"/>
      <c r="BT633" s="177"/>
      <c r="BU633" s="177"/>
      <c r="BV633" s="177"/>
      <c r="BW633" s="177"/>
      <c r="BX633" s="177"/>
      <c r="BY633" s="177"/>
      <c r="BZ633" s="177"/>
      <c r="CA633" s="177"/>
      <c r="CB633" s="177"/>
      <c r="CC633" s="177"/>
      <c r="CD633" s="177"/>
      <c r="CE633" s="177"/>
      <c r="CF633" s="177"/>
      <c r="CG633" s="177"/>
      <c r="CH633" s="177"/>
      <c r="CI633" s="177"/>
      <c r="CJ633" s="177"/>
      <c r="CK633" s="177"/>
      <c r="CL633" s="177"/>
      <c r="CM633" s="177"/>
      <c r="CN633" s="177"/>
      <c r="CO633" s="177"/>
      <c r="CP633" s="177"/>
      <c r="CQ633" s="177"/>
      <c r="CR633" s="177"/>
      <c r="CS633" s="177"/>
      <c r="CT633" s="177"/>
      <c r="CU633" s="177"/>
      <c r="CV633" s="177"/>
      <c r="CW633" s="177"/>
      <c r="CX633" s="177"/>
      <c r="CY633" s="177"/>
      <c r="CZ633" s="177"/>
      <c r="DA633" s="177"/>
      <c r="DB633" s="177"/>
      <c r="DC633" s="177"/>
      <c r="DD633" s="177"/>
      <c r="DE633" s="177"/>
      <c r="DF633" s="177"/>
      <c r="DG633" s="177"/>
      <c r="DH633" s="177"/>
      <c r="DI633" s="177"/>
      <c r="DJ633" s="177"/>
      <c r="DK633" s="177"/>
      <c r="DL633" s="177"/>
      <c r="DM633" s="177"/>
      <c r="DN633" s="177"/>
      <c r="DO633" s="177"/>
      <c r="DP633" s="177"/>
      <c r="DQ633" s="177"/>
      <c r="DR633" s="177"/>
      <c r="DS633" s="177"/>
      <c r="DT633" s="177"/>
      <c r="DU633" s="177"/>
      <c r="DV633" s="177"/>
      <c r="DW633" s="177"/>
      <c r="DX633" s="177"/>
      <c r="DY633" s="177"/>
      <c r="DZ633" s="177"/>
      <c r="EA633" s="177"/>
      <c r="EB633" s="177"/>
      <c r="EC633" s="177"/>
      <c r="ED633" s="177"/>
      <c r="EE633" s="177"/>
      <c r="EF633" s="177"/>
      <c r="EG633" s="177"/>
      <c r="EH633" s="177"/>
      <c r="EI633" s="177"/>
      <c r="EJ633" s="177"/>
      <c r="EK633" s="177"/>
      <c r="EL633" s="177"/>
      <c r="EM633" s="177"/>
      <c r="EN633" s="177"/>
      <c r="EO633" s="177"/>
      <c r="EP633" s="177"/>
      <c r="EQ633" s="177"/>
      <c r="ER633" s="177"/>
      <c r="ES633" s="177"/>
      <c r="ET633" s="177"/>
      <c r="EU633" s="177"/>
      <c r="EV633" s="177"/>
      <c r="EW633" s="177"/>
      <c r="EX633" s="177"/>
      <c r="EY633" s="177"/>
      <c r="EZ633" s="177"/>
      <c r="FA633" s="177"/>
      <c r="FB633" s="177"/>
      <c r="FC633" s="177"/>
      <c r="FD633" s="177"/>
      <c r="FE633" s="177"/>
      <c r="FF633" s="177"/>
      <c r="FG633" s="177"/>
      <c r="FH633" s="177"/>
      <c r="FI633" s="177"/>
      <c r="FJ633" s="177"/>
      <c r="FK633" s="177"/>
      <c r="FL633" s="177"/>
      <c r="FM633" s="177"/>
      <c r="FN633" s="177"/>
      <c r="FO633" s="177"/>
      <c r="FP633" s="177"/>
      <c r="FQ633" s="177"/>
      <c r="FR633" s="177"/>
      <c r="FS633" s="177"/>
      <c r="FT633" s="177"/>
      <c r="FU633" s="177"/>
      <c r="FV633" s="177"/>
      <c r="FW633" s="177"/>
      <c r="FX633" s="177"/>
      <c r="FY633" s="177"/>
      <c r="FZ633" s="177"/>
      <c r="GA633" s="177"/>
      <c r="GB633" s="177"/>
      <c r="GC633" s="177"/>
      <c r="GD633" s="177"/>
      <c r="GE633" s="177"/>
      <c r="GF633" s="177"/>
      <c r="GG633" s="177"/>
      <c r="GH633" s="177"/>
      <c r="GI633" s="177"/>
      <c r="GJ633" s="177"/>
      <c r="GK633" s="177"/>
      <c r="GL633" s="177"/>
      <c r="GM633" s="177"/>
      <c r="GN633" s="177"/>
      <c r="GO633" s="177"/>
      <c r="GP633" s="177"/>
      <c r="GQ633" s="177"/>
      <c r="GR633" s="177"/>
      <c r="GS633" s="177"/>
      <c r="GT633" s="177"/>
      <c r="GU633" s="177"/>
      <c r="GV633" s="177"/>
      <c r="GW633" s="177"/>
      <c r="GX633" s="177"/>
      <c r="GY633" s="177"/>
      <c r="GZ633" s="177"/>
      <c r="HA633" s="177"/>
      <c r="HB633" s="177"/>
      <c r="HC633" s="177"/>
      <c r="HD633" s="177"/>
      <c r="HE633" s="177"/>
      <c r="HF633" s="177"/>
      <c r="HG633" s="177"/>
      <c r="HH633" s="177"/>
      <c r="HI633" s="177"/>
      <c r="HJ633" s="177"/>
      <c r="HK633" s="177"/>
      <c r="HL633" s="177"/>
      <c r="HM633" s="177"/>
      <c r="HN633" s="177"/>
      <c r="HO633" s="177"/>
      <c r="HP633" s="177"/>
      <c r="HQ633" s="177"/>
      <c r="HR633" s="177"/>
      <c r="HS633" s="177"/>
      <c r="HT633" s="177"/>
      <c r="HU633" s="177"/>
      <c r="HV633" s="177"/>
      <c r="HW633" s="177"/>
      <c r="HX633" s="177"/>
      <c r="HY633" s="177"/>
      <c r="HZ633" s="177"/>
      <c r="IA633" s="177"/>
      <c r="IB633" s="177"/>
      <c r="IC633" s="177"/>
      <c r="ID633" s="177"/>
      <c r="IE633" s="177"/>
      <c r="IF633" s="177"/>
      <c r="IG633" s="177"/>
      <c r="IH633" s="177"/>
      <c r="II633" s="177"/>
      <c r="IJ633" s="177"/>
      <c r="IK633" s="177"/>
      <c r="IL633" s="177"/>
      <c r="IM633" s="177"/>
      <c r="IN633" s="177"/>
      <c r="IO633" s="177"/>
      <c r="IP633" s="177"/>
      <c r="IQ633" s="177"/>
      <c r="IR633" s="177"/>
      <c r="IS633" s="177"/>
      <c r="IT633" s="177"/>
      <c r="IU633" s="177"/>
      <c r="IV633" s="177"/>
    </row>
    <row r="634" spans="1:256" s="362" customFormat="1" ht="18.75" x14ac:dyDescent="0.45">
      <c r="A634" s="357"/>
      <c r="B634" s="177"/>
      <c r="C634" s="177"/>
      <c r="D634" s="177"/>
      <c r="E634" s="181"/>
      <c r="F634" s="181" t="s">
        <v>1021</v>
      </c>
      <c r="G634" s="178"/>
      <c r="H634" s="68"/>
      <c r="I634" s="68"/>
      <c r="J634" s="686"/>
      <c r="K634" s="687"/>
      <c r="L634" s="687"/>
      <c r="M634" s="158"/>
      <c r="N634" s="158"/>
      <c r="O634" s="158"/>
      <c r="P634" s="158"/>
      <c r="Q634" s="696"/>
      <c r="R634" s="696"/>
      <c r="S634" s="159"/>
      <c r="T634" s="188"/>
      <c r="U634" s="188"/>
      <c r="V634" s="361"/>
      <c r="W634" s="177"/>
      <c r="X634" s="177"/>
      <c r="Y634" s="727"/>
      <c r="Z634" s="74"/>
      <c r="AA634" s="11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7"/>
      <c r="BN634" s="177"/>
      <c r="BO634" s="177"/>
      <c r="BP634" s="177"/>
      <c r="BQ634" s="177"/>
      <c r="BR634" s="177"/>
      <c r="BS634" s="177"/>
      <c r="BT634" s="177"/>
      <c r="BU634" s="177"/>
      <c r="BV634" s="177"/>
      <c r="BW634" s="177"/>
      <c r="BX634" s="177"/>
      <c r="BY634" s="177"/>
      <c r="BZ634" s="177"/>
      <c r="CA634" s="177"/>
      <c r="CB634" s="177"/>
      <c r="CC634" s="177"/>
      <c r="CD634" s="177"/>
      <c r="CE634" s="177"/>
      <c r="CF634" s="177"/>
      <c r="CG634" s="177"/>
      <c r="CH634" s="177"/>
      <c r="CI634" s="177"/>
      <c r="CJ634" s="177"/>
      <c r="CK634" s="177"/>
      <c r="CL634" s="177"/>
      <c r="CM634" s="177"/>
      <c r="CN634" s="177"/>
      <c r="CO634" s="177"/>
      <c r="CP634" s="177"/>
      <c r="CQ634" s="177"/>
      <c r="CR634" s="177"/>
      <c r="CS634" s="177"/>
      <c r="CT634" s="177"/>
      <c r="CU634" s="177"/>
      <c r="CV634" s="177"/>
      <c r="CW634" s="177"/>
      <c r="CX634" s="177"/>
      <c r="CY634" s="177"/>
      <c r="CZ634" s="177"/>
      <c r="DA634" s="177"/>
      <c r="DB634" s="177"/>
      <c r="DC634" s="177"/>
      <c r="DD634" s="177"/>
      <c r="DE634" s="177"/>
      <c r="DF634" s="177"/>
      <c r="DG634" s="177"/>
      <c r="DH634" s="177"/>
      <c r="DI634" s="177"/>
      <c r="DJ634" s="177"/>
      <c r="DK634" s="177"/>
      <c r="DL634" s="177"/>
      <c r="DM634" s="177"/>
      <c r="DN634" s="177"/>
      <c r="DO634" s="177"/>
      <c r="DP634" s="177"/>
      <c r="DQ634" s="177"/>
      <c r="DR634" s="177"/>
      <c r="DS634" s="177"/>
      <c r="DT634" s="177"/>
      <c r="DU634" s="177"/>
      <c r="DV634" s="177"/>
      <c r="DW634" s="177"/>
      <c r="DX634" s="177"/>
      <c r="DY634" s="177"/>
      <c r="DZ634" s="177"/>
      <c r="EA634" s="177"/>
      <c r="EB634" s="177"/>
      <c r="EC634" s="177"/>
      <c r="ED634" s="177"/>
      <c r="EE634" s="177"/>
      <c r="EF634" s="177"/>
      <c r="EG634" s="177"/>
      <c r="EH634" s="177"/>
      <c r="EI634" s="177"/>
      <c r="EJ634" s="177"/>
      <c r="EK634" s="177"/>
      <c r="EL634" s="177"/>
      <c r="EM634" s="177"/>
      <c r="EN634" s="177"/>
      <c r="EO634" s="177"/>
      <c r="EP634" s="177"/>
      <c r="EQ634" s="177"/>
      <c r="ER634" s="177"/>
      <c r="ES634" s="177"/>
      <c r="ET634" s="177"/>
      <c r="EU634" s="177"/>
      <c r="EV634" s="177"/>
      <c r="EW634" s="177"/>
      <c r="EX634" s="177"/>
      <c r="EY634" s="177"/>
      <c r="EZ634" s="177"/>
      <c r="FA634" s="177"/>
      <c r="FB634" s="177"/>
      <c r="FC634" s="177"/>
      <c r="FD634" s="177"/>
      <c r="FE634" s="177"/>
      <c r="FF634" s="177"/>
      <c r="FG634" s="177"/>
      <c r="FH634" s="177"/>
      <c r="FI634" s="177"/>
      <c r="FJ634" s="177"/>
      <c r="FK634" s="177"/>
      <c r="FL634" s="177"/>
      <c r="FM634" s="177"/>
      <c r="FN634" s="177"/>
      <c r="FO634" s="177"/>
      <c r="FP634" s="177"/>
      <c r="FQ634" s="177"/>
      <c r="FR634" s="177"/>
      <c r="FS634" s="177"/>
      <c r="FT634" s="177"/>
      <c r="FU634" s="177"/>
      <c r="FV634" s="177"/>
      <c r="FW634" s="177"/>
      <c r="FX634" s="177"/>
      <c r="FY634" s="177"/>
      <c r="FZ634" s="177"/>
      <c r="GA634" s="177"/>
      <c r="GB634" s="177"/>
      <c r="GC634" s="177"/>
      <c r="GD634" s="177"/>
      <c r="GE634" s="177"/>
      <c r="GF634" s="177"/>
      <c r="GG634" s="177"/>
      <c r="GH634" s="177"/>
      <c r="GI634" s="177"/>
      <c r="GJ634" s="177"/>
      <c r="GK634" s="177"/>
      <c r="GL634" s="177"/>
      <c r="GM634" s="177"/>
      <c r="GN634" s="177"/>
      <c r="GO634" s="177"/>
      <c r="GP634" s="177"/>
      <c r="GQ634" s="177"/>
      <c r="GR634" s="177"/>
      <c r="GS634" s="177"/>
      <c r="GT634" s="177"/>
      <c r="GU634" s="177"/>
      <c r="GV634" s="177"/>
      <c r="GW634" s="177"/>
      <c r="GX634" s="177"/>
      <c r="GY634" s="177"/>
      <c r="GZ634" s="177"/>
      <c r="HA634" s="177"/>
      <c r="HB634" s="177"/>
      <c r="HC634" s="177"/>
      <c r="HD634" s="177"/>
      <c r="HE634" s="177"/>
      <c r="HF634" s="177"/>
      <c r="HG634" s="177"/>
      <c r="HH634" s="177"/>
      <c r="HI634" s="177"/>
      <c r="HJ634" s="177"/>
      <c r="HK634" s="177"/>
      <c r="HL634" s="177"/>
      <c r="HM634" s="177"/>
      <c r="HN634" s="177"/>
      <c r="HO634" s="177"/>
      <c r="HP634" s="177"/>
      <c r="HQ634" s="177"/>
      <c r="HR634" s="177"/>
      <c r="HS634" s="177"/>
      <c r="HT634" s="177"/>
      <c r="HU634" s="177"/>
      <c r="HV634" s="177"/>
      <c r="HW634" s="177"/>
      <c r="HX634" s="177"/>
      <c r="HY634" s="177"/>
      <c r="HZ634" s="177"/>
      <c r="IA634" s="177"/>
      <c r="IB634" s="177"/>
      <c r="IC634" s="177"/>
      <c r="ID634" s="177"/>
      <c r="IE634" s="177"/>
      <c r="IF634" s="177"/>
      <c r="IG634" s="177"/>
      <c r="IH634" s="177"/>
      <c r="II634" s="177"/>
      <c r="IJ634" s="177"/>
      <c r="IK634" s="177"/>
      <c r="IL634" s="177"/>
      <c r="IM634" s="177"/>
      <c r="IN634" s="177"/>
      <c r="IO634" s="177"/>
      <c r="IP634" s="177"/>
      <c r="IQ634" s="177"/>
      <c r="IR634" s="177"/>
      <c r="IS634" s="177"/>
      <c r="IT634" s="177"/>
      <c r="IU634" s="177"/>
      <c r="IV634" s="177"/>
    </row>
    <row r="635" spans="1:256" s="362" customFormat="1" ht="18.75" x14ac:dyDescent="0.45">
      <c r="A635" s="357"/>
      <c r="B635" s="177"/>
      <c r="C635" s="177"/>
      <c r="D635" s="177"/>
      <c r="E635" s="181"/>
      <c r="F635" s="181" t="s">
        <v>1022</v>
      </c>
      <c r="G635" s="178"/>
      <c r="H635" s="68"/>
      <c r="I635" s="68"/>
      <c r="J635" s="686"/>
      <c r="K635" s="687"/>
      <c r="L635" s="687"/>
      <c r="M635" s="158"/>
      <c r="N635" s="158"/>
      <c r="O635" s="158"/>
      <c r="P635" s="158"/>
      <c r="Q635" s="696"/>
      <c r="R635" s="696"/>
      <c r="S635" s="159"/>
      <c r="T635" s="188"/>
      <c r="U635" s="188"/>
      <c r="V635" s="361"/>
      <c r="W635" s="177"/>
      <c r="X635" s="177"/>
      <c r="Y635" s="727"/>
      <c r="Z635" s="74"/>
      <c r="AA635" s="117"/>
      <c r="AB635" s="177"/>
      <c r="AC635" s="177"/>
      <c r="AD635" s="177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7"/>
      <c r="BN635" s="177"/>
      <c r="BO635" s="177"/>
      <c r="BP635" s="177"/>
      <c r="BQ635" s="177"/>
      <c r="BR635" s="177"/>
      <c r="BS635" s="177"/>
      <c r="BT635" s="177"/>
      <c r="BU635" s="177"/>
      <c r="BV635" s="177"/>
      <c r="BW635" s="177"/>
      <c r="BX635" s="177"/>
      <c r="BY635" s="177"/>
      <c r="BZ635" s="177"/>
      <c r="CA635" s="177"/>
      <c r="CB635" s="177"/>
      <c r="CC635" s="177"/>
      <c r="CD635" s="177"/>
      <c r="CE635" s="177"/>
      <c r="CF635" s="177"/>
      <c r="CG635" s="177"/>
      <c r="CH635" s="177"/>
      <c r="CI635" s="177"/>
      <c r="CJ635" s="177"/>
      <c r="CK635" s="177"/>
      <c r="CL635" s="177"/>
      <c r="CM635" s="177"/>
      <c r="CN635" s="177"/>
      <c r="CO635" s="177"/>
      <c r="CP635" s="177"/>
      <c r="CQ635" s="177"/>
      <c r="CR635" s="177"/>
      <c r="CS635" s="177"/>
      <c r="CT635" s="177"/>
      <c r="CU635" s="177"/>
      <c r="CV635" s="177"/>
      <c r="CW635" s="177"/>
      <c r="CX635" s="177"/>
      <c r="CY635" s="177"/>
      <c r="CZ635" s="177"/>
      <c r="DA635" s="177"/>
      <c r="DB635" s="177"/>
      <c r="DC635" s="177"/>
      <c r="DD635" s="177"/>
      <c r="DE635" s="177"/>
      <c r="DF635" s="177"/>
      <c r="DG635" s="177"/>
      <c r="DH635" s="177"/>
      <c r="DI635" s="177"/>
      <c r="DJ635" s="177"/>
      <c r="DK635" s="177"/>
      <c r="DL635" s="177"/>
      <c r="DM635" s="177"/>
      <c r="DN635" s="177"/>
      <c r="DO635" s="177"/>
      <c r="DP635" s="177"/>
      <c r="DQ635" s="177"/>
      <c r="DR635" s="177"/>
      <c r="DS635" s="177"/>
      <c r="DT635" s="177"/>
      <c r="DU635" s="177"/>
      <c r="DV635" s="177"/>
      <c r="DW635" s="177"/>
      <c r="DX635" s="177"/>
      <c r="DY635" s="177"/>
      <c r="DZ635" s="177"/>
      <c r="EA635" s="177"/>
      <c r="EB635" s="177"/>
      <c r="EC635" s="177"/>
      <c r="ED635" s="177"/>
      <c r="EE635" s="177"/>
      <c r="EF635" s="177"/>
      <c r="EG635" s="177"/>
      <c r="EH635" s="177"/>
      <c r="EI635" s="177"/>
      <c r="EJ635" s="177"/>
      <c r="EK635" s="177"/>
      <c r="EL635" s="177"/>
      <c r="EM635" s="177"/>
      <c r="EN635" s="177"/>
      <c r="EO635" s="177"/>
      <c r="EP635" s="177"/>
      <c r="EQ635" s="177"/>
      <c r="ER635" s="177"/>
      <c r="ES635" s="177"/>
      <c r="ET635" s="177"/>
      <c r="EU635" s="177"/>
      <c r="EV635" s="177"/>
      <c r="EW635" s="177"/>
      <c r="EX635" s="177"/>
      <c r="EY635" s="177"/>
      <c r="EZ635" s="177"/>
      <c r="FA635" s="177"/>
      <c r="FB635" s="177"/>
      <c r="FC635" s="177"/>
      <c r="FD635" s="177"/>
      <c r="FE635" s="177"/>
      <c r="FF635" s="177"/>
      <c r="FG635" s="177"/>
      <c r="FH635" s="177"/>
      <c r="FI635" s="177"/>
      <c r="FJ635" s="177"/>
      <c r="FK635" s="177"/>
      <c r="FL635" s="177"/>
      <c r="FM635" s="177"/>
      <c r="FN635" s="177"/>
      <c r="FO635" s="177"/>
      <c r="FP635" s="177"/>
      <c r="FQ635" s="177"/>
      <c r="FR635" s="177"/>
      <c r="FS635" s="177"/>
      <c r="FT635" s="177"/>
      <c r="FU635" s="177"/>
      <c r="FV635" s="177"/>
      <c r="FW635" s="177"/>
      <c r="FX635" s="177"/>
      <c r="FY635" s="177"/>
      <c r="FZ635" s="177"/>
      <c r="GA635" s="177"/>
      <c r="GB635" s="177"/>
      <c r="GC635" s="177"/>
      <c r="GD635" s="177"/>
      <c r="GE635" s="177"/>
      <c r="GF635" s="177"/>
      <c r="GG635" s="177"/>
      <c r="GH635" s="177"/>
      <c r="GI635" s="177"/>
      <c r="GJ635" s="177"/>
      <c r="GK635" s="177"/>
      <c r="GL635" s="177"/>
      <c r="GM635" s="177"/>
      <c r="GN635" s="177"/>
      <c r="GO635" s="177"/>
      <c r="GP635" s="177"/>
      <c r="GQ635" s="177"/>
      <c r="GR635" s="177"/>
      <c r="GS635" s="177"/>
      <c r="GT635" s="177"/>
      <c r="GU635" s="177"/>
      <c r="GV635" s="177"/>
      <c r="GW635" s="177"/>
      <c r="GX635" s="177"/>
      <c r="GY635" s="177"/>
      <c r="GZ635" s="177"/>
      <c r="HA635" s="177"/>
      <c r="HB635" s="177"/>
      <c r="HC635" s="177"/>
      <c r="HD635" s="177"/>
      <c r="HE635" s="177"/>
      <c r="HF635" s="177"/>
      <c r="HG635" s="177"/>
      <c r="HH635" s="177"/>
      <c r="HI635" s="177"/>
      <c r="HJ635" s="177"/>
      <c r="HK635" s="177"/>
      <c r="HL635" s="177"/>
      <c r="HM635" s="177"/>
      <c r="HN635" s="177"/>
      <c r="HO635" s="177"/>
      <c r="HP635" s="177"/>
      <c r="HQ635" s="177"/>
      <c r="HR635" s="177"/>
      <c r="HS635" s="177"/>
      <c r="HT635" s="177"/>
      <c r="HU635" s="177"/>
      <c r="HV635" s="177"/>
      <c r="HW635" s="177"/>
      <c r="HX635" s="177"/>
      <c r="HY635" s="177"/>
      <c r="HZ635" s="177"/>
      <c r="IA635" s="177"/>
      <c r="IB635" s="177"/>
      <c r="IC635" s="177"/>
      <c r="ID635" s="177"/>
      <c r="IE635" s="177"/>
      <c r="IF635" s="177"/>
      <c r="IG635" s="177"/>
      <c r="IH635" s="177"/>
      <c r="II635" s="177"/>
      <c r="IJ635" s="177"/>
      <c r="IK635" s="177"/>
      <c r="IL635" s="177"/>
      <c r="IM635" s="177"/>
      <c r="IN635" s="177"/>
      <c r="IO635" s="177"/>
      <c r="IP635" s="177"/>
      <c r="IQ635" s="177"/>
      <c r="IR635" s="177"/>
      <c r="IS635" s="177"/>
      <c r="IT635" s="177"/>
      <c r="IU635" s="177"/>
      <c r="IV635" s="177"/>
    </row>
    <row r="636" spans="1:256" s="362" customFormat="1" ht="18.75" x14ac:dyDescent="0.45">
      <c r="A636" s="357"/>
      <c r="B636" s="177"/>
      <c r="C636" s="177"/>
      <c r="D636" s="177"/>
      <c r="E636" s="181" t="s">
        <v>84</v>
      </c>
      <c r="F636" s="181" t="s">
        <v>998</v>
      </c>
      <c r="G636" s="178"/>
      <c r="H636" s="68"/>
      <c r="I636" s="68"/>
      <c r="J636" s="686"/>
      <c r="K636" s="687"/>
      <c r="L636" s="687"/>
      <c r="M636" s="158"/>
      <c r="N636" s="158"/>
      <c r="O636" s="158"/>
      <c r="P636" s="158"/>
      <c r="Q636" s="696"/>
      <c r="R636" s="696"/>
      <c r="S636" s="159"/>
      <c r="T636" s="188"/>
      <c r="U636" s="188"/>
      <c r="V636" s="361"/>
      <c r="W636" s="177"/>
      <c r="X636" s="177"/>
      <c r="Y636" s="727"/>
      <c r="Z636" s="74"/>
      <c r="AA636" s="11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7"/>
      <c r="BN636" s="177"/>
      <c r="BO636" s="177"/>
      <c r="BP636" s="177"/>
      <c r="BQ636" s="177"/>
      <c r="BR636" s="177"/>
      <c r="BS636" s="177"/>
      <c r="BT636" s="177"/>
      <c r="BU636" s="177"/>
      <c r="BV636" s="177"/>
      <c r="BW636" s="177"/>
      <c r="BX636" s="177"/>
      <c r="BY636" s="177"/>
      <c r="BZ636" s="177"/>
      <c r="CA636" s="177"/>
      <c r="CB636" s="177"/>
      <c r="CC636" s="177"/>
      <c r="CD636" s="177"/>
      <c r="CE636" s="177"/>
      <c r="CF636" s="177"/>
      <c r="CG636" s="177"/>
      <c r="CH636" s="177"/>
      <c r="CI636" s="177"/>
      <c r="CJ636" s="177"/>
      <c r="CK636" s="177"/>
      <c r="CL636" s="177"/>
      <c r="CM636" s="177"/>
      <c r="CN636" s="177"/>
      <c r="CO636" s="177"/>
      <c r="CP636" s="177"/>
      <c r="CQ636" s="177"/>
      <c r="CR636" s="177"/>
      <c r="CS636" s="177"/>
      <c r="CT636" s="177"/>
      <c r="CU636" s="177"/>
      <c r="CV636" s="177"/>
      <c r="CW636" s="177"/>
      <c r="CX636" s="177"/>
      <c r="CY636" s="177"/>
      <c r="CZ636" s="177"/>
      <c r="DA636" s="177"/>
      <c r="DB636" s="177"/>
      <c r="DC636" s="177"/>
      <c r="DD636" s="177"/>
      <c r="DE636" s="177"/>
      <c r="DF636" s="177"/>
      <c r="DG636" s="177"/>
      <c r="DH636" s="177"/>
      <c r="DI636" s="177"/>
      <c r="DJ636" s="177"/>
      <c r="DK636" s="177"/>
      <c r="DL636" s="177"/>
      <c r="DM636" s="177"/>
      <c r="DN636" s="177"/>
      <c r="DO636" s="177"/>
      <c r="DP636" s="177"/>
      <c r="DQ636" s="177"/>
      <c r="DR636" s="177"/>
      <c r="DS636" s="177"/>
      <c r="DT636" s="177"/>
      <c r="DU636" s="177"/>
      <c r="DV636" s="177"/>
      <c r="DW636" s="177"/>
      <c r="DX636" s="177"/>
      <c r="DY636" s="177"/>
      <c r="DZ636" s="177"/>
      <c r="EA636" s="177"/>
      <c r="EB636" s="177"/>
      <c r="EC636" s="177"/>
      <c r="ED636" s="177"/>
      <c r="EE636" s="177"/>
      <c r="EF636" s="177"/>
      <c r="EG636" s="177"/>
      <c r="EH636" s="177"/>
      <c r="EI636" s="177"/>
      <c r="EJ636" s="177"/>
      <c r="EK636" s="177"/>
      <c r="EL636" s="177"/>
      <c r="EM636" s="177"/>
      <c r="EN636" s="177"/>
      <c r="EO636" s="177"/>
      <c r="EP636" s="177"/>
      <c r="EQ636" s="177"/>
      <c r="ER636" s="177"/>
      <c r="ES636" s="177"/>
      <c r="ET636" s="177"/>
      <c r="EU636" s="177"/>
      <c r="EV636" s="177"/>
      <c r="EW636" s="177"/>
      <c r="EX636" s="177"/>
      <c r="EY636" s="177"/>
      <c r="EZ636" s="177"/>
      <c r="FA636" s="177"/>
      <c r="FB636" s="177"/>
      <c r="FC636" s="177"/>
      <c r="FD636" s="177"/>
      <c r="FE636" s="177"/>
      <c r="FF636" s="177"/>
      <c r="FG636" s="177"/>
      <c r="FH636" s="177"/>
      <c r="FI636" s="177"/>
      <c r="FJ636" s="177"/>
      <c r="FK636" s="177"/>
      <c r="FL636" s="177"/>
      <c r="FM636" s="177"/>
      <c r="FN636" s="177"/>
      <c r="FO636" s="177"/>
      <c r="FP636" s="177"/>
      <c r="FQ636" s="177"/>
      <c r="FR636" s="177"/>
      <c r="FS636" s="177"/>
      <c r="FT636" s="177"/>
      <c r="FU636" s="177"/>
      <c r="FV636" s="177"/>
      <c r="FW636" s="177"/>
      <c r="FX636" s="177"/>
      <c r="FY636" s="177"/>
      <c r="FZ636" s="177"/>
      <c r="GA636" s="177"/>
      <c r="GB636" s="177"/>
      <c r="GC636" s="177"/>
      <c r="GD636" s="177"/>
      <c r="GE636" s="177"/>
      <c r="GF636" s="177"/>
      <c r="GG636" s="177"/>
      <c r="GH636" s="177"/>
      <c r="GI636" s="177"/>
      <c r="GJ636" s="177"/>
      <c r="GK636" s="177"/>
      <c r="GL636" s="177"/>
      <c r="GM636" s="177"/>
      <c r="GN636" s="177"/>
      <c r="GO636" s="177"/>
      <c r="GP636" s="177"/>
      <c r="GQ636" s="177"/>
      <c r="GR636" s="177"/>
      <c r="GS636" s="177"/>
      <c r="GT636" s="177"/>
      <c r="GU636" s="177"/>
      <c r="GV636" s="177"/>
      <c r="GW636" s="177"/>
      <c r="GX636" s="177"/>
      <c r="GY636" s="177"/>
      <c r="GZ636" s="177"/>
      <c r="HA636" s="177"/>
      <c r="HB636" s="177"/>
      <c r="HC636" s="177"/>
      <c r="HD636" s="177"/>
      <c r="HE636" s="177"/>
      <c r="HF636" s="177"/>
      <c r="HG636" s="177"/>
      <c r="HH636" s="177"/>
      <c r="HI636" s="177"/>
      <c r="HJ636" s="177"/>
      <c r="HK636" s="177"/>
      <c r="HL636" s="177"/>
      <c r="HM636" s="177"/>
      <c r="HN636" s="177"/>
      <c r="HO636" s="177"/>
      <c r="HP636" s="177"/>
      <c r="HQ636" s="177"/>
      <c r="HR636" s="177"/>
      <c r="HS636" s="177"/>
      <c r="HT636" s="177"/>
      <c r="HU636" s="177"/>
      <c r="HV636" s="177"/>
      <c r="HW636" s="177"/>
      <c r="HX636" s="177"/>
      <c r="HY636" s="177"/>
      <c r="HZ636" s="177"/>
      <c r="IA636" s="177"/>
      <c r="IB636" s="177"/>
      <c r="IC636" s="177"/>
      <c r="ID636" s="177"/>
      <c r="IE636" s="177"/>
      <c r="IF636" s="177"/>
      <c r="IG636" s="177"/>
      <c r="IH636" s="177"/>
      <c r="II636" s="177"/>
      <c r="IJ636" s="177"/>
      <c r="IK636" s="177"/>
      <c r="IL636" s="177"/>
      <c r="IM636" s="177"/>
      <c r="IN636" s="177"/>
      <c r="IO636" s="177"/>
      <c r="IP636" s="177"/>
      <c r="IQ636" s="177"/>
      <c r="IR636" s="177"/>
      <c r="IS636" s="177"/>
      <c r="IT636" s="177"/>
      <c r="IU636" s="177"/>
      <c r="IV636" s="177"/>
    </row>
    <row r="637" spans="1:256" s="362" customFormat="1" ht="18.75" x14ac:dyDescent="0.45">
      <c r="A637" s="357"/>
      <c r="B637" s="177"/>
      <c r="C637" s="177"/>
      <c r="D637" s="177"/>
      <c r="E637" s="181" t="s">
        <v>141</v>
      </c>
      <c r="F637" s="181" t="s">
        <v>1023</v>
      </c>
      <c r="G637" s="178"/>
      <c r="H637" s="68"/>
      <c r="I637" s="68"/>
      <c r="J637" s="686"/>
      <c r="K637" s="687"/>
      <c r="L637" s="687"/>
      <c r="M637" s="158"/>
      <c r="N637" s="158"/>
      <c r="O637" s="158"/>
      <c r="P637" s="158"/>
      <c r="Q637" s="696"/>
      <c r="R637" s="696"/>
      <c r="S637" s="159"/>
      <c r="T637" s="188"/>
      <c r="U637" s="188"/>
      <c r="V637" s="361"/>
      <c r="W637" s="177"/>
      <c r="X637" s="177"/>
      <c r="Y637" s="727"/>
      <c r="Z637" s="74"/>
      <c r="AA637" s="11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7"/>
      <c r="BN637" s="177"/>
      <c r="BO637" s="177"/>
      <c r="BP637" s="177"/>
      <c r="BQ637" s="177"/>
      <c r="BR637" s="177"/>
      <c r="BS637" s="177"/>
      <c r="BT637" s="177"/>
      <c r="BU637" s="177"/>
      <c r="BV637" s="177"/>
      <c r="BW637" s="177"/>
      <c r="BX637" s="177"/>
      <c r="BY637" s="177"/>
      <c r="BZ637" s="177"/>
      <c r="CA637" s="177"/>
      <c r="CB637" s="177"/>
      <c r="CC637" s="177"/>
      <c r="CD637" s="177"/>
      <c r="CE637" s="177"/>
      <c r="CF637" s="177"/>
      <c r="CG637" s="177"/>
      <c r="CH637" s="177"/>
      <c r="CI637" s="177"/>
      <c r="CJ637" s="177"/>
      <c r="CK637" s="177"/>
      <c r="CL637" s="177"/>
      <c r="CM637" s="177"/>
      <c r="CN637" s="177"/>
      <c r="CO637" s="177"/>
      <c r="CP637" s="177"/>
      <c r="CQ637" s="177"/>
      <c r="CR637" s="177"/>
      <c r="CS637" s="177"/>
      <c r="CT637" s="177"/>
      <c r="CU637" s="177"/>
      <c r="CV637" s="177"/>
      <c r="CW637" s="177"/>
      <c r="CX637" s="177"/>
      <c r="CY637" s="177"/>
      <c r="CZ637" s="177"/>
      <c r="DA637" s="177"/>
      <c r="DB637" s="177"/>
      <c r="DC637" s="177"/>
      <c r="DD637" s="177"/>
      <c r="DE637" s="177"/>
      <c r="DF637" s="177"/>
      <c r="DG637" s="177"/>
      <c r="DH637" s="177"/>
      <c r="DI637" s="177"/>
      <c r="DJ637" s="177"/>
      <c r="DK637" s="177"/>
      <c r="DL637" s="177"/>
      <c r="DM637" s="177"/>
      <c r="DN637" s="177"/>
      <c r="DO637" s="177"/>
      <c r="DP637" s="177"/>
      <c r="DQ637" s="177"/>
      <c r="DR637" s="177"/>
      <c r="DS637" s="177"/>
      <c r="DT637" s="177"/>
      <c r="DU637" s="177"/>
      <c r="DV637" s="177"/>
      <c r="DW637" s="177"/>
      <c r="DX637" s="177"/>
      <c r="DY637" s="177"/>
      <c r="DZ637" s="177"/>
      <c r="EA637" s="177"/>
      <c r="EB637" s="177"/>
      <c r="EC637" s="177"/>
      <c r="ED637" s="177"/>
      <c r="EE637" s="177"/>
      <c r="EF637" s="177"/>
      <c r="EG637" s="177"/>
      <c r="EH637" s="177"/>
      <c r="EI637" s="177"/>
      <c r="EJ637" s="177"/>
      <c r="EK637" s="177"/>
      <c r="EL637" s="177"/>
      <c r="EM637" s="177"/>
      <c r="EN637" s="177"/>
      <c r="EO637" s="177"/>
      <c r="EP637" s="177"/>
      <c r="EQ637" s="177"/>
      <c r="ER637" s="177"/>
      <c r="ES637" s="177"/>
      <c r="ET637" s="177"/>
      <c r="EU637" s="177"/>
      <c r="EV637" s="177"/>
      <c r="EW637" s="177"/>
      <c r="EX637" s="177"/>
      <c r="EY637" s="177"/>
      <c r="EZ637" s="177"/>
      <c r="FA637" s="177"/>
      <c r="FB637" s="177"/>
      <c r="FC637" s="177"/>
      <c r="FD637" s="177"/>
      <c r="FE637" s="177"/>
      <c r="FF637" s="177"/>
      <c r="FG637" s="177"/>
      <c r="FH637" s="177"/>
      <c r="FI637" s="177"/>
      <c r="FJ637" s="177"/>
      <c r="FK637" s="177"/>
      <c r="FL637" s="177"/>
      <c r="FM637" s="177"/>
      <c r="FN637" s="177"/>
      <c r="FO637" s="177"/>
      <c r="FP637" s="177"/>
      <c r="FQ637" s="177"/>
      <c r="FR637" s="177"/>
      <c r="FS637" s="177"/>
      <c r="FT637" s="177"/>
      <c r="FU637" s="177"/>
      <c r="FV637" s="177"/>
      <c r="FW637" s="177"/>
      <c r="FX637" s="177"/>
      <c r="FY637" s="177"/>
      <c r="FZ637" s="177"/>
      <c r="GA637" s="177"/>
      <c r="GB637" s="177"/>
      <c r="GC637" s="177"/>
      <c r="GD637" s="177"/>
      <c r="GE637" s="177"/>
      <c r="GF637" s="177"/>
      <c r="GG637" s="177"/>
      <c r="GH637" s="177"/>
      <c r="GI637" s="177"/>
      <c r="GJ637" s="177"/>
      <c r="GK637" s="177"/>
      <c r="GL637" s="177"/>
      <c r="GM637" s="177"/>
      <c r="GN637" s="177"/>
      <c r="GO637" s="177"/>
      <c r="GP637" s="177"/>
      <c r="GQ637" s="177"/>
      <c r="GR637" s="177"/>
      <c r="GS637" s="177"/>
      <c r="GT637" s="177"/>
      <c r="GU637" s="177"/>
      <c r="GV637" s="177"/>
      <c r="GW637" s="177"/>
      <c r="GX637" s="177"/>
      <c r="GY637" s="177"/>
      <c r="GZ637" s="177"/>
      <c r="HA637" s="177"/>
      <c r="HB637" s="177"/>
      <c r="HC637" s="177"/>
      <c r="HD637" s="177"/>
      <c r="HE637" s="177"/>
      <c r="HF637" s="177"/>
      <c r="HG637" s="177"/>
      <c r="HH637" s="177"/>
      <c r="HI637" s="177"/>
      <c r="HJ637" s="177"/>
      <c r="HK637" s="177"/>
      <c r="HL637" s="177"/>
      <c r="HM637" s="177"/>
      <c r="HN637" s="177"/>
      <c r="HO637" s="177"/>
      <c r="HP637" s="177"/>
      <c r="HQ637" s="177"/>
      <c r="HR637" s="177"/>
      <c r="HS637" s="177"/>
      <c r="HT637" s="177"/>
      <c r="HU637" s="177"/>
      <c r="HV637" s="177"/>
      <c r="HW637" s="177"/>
      <c r="HX637" s="177"/>
      <c r="HY637" s="177"/>
      <c r="HZ637" s="177"/>
      <c r="IA637" s="177"/>
      <c r="IB637" s="177"/>
      <c r="IC637" s="177"/>
      <c r="ID637" s="177"/>
      <c r="IE637" s="177"/>
      <c r="IF637" s="177"/>
      <c r="IG637" s="177"/>
      <c r="IH637" s="177"/>
      <c r="II637" s="177"/>
      <c r="IJ637" s="177"/>
      <c r="IK637" s="177"/>
      <c r="IL637" s="177"/>
      <c r="IM637" s="177"/>
      <c r="IN637" s="177"/>
      <c r="IO637" s="177"/>
      <c r="IP637" s="177"/>
      <c r="IQ637" s="177"/>
      <c r="IR637" s="177"/>
      <c r="IS637" s="177"/>
      <c r="IT637" s="177"/>
      <c r="IU637" s="177"/>
      <c r="IV637" s="177"/>
    </row>
    <row r="638" spans="1:256" s="362" customFormat="1" ht="18.75" x14ac:dyDescent="0.45">
      <c r="A638" s="357"/>
      <c r="B638" s="177"/>
      <c r="C638" s="177"/>
      <c r="D638" s="177"/>
      <c r="E638" s="181" t="s">
        <v>143</v>
      </c>
      <c r="F638" s="181" t="s">
        <v>1001</v>
      </c>
      <c r="G638" s="178"/>
      <c r="H638" s="68"/>
      <c r="I638" s="68"/>
      <c r="J638" s="686"/>
      <c r="K638" s="687"/>
      <c r="L638" s="687"/>
      <c r="M638" s="158"/>
      <c r="N638" s="158"/>
      <c r="O638" s="158"/>
      <c r="P638" s="158"/>
      <c r="Q638" s="696"/>
      <c r="R638" s="696"/>
      <c r="S638" s="159"/>
      <c r="T638" s="188"/>
      <c r="U638" s="188"/>
      <c r="V638" s="361"/>
      <c r="W638" s="177"/>
      <c r="X638" s="177"/>
      <c r="Y638" s="727"/>
      <c r="Z638" s="74"/>
      <c r="AA638" s="117"/>
      <c r="AB638" s="177"/>
      <c r="AC638" s="177"/>
      <c r="AD638" s="177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7"/>
      <c r="BN638" s="177"/>
      <c r="BO638" s="177"/>
      <c r="BP638" s="177"/>
      <c r="BQ638" s="177"/>
      <c r="BR638" s="177"/>
      <c r="BS638" s="177"/>
      <c r="BT638" s="177"/>
      <c r="BU638" s="177"/>
      <c r="BV638" s="177"/>
      <c r="BW638" s="177"/>
      <c r="BX638" s="177"/>
      <c r="BY638" s="177"/>
      <c r="BZ638" s="177"/>
      <c r="CA638" s="177"/>
      <c r="CB638" s="177"/>
      <c r="CC638" s="177"/>
      <c r="CD638" s="177"/>
      <c r="CE638" s="177"/>
      <c r="CF638" s="177"/>
      <c r="CG638" s="177"/>
      <c r="CH638" s="177"/>
      <c r="CI638" s="177"/>
      <c r="CJ638" s="177"/>
      <c r="CK638" s="177"/>
      <c r="CL638" s="177"/>
      <c r="CM638" s="177"/>
      <c r="CN638" s="177"/>
      <c r="CO638" s="177"/>
      <c r="CP638" s="177"/>
      <c r="CQ638" s="177"/>
      <c r="CR638" s="177"/>
      <c r="CS638" s="177"/>
      <c r="CT638" s="177"/>
      <c r="CU638" s="177"/>
      <c r="CV638" s="177"/>
      <c r="CW638" s="177"/>
      <c r="CX638" s="177"/>
      <c r="CY638" s="177"/>
      <c r="CZ638" s="177"/>
      <c r="DA638" s="177"/>
      <c r="DB638" s="177"/>
      <c r="DC638" s="177"/>
      <c r="DD638" s="177"/>
      <c r="DE638" s="177"/>
      <c r="DF638" s="177"/>
      <c r="DG638" s="177"/>
      <c r="DH638" s="177"/>
      <c r="DI638" s="177"/>
      <c r="DJ638" s="177"/>
      <c r="DK638" s="177"/>
      <c r="DL638" s="177"/>
      <c r="DM638" s="177"/>
      <c r="DN638" s="177"/>
      <c r="DO638" s="177"/>
      <c r="DP638" s="177"/>
      <c r="DQ638" s="177"/>
      <c r="DR638" s="177"/>
      <c r="DS638" s="177"/>
      <c r="DT638" s="177"/>
      <c r="DU638" s="177"/>
      <c r="DV638" s="177"/>
      <c r="DW638" s="177"/>
      <c r="DX638" s="177"/>
      <c r="DY638" s="177"/>
      <c r="DZ638" s="177"/>
      <c r="EA638" s="177"/>
      <c r="EB638" s="177"/>
      <c r="EC638" s="177"/>
      <c r="ED638" s="177"/>
      <c r="EE638" s="177"/>
      <c r="EF638" s="177"/>
      <c r="EG638" s="177"/>
      <c r="EH638" s="177"/>
      <c r="EI638" s="177"/>
      <c r="EJ638" s="177"/>
      <c r="EK638" s="177"/>
      <c r="EL638" s="177"/>
      <c r="EM638" s="177"/>
      <c r="EN638" s="177"/>
      <c r="EO638" s="177"/>
      <c r="EP638" s="177"/>
      <c r="EQ638" s="177"/>
      <c r="ER638" s="177"/>
      <c r="ES638" s="177"/>
      <c r="ET638" s="177"/>
      <c r="EU638" s="177"/>
      <c r="EV638" s="177"/>
      <c r="EW638" s="177"/>
      <c r="EX638" s="177"/>
      <c r="EY638" s="177"/>
      <c r="EZ638" s="177"/>
      <c r="FA638" s="177"/>
      <c r="FB638" s="177"/>
      <c r="FC638" s="177"/>
      <c r="FD638" s="177"/>
      <c r="FE638" s="177"/>
      <c r="FF638" s="177"/>
      <c r="FG638" s="177"/>
      <c r="FH638" s="177"/>
      <c r="FI638" s="177"/>
      <c r="FJ638" s="177"/>
      <c r="FK638" s="177"/>
      <c r="FL638" s="177"/>
      <c r="FM638" s="177"/>
      <c r="FN638" s="177"/>
      <c r="FO638" s="177"/>
      <c r="FP638" s="177"/>
      <c r="FQ638" s="177"/>
      <c r="FR638" s="177"/>
      <c r="FS638" s="177"/>
      <c r="FT638" s="177"/>
      <c r="FU638" s="177"/>
      <c r="FV638" s="177"/>
      <c r="FW638" s="177"/>
      <c r="FX638" s="177"/>
      <c r="FY638" s="177"/>
      <c r="FZ638" s="177"/>
      <c r="GA638" s="177"/>
      <c r="GB638" s="177"/>
      <c r="GC638" s="177"/>
      <c r="GD638" s="177"/>
      <c r="GE638" s="177"/>
      <c r="GF638" s="177"/>
      <c r="GG638" s="177"/>
      <c r="GH638" s="177"/>
      <c r="GI638" s="177"/>
      <c r="GJ638" s="177"/>
      <c r="GK638" s="177"/>
      <c r="GL638" s="177"/>
      <c r="GM638" s="177"/>
      <c r="GN638" s="177"/>
      <c r="GO638" s="177"/>
      <c r="GP638" s="177"/>
      <c r="GQ638" s="177"/>
      <c r="GR638" s="177"/>
      <c r="GS638" s="177"/>
      <c r="GT638" s="177"/>
      <c r="GU638" s="177"/>
      <c r="GV638" s="177"/>
      <c r="GW638" s="177"/>
      <c r="GX638" s="177"/>
      <c r="GY638" s="177"/>
      <c r="GZ638" s="177"/>
      <c r="HA638" s="177"/>
      <c r="HB638" s="177"/>
      <c r="HC638" s="177"/>
      <c r="HD638" s="177"/>
      <c r="HE638" s="177"/>
      <c r="HF638" s="177"/>
      <c r="HG638" s="177"/>
      <c r="HH638" s="177"/>
      <c r="HI638" s="177"/>
      <c r="HJ638" s="177"/>
      <c r="HK638" s="177"/>
      <c r="HL638" s="177"/>
      <c r="HM638" s="177"/>
      <c r="HN638" s="177"/>
      <c r="HO638" s="177"/>
      <c r="HP638" s="177"/>
      <c r="HQ638" s="177"/>
      <c r="HR638" s="177"/>
      <c r="HS638" s="177"/>
      <c r="HT638" s="177"/>
      <c r="HU638" s="177"/>
      <c r="HV638" s="177"/>
      <c r="HW638" s="177"/>
      <c r="HX638" s="177"/>
      <c r="HY638" s="177"/>
      <c r="HZ638" s="177"/>
      <c r="IA638" s="177"/>
      <c r="IB638" s="177"/>
      <c r="IC638" s="177"/>
      <c r="ID638" s="177"/>
      <c r="IE638" s="177"/>
      <c r="IF638" s="177"/>
      <c r="IG638" s="177"/>
      <c r="IH638" s="177"/>
      <c r="II638" s="177"/>
      <c r="IJ638" s="177"/>
      <c r="IK638" s="177"/>
      <c r="IL638" s="177"/>
      <c r="IM638" s="177"/>
      <c r="IN638" s="177"/>
      <c r="IO638" s="177"/>
      <c r="IP638" s="177"/>
      <c r="IQ638" s="177"/>
      <c r="IR638" s="177"/>
      <c r="IS638" s="177"/>
      <c r="IT638" s="177"/>
      <c r="IU638" s="177"/>
      <c r="IV638" s="177"/>
    </row>
    <row r="639" spans="1:256" s="362" customFormat="1" ht="18.75" x14ac:dyDescent="0.45">
      <c r="A639" s="357"/>
      <c r="B639" s="177"/>
      <c r="C639" s="177"/>
      <c r="D639" s="177"/>
      <c r="E639" s="181"/>
      <c r="F639" s="181" t="s">
        <v>1002</v>
      </c>
      <c r="G639" s="178"/>
      <c r="H639" s="68"/>
      <c r="I639" s="68"/>
      <c r="J639" s="686"/>
      <c r="K639" s="687"/>
      <c r="L639" s="687"/>
      <c r="M639" s="158"/>
      <c r="N639" s="158"/>
      <c r="O639" s="158"/>
      <c r="P639" s="158"/>
      <c r="Q639" s="696"/>
      <c r="R639" s="696"/>
      <c r="S639" s="159"/>
      <c r="T639" s="188"/>
      <c r="U639" s="188"/>
      <c r="V639" s="361"/>
      <c r="W639" s="177"/>
      <c r="X639" s="177"/>
      <c r="Y639" s="727"/>
      <c r="Z639" s="74"/>
      <c r="AA639" s="117"/>
      <c r="AB639" s="177"/>
      <c r="AC639" s="177"/>
      <c r="AD639" s="177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7"/>
      <c r="BN639" s="177"/>
      <c r="BO639" s="177"/>
      <c r="BP639" s="177"/>
      <c r="BQ639" s="177"/>
      <c r="BR639" s="177"/>
      <c r="BS639" s="177"/>
      <c r="BT639" s="177"/>
      <c r="BU639" s="177"/>
      <c r="BV639" s="177"/>
      <c r="BW639" s="177"/>
      <c r="BX639" s="177"/>
      <c r="BY639" s="177"/>
      <c r="BZ639" s="177"/>
      <c r="CA639" s="177"/>
      <c r="CB639" s="177"/>
      <c r="CC639" s="177"/>
      <c r="CD639" s="177"/>
      <c r="CE639" s="177"/>
      <c r="CF639" s="177"/>
      <c r="CG639" s="177"/>
      <c r="CH639" s="177"/>
      <c r="CI639" s="177"/>
      <c r="CJ639" s="177"/>
      <c r="CK639" s="177"/>
      <c r="CL639" s="177"/>
      <c r="CM639" s="177"/>
      <c r="CN639" s="177"/>
      <c r="CO639" s="177"/>
      <c r="CP639" s="177"/>
      <c r="CQ639" s="177"/>
      <c r="CR639" s="177"/>
      <c r="CS639" s="177"/>
      <c r="CT639" s="177"/>
      <c r="CU639" s="177"/>
      <c r="CV639" s="177"/>
      <c r="CW639" s="177"/>
      <c r="CX639" s="177"/>
      <c r="CY639" s="177"/>
      <c r="CZ639" s="177"/>
      <c r="DA639" s="177"/>
      <c r="DB639" s="177"/>
      <c r="DC639" s="177"/>
      <c r="DD639" s="177"/>
      <c r="DE639" s="177"/>
      <c r="DF639" s="177"/>
      <c r="DG639" s="177"/>
      <c r="DH639" s="177"/>
      <c r="DI639" s="177"/>
      <c r="DJ639" s="177"/>
      <c r="DK639" s="177"/>
      <c r="DL639" s="177"/>
      <c r="DM639" s="177"/>
      <c r="DN639" s="177"/>
      <c r="DO639" s="177"/>
      <c r="DP639" s="177"/>
      <c r="DQ639" s="177"/>
      <c r="DR639" s="177"/>
      <c r="DS639" s="177"/>
      <c r="DT639" s="177"/>
      <c r="DU639" s="177"/>
      <c r="DV639" s="177"/>
      <c r="DW639" s="177"/>
      <c r="DX639" s="177"/>
      <c r="DY639" s="177"/>
      <c r="DZ639" s="177"/>
      <c r="EA639" s="177"/>
      <c r="EB639" s="177"/>
      <c r="EC639" s="177"/>
      <c r="ED639" s="177"/>
      <c r="EE639" s="177"/>
      <c r="EF639" s="177"/>
      <c r="EG639" s="177"/>
      <c r="EH639" s="177"/>
      <c r="EI639" s="177"/>
      <c r="EJ639" s="177"/>
      <c r="EK639" s="177"/>
      <c r="EL639" s="177"/>
      <c r="EM639" s="177"/>
      <c r="EN639" s="177"/>
      <c r="EO639" s="177"/>
      <c r="EP639" s="177"/>
      <c r="EQ639" s="177"/>
      <c r="ER639" s="177"/>
      <c r="ES639" s="177"/>
      <c r="ET639" s="177"/>
      <c r="EU639" s="177"/>
      <c r="EV639" s="177"/>
      <c r="EW639" s="177"/>
      <c r="EX639" s="177"/>
      <c r="EY639" s="177"/>
      <c r="EZ639" s="177"/>
      <c r="FA639" s="177"/>
      <c r="FB639" s="177"/>
      <c r="FC639" s="177"/>
      <c r="FD639" s="177"/>
      <c r="FE639" s="177"/>
      <c r="FF639" s="177"/>
      <c r="FG639" s="177"/>
      <c r="FH639" s="177"/>
      <c r="FI639" s="177"/>
      <c r="FJ639" s="177"/>
      <c r="FK639" s="177"/>
      <c r="FL639" s="177"/>
      <c r="FM639" s="177"/>
      <c r="FN639" s="177"/>
      <c r="FO639" s="177"/>
      <c r="FP639" s="177"/>
      <c r="FQ639" s="177"/>
      <c r="FR639" s="177"/>
      <c r="FS639" s="177"/>
      <c r="FT639" s="177"/>
      <c r="FU639" s="177"/>
      <c r="FV639" s="177"/>
      <c r="FW639" s="177"/>
      <c r="FX639" s="177"/>
      <c r="FY639" s="177"/>
      <c r="FZ639" s="177"/>
      <c r="GA639" s="177"/>
      <c r="GB639" s="177"/>
      <c r="GC639" s="177"/>
      <c r="GD639" s="177"/>
      <c r="GE639" s="177"/>
      <c r="GF639" s="177"/>
      <c r="GG639" s="177"/>
      <c r="GH639" s="177"/>
      <c r="GI639" s="177"/>
      <c r="GJ639" s="177"/>
      <c r="GK639" s="177"/>
      <c r="GL639" s="177"/>
      <c r="GM639" s="177"/>
      <c r="GN639" s="177"/>
      <c r="GO639" s="177"/>
      <c r="GP639" s="177"/>
      <c r="GQ639" s="177"/>
      <c r="GR639" s="177"/>
      <c r="GS639" s="177"/>
      <c r="GT639" s="177"/>
      <c r="GU639" s="177"/>
      <c r="GV639" s="177"/>
      <c r="GW639" s="177"/>
      <c r="GX639" s="177"/>
      <c r="GY639" s="177"/>
      <c r="GZ639" s="177"/>
      <c r="HA639" s="177"/>
      <c r="HB639" s="177"/>
      <c r="HC639" s="177"/>
      <c r="HD639" s="177"/>
      <c r="HE639" s="177"/>
      <c r="HF639" s="177"/>
      <c r="HG639" s="177"/>
      <c r="HH639" s="177"/>
      <c r="HI639" s="177"/>
      <c r="HJ639" s="177"/>
      <c r="HK639" s="177"/>
      <c r="HL639" s="177"/>
      <c r="HM639" s="177"/>
      <c r="HN639" s="177"/>
      <c r="HO639" s="177"/>
      <c r="HP639" s="177"/>
      <c r="HQ639" s="177"/>
      <c r="HR639" s="177"/>
      <c r="HS639" s="177"/>
      <c r="HT639" s="177"/>
      <c r="HU639" s="177"/>
      <c r="HV639" s="177"/>
      <c r="HW639" s="177"/>
      <c r="HX639" s="177"/>
      <c r="HY639" s="177"/>
      <c r="HZ639" s="177"/>
      <c r="IA639" s="177"/>
      <c r="IB639" s="177"/>
      <c r="IC639" s="177"/>
      <c r="ID639" s="177"/>
      <c r="IE639" s="177"/>
      <c r="IF639" s="177"/>
      <c r="IG639" s="177"/>
      <c r="IH639" s="177"/>
      <c r="II639" s="177"/>
      <c r="IJ639" s="177"/>
      <c r="IK639" s="177"/>
      <c r="IL639" s="177"/>
      <c r="IM639" s="177"/>
      <c r="IN639" s="177"/>
      <c r="IO639" s="177"/>
      <c r="IP639" s="177"/>
      <c r="IQ639" s="177"/>
      <c r="IR639" s="177"/>
      <c r="IS639" s="177"/>
      <c r="IT639" s="177"/>
      <c r="IU639" s="177"/>
      <c r="IV639" s="177"/>
    </row>
    <row r="640" spans="1:256" s="362" customFormat="1" ht="18.75" x14ac:dyDescent="0.45">
      <c r="A640" s="357"/>
      <c r="B640" s="177"/>
      <c r="C640" s="177"/>
      <c r="D640" s="177"/>
      <c r="E640" s="181" t="s">
        <v>300</v>
      </c>
      <c r="F640" s="181" t="s">
        <v>1024</v>
      </c>
      <c r="G640" s="178"/>
      <c r="H640" s="68"/>
      <c r="I640" s="68"/>
      <c r="J640" s="429"/>
      <c r="K640" s="430"/>
      <c r="L640" s="430"/>
      <c r="M640" s="68"/>
      <c r="N640" s="68"/>
      <c r="O640" s="68"/>
      <c r="P640" s="68"/>
      <c r="Q640" s="778"/>
      <c r="R640" s="778"/>
      <c r="S640" s="266"/>
      <c r="T640" s="188"/>
      <c r="U640" s="188"/>
      <c r="V640" s="361"/>
      <c r="W640" s="177"/>
      <c r="X640" s="177"/>
      <c r="Y640" s="727"/>
      <c r="Z640" s="74"/>
      <c r="AA640" s="117"/>
      <c r="AB640" s="177"/>
      <c r="AC640" s="177"/>
      <c r="AD640" s="177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7"/>
      <c r="BN640" s="177"/>
      <c r="BO640" s="177"/>
      <c r="BP640" s="177"/>
      <c r="BQ640" s="177"/>
      <c r="BR640" s="177"/>
      <c r="BS640" s="177"/>
      <c r="BT640" s="177"/>
      <c r="BU640" s="177"/>
      <c r="BV640" s="177"/>
      <c r="BW640" s="177"/>
      <c r="BX640" s="177"/>
      <c r="BY640" s="177"/>
      <c r="BZ640" s="177"/>
      <c r="CA640" s="177"/>
      <c r="CB640" s="177"/>
      <c r="CC640" s="177"/>
      <c r="CD640" s="177"/>
      <c r="CE640" s="177"/>
      <c r="CF640" s="177"/>
      <c r="CG640" s="177"/>
      <c r="CH640" s="177"/>
      <c r="CI640" s="177"/>
      <c r="CJ640" s="177"/>
      <c r="CK640" s="177"/>
      <c r="CL640" s="177"/>
      <c r="CM640" s="177"/>
      <c r="CN640" s="177"/>
      <c r="CO640" s="177"/>
      <c r="CP640" s="177"/>
      <c r="CQ640" s="177"/>
      <c r="CR640" s="177"/>
      <c r="CS640" s="177"/>
      <c r="CT640" s="177"/>
      <c r="CU640" s="177"/>
      <c r="CV640" s="177"/>
      <c r="CW640" s="177"/>
      <c r="CX640" s="177"/>
      <c r="CY640" s="177"/>
      <c r="CZ640" s="177"/>
      <c r="DA640" s="177"/>
      <c r="DB640" s="177"/>
      <c r="DC640" s="177"/>
      <c r="DD640" s="177"/>
      <c r="DE640" s="177"/>
      <c r="DF640" s="177"/>
      <c r="DG640" s="177"/>
      <c r="DH640" s="177"/>
      <c r="DI640" s="177"/>
      <c r="DJ640" s="177"/>
      <c r="DK640" s="177"/>
      <c r="DL640" s="177"/>
      <c r="DM640" s="177"/>
      <c r="DN640" s="177"/>
      <c r="DO640" s="177"/>
      <c r="DP640" s="177"/>
      <c r="DQ640" s="177"/>
      <c r="DR640" s="177"/>
      <c r="DS640" s="177"/>
      <c r="DT640" s="177"/>
      <c r="DU640" s="177"/>
      <c r="DV640" s="177"/>
      <c r="DW640" s="177"/>
      <c r="DX640" s="177"/>
      <c r="DY640" s="177"/>
      <c r="DZ640" s="177"/>
      <c r="EA640" s="177"/>
      <c r="EB640" s="177"/>
      <c r="EC640" s="177"/>
      <c r="ED640" s="177"/>
      <c r="EE640" s="177"/>
      <c r="EF640" s="177"/>
      <c r="EG640" s="177"/>
      <c r="EH640" s="177"/>
      <c r="EI640" s="177"/>
      <c r="EJ640" s="177"/>
      <c r="EK640" s="177"/>
      <c r="EL640" s="177"/>
      <c r="EM640" s="177"/>
      <c r="EN640" s="177"/>
      <c r="EO640" s="177"/>
      <c r="EP640" s="177"/>
      <c r="EQ640" s="177"/>
      <c r="ER640" s="177"/>
      <c r="ES640" s="177"/>
      <c r="ET640" s="177"/>
      <c r="EU640" s="177"/>
      <c r="EV640" s="177"/>
      <c r="EW640" s="177"/>
      <c r="EX640" s="177"/>
      <c r="EY640" s="177"/>
      <c r="EZ640" s="177"/>
      <c r="FA640" s="177"/>
      <c r="FB640" s="177"/>
      <c r="FC640" s="177"/>
      <c r="FD640" s="177"/>
      <c r="FE640" s="177"/>
      <c r="FF640" s="177"/>
      <c r="FG640" s="177"/>
      <c r="FH640" s="177"/>
      <c r="FI640" s="177"/>
      <c r="FJ640" s="177"/>
      <c r="FK640" s="177"/>
      <c r="FL640" s="177"/>
      <c r="FM640" s="177"/>
      <c r="FN640" s="177"/>
      <c r="FO640" s="177"/>
      <c r="FP640" s="177"/>
      <c r="FQ640" s="177"/>
      <c r="FR640" s="177"/>
      <c r="FS640" s="177"/>
      <c r="FT640" s="177"/>
      <c r="FU640" s="177"/>
      <c r="FV640" s="177"/>
      <c r="FW640" s="177"/>
      <c r="FX640" s="177"/>
      <c r="FY640" s="177"/>
      <c r="FZ640" s="177"/>
      <c r="GA640" s="177"/>
      <c r="GB640" s="177"/>
      <c r="GC640" s="177"/>
      <c r="GD640" s="177"/>
      <c r="GE640" s="177"/>
      <c r="GF640" s="177"/>
      <c r="GG640" s="177"/>
      <c r="GH640" s="177"/>
      <c r="GI640" s="177"/>
      <c r="GJ640" s="177"/>
      <c r="GK640" s="177"/>
      <c r="GL640" s="177"/>
      <c r="GM640" s="177"/>
      <c r="GN640" s="177"/>
      <c r="GO640" s="177"/>
      <c r="GP640" s="177"/>
      <c r="GQ640" s="177"/>
      <c r="GR640" s="177"/>
      <c r="GS640" s="177"/>
      <c r="GT640" s="177"/>
      <c r="GU640" s="177"/>
      <c r="GV640" s="177"/>
      <c r="GW640" s="177"/>
      <c r="GX640" s="177"/>
      <c r="GY640" s="177"/>
      <c r="GZ640" s="177"/>
      <c r="HA640" s="177"/>
      <c r="HB640" s="177"/>
      <c r="HC640" s="177"/>
      <c r="HD640" s="177"/>
      <c r="HE640" s="177"/>
      <c r="HF640" s="177"/>
      <c r="HG640" s="177"/>
      <c r="HH640" s="177"/>
      <c r="HI640" s="177"/>
      <c r="HJ640" s="177"/>
      <c r="HK640" s="177"/>
      <c r="HL640" s="177"/>
      <c r="HM640" s="177"/>
      <c r="HN640" s="177"/>
      <c r="HO640" s="177"/>
      <c r="HP640" s="177"/>
      <c r="HQ640" s="177"/>
      <c r="HR640" s="177"/>
      <c r="HS640" s="177"/>
      <c r="HT640" s="177"/>
      <c r="HU640" s="177"/>
      <c r="HV640" s="177"/>
      <c r="HW640" s="177"/>
      <c r="HX640" s="177"/>
      <c r="HY640" s="177"/>
      <c r="HZ640" s="177"/>
      <c r="IA640" s="177"/>
      <c r="IB640" s="177"/>
      <c r="IC640" s="177"/>
      <c r="ID640" s="177"/>
      <c r="IE640" s="177"/>
      <c r="IF640" s="177"/>
      <c r="IG640" s="177"/>
      <c r="IH640" s="177"/>
      <c r="II640" s="177"/>
      <c r="IJ640" s="177"/>
      <c r="IK640" s="177"/>
      <c r="IL640" s="177"/>
      <c r="IM640" s="177"/>
      <c r="IN640" s="177"/>
      <c r="IO640" s="177"/>
      <c r="IP640" s="177"/>
      <c r="IQ640" s="177"/>
      <c r="IR640" s="177"/>
      <c r="IS640" s="177"/>
      <c r="IT640" s="177"/>
      <c r="IU640" s="177"/>
      <c r="IV640" s="177"/>
    </row>
    <row r="641" spans="1:256" s="181" customFormat="1" ht="18.75" x14ac:dyDescent="0.45">
      <c r="A641" s="385"/>
      <c r="C641" s="386"/>
      <c r="D641" s="81">
        <v>2</v>
      </c>
      <c r="E641" s="181" t="s">
        <v>1025</v>
      </c>
      <c r="G641" s="182"/>
      <c r="H641" s="158" t="s">
        <v>35</v>
      </c>
      <c r="I641" s="158">
        <v>40</v>
      </c>
      <c r="J641" s="686"/>
      <c r="K641" s="687"/>
      <c r="L641" s="687"/>
      <c r="M641" s="158"/>
      <c r="N641" s="158"/>
      <c r="O641" s="158"/>
      <c r="P641" s="158"/>
      <c r="Q641" s="696"/>
      <c r="R641" s="696"/>
      <c r="S641" s="159"/>
      <c r="T641" s="188"/>
      <c r="U641" s="188"/>
      <c r="V641" s="387"/>
      <c r="W641" s="177"/>
      <c r="X641" s="177"/>
      <c r="Y641" s="727"/>
      <c r="Z641" s="74"/>
      <c r="AA641" s="117"/>
    </row>
    <row r="642" spans="1:256" s="181" customFormat="1" ht="18.75" x14ac:dyDescent="0.45">
      <c r="A642" s="388"/>
      <c r="B642" s="221"/>
      <c r="C642" s="221"/>
      <c r="D642" s="220"/>
      <c r="E642" s="221"/>
      <c r="F642" s="221"/>
      <c r="G642" s="222"/>
      <c r="H642" s="223"/>
      <c r="I642" s="223"/>
      <c r="J642" s="779"/>
      <c r="K642" s="780"/>
      <c r="L642" s="781"/>
      <c r="M642" s="782"/>
      <c r="N642" s="782"/>
      <c r="O642" s="782"/>
      <c r="P642" s="783"/>
      <c r="Q642" s="784"/>
      <c r="R642" s="784"/>
      <c r="S642" s="228"/>
      <c r="T642" s="785"/>
      <c r="U642" s="785"/>
      <c r="V642" s="387"/>
      <c r="W642" s="177"/>
      <c r="X642" s="177"/>
      <c r="Y642" s="43"/>
      <c r="Z642" s="74"/>
      <c r="AA642" s="117"/>
    </row>
    <row r="643" spans="1:256" s="729" customFormat="1" thickBot="1" x14ac:dyDescent="0.5">
      <c r="A643" s="339">
        <v>4</v>
      </c>
      <c r="B643" s="340" t="s">
        <v>1026</v>
      </c>
      <c r="C643" s="723"/>
      <c r="D643" s="723"/>
      <c r="E643" s="723"/>
      <c r="F643" s="723"/>
      <c r="G643" s="724"/>
      <c r="H643" s="343"/>
      <c r="I643" s="343"/>
      <c r="J643" s="344"/>
      <c r="K643" s="345"/>
      <c r="L643" s="725">
        <f>+L644+L661+L672</f>
        <v>0</v>
      </c>
      <c r="M643" s="347"/>
      <c r="N643" s="347"/>
      <c r="O643" s="347"/>
      <c r="P643" s="347"/>
      <c r="Q643" s="726">
        <f>SUM(Q644,Q661,Q672)</f>
        <v>19286600</v>
      </c>
      <c r="R643" s="726">
        <f>SUM(R644,R661,R672)</f>
        <v>3714000</v>
      </c>
      <c r="S643" s="725">
        <f>SUM(Q643:R643)</f>
        <v>23000600</v>
      </c>
      <c r="T643" s="350"/>
      <c r="U643" s="350"/>
      <c r="V643" s="727"/>
      <c r="W643" s="727"/>
      <c r="X643" s="727"/>
      <c r="Y643" s="727"/>
      <c r="Z643" s="727"/>
      <c r="AA643" s="117"/>
      <c r="AB643" s="728"/>
      <c r="AC643" s="728"/>
      <c r="AD643" s="728"/>
      <c r="AE643" s="728"/>
      <c r="AF643" s="728"/>
      <c r="AG643" s="728"/>
      <c r="AH643" s="728"/>
      <c r="AI643" s="728"/>
      <c r="AJ643" s="728"/>
      <c r="AK643" s="728"/>
      <c r="AL643" s="728"/>
      <c r="AM643" s="728"/>
      <c r="AN643" s="728"/>
      <c r="AO643" s="728"/>
      <c r="AP643" s="728"/>
      <c r="AQ643" s="728"/>
      <c r="AR643" s="728"/>
      <c r="AS643" s="728"/>
      <c r="AT643" s="728"/>
      <c r="AU643" s="728"/>
      <c r="AV643" s="728"/>
      <c r="AW643" s="728"/>
      <c r="AX643" s="728"/>
      <c r="AY643" s="728"/>
      <c r="AZ643" s="728"/>
      <c r="BA643" s="728"/>
      <c r="BB643" s="728"/>
      <c r="BC643" s="728"/>
      <c r="BD643" s="728"/>
      <c r="BE643" s="728"/>
      <c r="BF643" s="728"/>
      <c r="BG643" s="728"/>
      <c r="BH643" s="728"/>
      <c r="BI643" s="728"/>
      <c r="BJ643" s="728"/>
      <c r="BK643" s="728"/>
      <c r="BL643" s="728"/>
      <c r="BM643" s="728"/>
      <c r="BN643" s="728"/>
      <c r="BO643" s="728"/>
      <c r="BP643" s="728"/>
      <c r="BQ643" s="728"/>
      <c r="BR643" s="728"/>
      <c r="BS643" s="728"/>
      <c r="BT643" s="728"/>
      <c r="BU643" s="728"/>
      <c r="BV643" s="728"/>
      <c r="BW643" s="728"/>
      <c r="BX643" s="728"/>
      <c r="BY643" s="728"/>
      <c r="BZ643" s="728"/>
      <c r="CA643" s="728"/>
      <c r="CB643" s="728"/>
      <c r="CC643" s="728"/>
      <c r="CD643" s="728"/>
      <c r="CE643" s="728"/>
      <c r="CF643" s="728"/>
      <c r="CG643" s="728"/>
      <c r="CH643" s="728"/>
      <c r="CI643" s="728"/>
      <c r="CJ643" s="728"/>
      <c r="CK643" s="728"/>
      <c r="CL643" s="728"/>
      <c r="CM643" s="728"/>
      <c r="CN643" s="728"/>
      <c r="CO643" s="728"/>
      <c r="CP643" s="728"/>
      <c r="CQ643" s="728"/>
      <c r="CR643" s="728"/>
      <c r="CS643" s="728"/>
      <c r="CT643" s="728"/>
      <c r="CU643" s="728"/>
      <c r="CV643" s="728"/>
      <c r="CW643" s="728"/>
      <c r="CX643" s="728"/>
      <c r="CY643" s="728"/>
      <c r="CZ643" s="728"/>
      <c r="DA643" s="728"/>
      <c r="DB643" s="728"/>
      <c r="DC643" s="728"/>
      <c r="DD643" s="728"/>
      <c r="DE643" s="728"/>
      <c r="DF643" s="728"/>
      <c r="DG643" s="728"/>
      <c r="DH643" s="728"/>
      <c r="DI643" s="728"/>
      <c r="DJ643" s="728"/>
      <c r="DK643" s="728"/>
      <c r="DL643" s="728"/>
      <c r="DM643" s="728"/>
      <c r="DN643" s="728"/>
      <c r="DO643" s="728"/>
      <c r="DP643" s="728"/>
      <c r="DQ643" s="728"/>
      <c r="DR643" s="728"/>
      <c r="DS643" s="728"/>
      <c r="DT643" s="728"/>
      <c r="DU643" s="728"/>
      <c r="DV643" s="728"/>
      <c r="DW643" s="728"/>
      <c r="DX643" s="728"/>
      <c r="DY643" s="728"/>
      <c r="DZ643" s="728"/>
      <c r="EA643" s="728"/>
      <c r="EB643" s="728"/>
      <c r="EC643" s="728"/>
      <c r="ED643" s="728"/>
      <c r="EE643" s="728"/>
      <c r="EF643" s="728"/>
      <c r="EG643" s="728"/>
      <c r="EH643" s="728"/>
      <c r="EI643" s="728"/>
      <c r="EJ643" s="728"/>
      <c r="EK643" s="728"/>
      <c r="EL643" s="728"/>
      <c r="EM643" s="728"/>
      <c r="EN643" s="728"/>
      <c r="EO643" s="728"/>
      <c r="EP643" s="728"/>
      <c r="EQ643" s="728"/>
      <c r="ER643" s="728"/>
      <c r="ES643" s="728"/>
      <c r="ET643" s="728"/>
      <c r="EU643" s="728"/>
      <c r="EV643" s="728"/>
      <c r="EW643" s="728"/>
      <c r="EX643" s="728"/>
      <c r="EY643" s="728"/>
      <c r="EZ643" s="728"/>
      <c r="FA643" s="728"/>
      <c r="FB643" s="728"/>
      <c r="FC643" s="728"/>
      <c r="FD643" s="728"/>
      <c r="FE643" s="728"/>
      <c r="FF643" s="728"/>
      <c r="FG643" s="728"/>
      <c r="FH643" s="728"/>
      <c r="FI643" s="728"/>
      <c r="FJ643" s="728"/>
      <c r="FK643" s="728"/>
      <c r="FL643" s="728"/>
      <c r="FM643" s="728"/>
      <c r="FN643" s="728"/>
      <c r="FO643" s="728"/>
      <c r="FP643" s="728"/>
      <c r="FQ643" s="728"/>
      <c r="FR643" s="728"/>
      <c r="FS643" s="728"/>
      <c r="FT643" s="728"/>
      <c r="FU643" s="728"/>
      <c r="FV643" s="728"/>
      <c r="FW643" s="728"/>
      <c r="FX643" s="728"/>
      <c r="FY643" s="728"/>
      <c r="FZ643" s="728"/>
      <c r="GA643" s="728"/>
      <c r="GB643" s="728"/>
      <c r="GC643" s="728"/>
      <c r="GD643" s="728"/>
      <c r="GE643" s="728"/>
      <c r="GF643" s="728"/>
      <c r="GG643" s="728"/>
      <c r="GH643" s="728"/>
      <c r="GI643" s="728"/>
      <c r="GJ643" s="728"/>
      <c r="GK643" s="728"/>
      <c r="GL643" s="728"/>
      <c r="GM643" s="728"/>
      <c r="GN643" s="728"/>
      <c r="GO643" s="728"/>
      <c r="GP643" s="728"/>
      <c r="GQ643" s="728"/>
      <c r="GR643" s="728"/>
      <c r="GS643" s="728"/>
      <c r="GT643" s="728"/>
      <c r="GU643" s="728"/>
      <c r="GV643" s="728"/>
      <c r="GW643" s="728"/>
      <c r="GX643" s="728"/>
      <c r="GY643" s="728"/>
      <c r="GZ643" s="728"/>
      <c r="HA643" s="728"/>
      <c r="HB643" s="728"/>
      <c r="HC643" s="728"/>
      <c r="HD643" s="728"/>
      <c r="HE643" s="728"/>
      <c r="HF643" s="728"/>
      <c r="HG643" s="728"/>
      <c r="HH643" s="728"/>
      <c r="HI643" s="728"/>
      <c r="HJ643" s="728"/>
      <c r="HK643" s="728"/>
      <c r="HL643" s="728"/>
      <c r="HM643" s="728"/>
      <c r="HN643" s="728"/>
      <c r="HO643" s="728"/>
      <c r="HP643" s="728"/>
      <c r="HQ643" s="728"/>
      <c r="HR643" s="728"/>
      <c r="HS643" s="728"/>
      <c r="HT643" s="728"/>
      <c r="HU643" s="728"/>
      <c r="HV643" s="728"/>
      <c r="HW643" s="728"/>
      <c r="HX643" s="728"/>
      <c r="HY643" s="728"/>
      <c r="HZ643" s="728"/>
      <c r="IA643" s="728"/>
      <c r="IB643" s="728"/>
      <c r="IC643" s="728"/>
      <c r="ID643" s="728"/>
      <c r="IE643" s="728"/>
      <c r="IF643" s="728"/>
      <c r="IG643" s="728"/>
      <c r="IH643" s="728"/>
      <c r="II643" s="728"/>
      <c r="IJ643" s="728"/>
      <c r="IK643" s="728"/>
      <c r="IL643" s="728"/>
      <c r="IM643" s="728"/>
      <c r="IN643" s="728"/>
      <c r="IO643" s="728"/>
      <c r="IP643" s="728"/>
      <c r="IQ643" s="728"/>
      <c r="IR643" s="728"/>
      <c r="IS643" s="728"/>
      <c r="IT643" s="728"/>
      <c r="IU643" s="728"/>
      <c r="IV643" s="728"/>
    </row>
    <row r="644" spans="1:256" s="145" customFormat="1" thickTop="1" x14ac:dyDescent="0.45">
      <c r="A644" s="730"/>
      <c r="B644" s="731">
        <v>4.0999999999999996</v>
      </c>
      <c r="C644" s="733" t="s">
        <v>1027</v>
      </c>
      <c r="D644" s="733"/>
      <c r="E644" s="733"/>
      <c r="F644" s="733"/>
      <c r="G644" s="734"/>
      <c r="H644" s="735"/>
      <c r="I644" s="735"/>
      <c r="J644" s="736"/>
      <c r="K644" s="737"/>
      <c r="L644" s="786">
        <f>+L645</f>
        <v>0</v>
      </c>
      <c r="M644" s="739"/>
      <c r="N644" s="739"/>
      <c r="O644" s="739"/>
      <c r="P644" s="739"/>
      <c r="Q644" s="787">
        <f>SUM(Q646)</f>
        <v>0</v>
      </c>
      <c r="R644" s="787">
        <f>SUM(R646)</f>
        <v>900000</v>
      </c>
      <c r="S644" s="786">
        <f>SUM(Q644:R644)</f>
        <v>900000</v>
      </c>
      <c r="T644" s="788"/>
      <c r="U644" s="788"/>
      <c r="V644" s="143"/>
      <c r="W644" s="144"/>
      <c r="X644" s="144"/>
      <c r="Y644" s="727"/>
      <c r="Z644" s="144"/>
      <c r="AA644" s="117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  <c r="CM644" s="144"/>
      <c r="CN644" s="144"/>
      <c r="CO644" s="144"/>
      <c r="CP644" s="144"/>
      <c r="CQ644" s="144"/>
      <c r="CR644" s="144"/>
      <c r="CS644" s="144"/>
      <c r="CT644" s="144"/>
      <c r="CU644" s="144"/>
      <c r="CV644" s="144"/>
      <c r="CW644" s="144"/>
      <c r="CX644" s="144"/>
      <c r="CY644" s="144"/>
      <c r="CZ644" s="144"/>
      <c r="DA644" s="144"/>
      <c r="DB644" s="144"/>
      <c r="DC644" s="144"/>
      <c r="DD644" s="144"/>
      <c r="DE644" s="144"/>
      <c r="DF644" s="144"/>
      <c r="DG644" s="144"/>
      <c r="DH644" s="144"/>
      <c r="DI644" s="144"/>
      <c r="DJ644" s="144"/>
      <c r="DK644" s="144"/>
      <c r="DL644" s="144"/>
      <c r="DM644" s="144"/>
      <c r="DN644" s="144"/>
      <c r="DO644" s="144"/>
      <c r="DP644" s="144"/>
      <c r="DQ644" s="144"/>
      <c r="DR644" s="144"/>
      <c r="DS644" s="144"/>
      <c r="DT644" s="144"/>
      <c r="DU644" s="144"/>
      <c r="DV644" s="144"/>
      <c r="DW644" s="144"/>
      <c r="DX644" s="144"/>
      <c r="DY644" s="144"/>
      <c r="DZ644" s="144"/>
      <c r="EA644" s="144"/>
      <c r="EB644" s="144"/>
      <c r="EC644" s="144"/>
      <c r="ED644" s="144"/>
      <c r="EE644" s="144"/>
      <c r="EF644" s="144"/>
      <c r="EG644" s="144"/>
      <c r="EH644" s="144"/>
      <c r="EI644" s="144"/>
      <c r="EJ644" s="144"/>
      <c r="EK644" s="144"/>
      <c r="EL644" s="144"/>
      <c r="EM644" s="144"/>
      <c r="EN644" s="144"/>
      <c r="EO644" s="144"/>
      <c r="EP644" s="144"/>
      <c r="EQ644" s="144"/>
      <c r="ER644" s="144"/>
      <c r="ES644" s="144"/>
      <c r="ET644" s="144"/>
      <c r="EU644" s="144"/>
      <c r="EV644" s="144"/>
      <c r="EW644" s="144"/>
      <c r="EX644" s="144"/>
      <c r="EY644" s="144"/>
      <c r="EZ644" s="144"/>
      <c r="FA644" s="144"/>
      <c r="FB644" s="144"/>
      <c r="FC644" s="144"/>
      <c r="FD644" s="144"/>
      <c r="FE644" s="144"/>
      <c r="FF644" s="144"/>
      <c r="FG644" s="144"/>
      <c r="FH644" s="144"/>
      <c r="FI644" s="144"/>
      <c r="FJ644" s="144"/>
      <c r="FK644" s="144"/>
      <c r="FL644" s="144"/>
      <c r="FM644" s="144"/>
      <c r="FN644" s="144"/>
      <c r="FO644" s="144"/>
      <c r="FP644" s="144"/>
      <c r="FQ644" s="144"/>
      <c r="FR644" s="144"/>
      <c r="FS644" s="144"/>
      <c r="FT644" s="144"/>
      <c r="FU644" s="144"/>
      <c r="FV644" s="144"/>
      <c r="FW644" s="144"/>
      <c r="FX644" s="144"/>
      <c r="FY644" s="144"/>
      <c r="FZ644" s="144"/>
      <c r="GA644" s="144"/>
      <c r="GB644" s="144"/>
      <c r="GC644" s="144"/>
      <c r="GD644" s="144"/>
      <c r="GE644" s="144"/>
      <c r="GF644" s="144"/>
      <c r="GG644" s="144"/>
      <c r="GH644" s="144"/>
      <c r="GI644" s="144"/>
      <c r="GJ644" s="144"/>
      <c r="GK644" s="144"/>
      <c r="GL644" s="144"/>
      <c r="GM644" s="144"/>
      <c r="GN644" s="144"/>
      <c r="GO644" s="144"/>
      <c r="GP644" s="144"/>
      <c r="GQ644" s="144"/>
      <c r="GR644" s="144"/>
      <c r="GS644" s="144"/>
      <c r="GT644" s="144"/>
      <c r="GU644" s="144"/>
      <c r="GV644" s="144"/>
      <c r="GW644" s="144"/>
      <c r="GX644" s="144"/>
      <c r="GY644" s="144"/>
      <c r="GZ644" s="144"/>
      <c r="HA644" s="144"/>
      <c r="HB644" s="144"/>
      <c r="HC644" s="144"/>
      <c r="HD644" s="144"/>
      <c r="HE644" s="144"/>
      <c r="HF644" s="144"/>
      <c r="HG644" s="144"/>
      <c r="HH644" s="144"/>
      <c r="HI644" s="144"/>
      <c r="HJ644" s="144"/>
      <c r="HK644" s="144"/>
      <c r="HL644" s="144"/>
      <c r="HM644" s="144"/>
      <c r="HN644" s="144"/>
      <c r="HO644" s="144"/>
      <c r="HP644" s="144"/>
      <c r="HQ644" s="144"/>
      <c r="HR644" s="144"/>
      <c r="HS644" s="144"/>
      <c r="HT644" s="144"/>
      <c r="HU644" s="144"/>
      <c r="HV644" s="144"/>
      <c r="HW644" s="144"/>
      <c r="HX644" s="144"/>
      <c r="HY644" s="144"/>
      <c r="HZ644" s="144"/>
      <c r="IA644" s="144"/>
      <c r="IB644" s="144"/>
      <c r="IC644" s="144"/>
      <c r="ID644" s="144"/>
      <c r="IE644" s="144"/>
      <c r="IF644" s="144"/>
      <c r="IG644" s="144"/>
      <c r="IH644" s="144"/>
      <c r="II644" s="144"/>
      <c r="IJ644" s="144"/>
      <c r="IK644" s="144"/>
      <c r="IL644" s="144"/>
      <c r="IM644" s="144"/>
      <c r="IN644" s="144"/>
      <c r="IO644" s="144"/>
      <c r="IP644" s="144"/>
      <c r="IQ644" s="144"/>
      <c r="IR644" s="144"/>
      <c r="IS644" s="144"/>
      <c r="IT644" s="144"/>
      <c r="IU644" s="144"/>
      <c r="IV644" s="144"/>
    </row>
    <row r="645" spans="1:256" s="362" customFormat="1" ht="18.75" x14ac:dyDescent="0.45">
      <c r="A645" s="357"/>
      <c r="B645" s="177"/>
      <c r="C645" s="60">
        <v>27</v>
      </c>
      <c r="D645" s="177" t="s">
        <v>1028</v>
      </c>
      <c r="E645" s="177"/>
      <c r="F645" s="177"/>
      <c r="G645" s="178"/>
      <c r="H645" s="68"/>
      <c r="I645" s="68"/>
      <c r="J645" s="429"/>
      <c r="K645" s="430"/>
      <c r="L645" s="288"/>
      <c r="M645" s="68"/>
      <c r="N645" s="68"/>
      <c r="O645" s="68"/>
      <c r="P645" s="68"/>
      <c r="Q645" s="152">
        <f>[4]แผน_งบยุทธศาสตร์60!L57*1000000</f>
        <v>0</v>
      </c>
      <c r="R645" s="152">
        <f>[4]แผน_งบยุทธศาสตร์60!M57*1000000</f>
        <v>900000</v>
      </c>
      <c r="S645" s="153">
        <f>SUM(Q645:R645)</f>
        <v>900000</v>
      </c>
      <c r="T645" s="685"/>
      <c r="U645" s="685" t="s">
        <v>17</v>
      </c>
      <c r="V645" s="361"/>
      <c r="W645" s="74"/>
      <c r="X645" s="74"/>
      <c r="Y645" s="727"/>
      <c r="Z645" s="74"/>
      <c r="AA645" s="117"/>
      <c r="AB645" s="177"/>
      <c r="AC645" s="177"/>
      <c r="AD645" s="177"/>
      <c r="AE645" s="177"/>
      <c r="AF645" s="177"/>
      <c r="AG645" s="177"/>
      <c r="AH645" s="177"/>
      <c r="AI645" s="177"/>
      <c r="AJ645" s="177"/>
      <c r="AK645" s="177"/>
      <c r="AL645" s="177"/>
      <c r="AM645" s="177"/>
      <c r="AN645" s="177"/>
      <c r="AO645" s="177"/>
      <c r="AP645" s="177"/>
      <c r="AQ645" s="177"/>
      <c r="AR645" s="177"/>
      <c r="AS645" s="177"/>
      <c r="AT645" s="177"/>
      <c r="AU645" s="177"/>
      <c r="AV645" s="177"/>
      <c r="AW645" s="177"/>
      <c r="AX645" s="177"/>
      <c r="AY645" s="177"/>
      <c r="AZ645" s="177"/>
      <c r="BA645" s="177"/>
      <c r="BB645" s="177"/>
      <c r="BC645" s="177"/>
      <c r="BD645" s="177"/>
      <c r="BE645" s="177"/>
      <c r="BF645" s="177"/>
      <c r="BG645" s="177"/>
      <c r="BH645" s="177"/>
      <c r="BI645" s="177"/>
      <c r="BJ645" s="177"/>
      <c r="BK645" s="177"/>
      <c r="BL645" s="177"/>
      <c r="BM645" s="177"/>
      <c r="BN645" s="177"/>
      <c r="BO645" s="177"/>
      <c r="BP645" s="177"/>
      <c r="BQ645" s="177"/>
      <c r="BR645" s="177"/>
      <c r="BS645" s="177"/>
      <c r="BT645" s="177"/>
      <c r="BU645" s="177"/>
      <c r="BV645" s="177"/>
      <c r="BW645" s="177"/>
      <c r="BX645" s="177"/>
      <c r="BY645" s="177"/>
      <c r="BZ645" s="177"/>
      <c r="CA645" s="177"/>
      <c r="CB645" s="177"/>
      <c r="CC645" s="177"/>
      <c r="CD645" s="177"/>
      <c r="CE645" s="177"/>
      <c r="CF645" s="177"/>
      <c r="CG645" s="177"/>
      <c r="CH645" s="177"/>
      <c r="CI645" s="177"/>
      <c r="CJ645" s="177"/>
      <c r="CK645" s="177"/>
      <c r="CL645" s="177"/>
      <c r="CM645" s="177"/>
      <c r="CN645" s="177"/>
      <c r="CO645" s="177"/>
      <c r="CP645" s="177"/>
      <c r="CQ645" s="177"/>
      <c r="CR645" s="177"/>
      <c r="CS645" s="177"/>
      <c r="CT645" s="177"/>
      <c r="CU645" s="177"/>
      <c r="CV645" s="177"/>
      <c r="CW645" s="177"/>
      <c r="CX645" s="177"/>
      <c r="CY645" s="177"/>
      <c r="CZ645" s="177"/>
      <c r="DA645" s="177"/>
      <c r="DB645" s="177"/>
      <c r="DC645" s="177"/>
      <c r="DD645" s="177"/>
      <c r="DE645" s="177"/>
      <c r="DF645" s="177"/>
      <c r="DG645" s="177"/>
      <c r="DH645" s="177"/>
      <c r="DI645" s="177"/>
      <c r="DJ645" s="177"/>
      <c r="DK645" s="177"/>
      <c r="DL645" s="177"/>
      <c r="DM645" s="177"/>
      <c r="DN645" s="177"/>
      <c r="DO645" s="177"/>
      <c r="DP645" s="177"/>
      <c r="DQ645" s="177"/>
      <c r="DR645" s="177"/>
      <c r="DS645" s="177"/>
      <c r="DT645" s="177"/>
      <c r="DU645" s="177"/>
      <c r="DV645" s="177"/>
      <c r="DW645" s="177"/>
      <c r="DX645" s="177"/>
      <c r="DY645" s="177"/>
      <c r="DZ645" s="177"/>
      <c r="EA645" s="177"/>
      <c r="EB645" s="177"/>
      <c r="EC645" s="177"/>
      <c r="ED645" s="177"/>
      <c r="EE645" s="177"/>
      <c r="EF645" s="177"/>
      <c r="EG645" s="177"/>
      <c r="EH645" s="177"/>
      <c r="EI645" s="177"/>
      <c r="EJ645" s="177"/>
      <c r="EK645" s="177"/>
      <c r="EL645" s="177"/>
      <c r="EM645" s="177"/>
      <c r="EN645" s="177"/>
      <c r="EO645" s="177"/>
      <c r="EP645" s="177"/>
      <c r="EQ645" s="177"/>
      <c r="ER645" s="177"/>
      <c r="ES645" s="177"/>
      <c r="ET645" s="177"/>
      <c r="EU645" s="177"/>
      <c r="EV645" s="177"/>
      <c r="EW645" s="177"/>
      <c r="EX645" s="177"/>
      <c r="EY645" s="177"/>
      <c r="EZ645" s="177"/>
      <c r="FA645" s="177"/>
      <c r="FB645" s="177"/>
      <c r="FC645" s="177"/>
      <c r="FD645" s="177"/>
      <c r="FE645" s="177"/>
      <c r="FF645" s="177"/>
      <c r="FG645" s="177"/>
      <c r="FH645" s="177"/>
      <c r="FI645" s="177"/>
      <c r="FJ645" s="177"/>
      <c r="FK645" s="177"/>
      <c r="FL645" s="177"/>
      <c r="FM645" s="177"/>
      <c r="FN645" s="177"/>
      <c r="FO645" s="177"/>
      <c r="FP645" s="177"/>
      <c r="FQ645" s="177"/>
      <c r="FR645" s="177"/>
      <c r="FS645" s="177"/>
      <c r="FT645" s="177"/>
      <c r="FU645" s="177"/>
      <c r="FV645" s="177"/>
      <c r="FW645" s="177"/>
      <c r="FX645" s="177"/>
      <c r="FY645" s="177"/>
      <c r="FZ645" s="177"/>
      <c r="GA645" s="177"/>
      <c r="GB645" s="177"/>
      <c r="GC645" s="177"/>
      <c r="GD645" s="177"/>
      <c r="GE645" s="177"/>
      <c r="GF645" s="177"/>
      <c r="GG645" s="177"/>
      <c r="GH645" s="177"/>
      <c r="GI645" s="177"/>
      <c r="GJ645" s="177"/>
      <c r="GK645" s="177"/>
      <c r="GL645" s="177"/>
      <c r="GM645" s="177"/>
      <c r="GN645" s="177"/>
      <c r="GO645" s="177"/>
      <c r="GP645" s="177"/>
      <c r="GQ645" s="177"/>
      <c r="GR645" s="177"/>
      <c r="GS645" s="177"/>
      <c r="GT645" s="177"/>
      <c r="GU645" s="177"/>
      <c r="GV645" s="177"/>
      <c r="GW645" s="177"/>
      <c r="GX645" s="177"/>
      <c r="GY645" s="177"/>
      <c r="GZ645" s="177"/>
      <c r="HA645" s="177"/>
      <c r="HB645" s="177"/>
      <c r="HC645" s="177"/>
      <c r="HD645" s="177"/>
      <c r="HE645" s="177"/>
      <c r="HF645" s="177"/>
      <c r="HG645" s="177"/>
      <c r="HH645" s="177"/>
      <c r="HI645" s="177"/>
      <c r="HJ645" s="177"/>
      <c r="HK645" s="177"/>
      <c r="HL645" s="177"/>
      <c r="HM645" s="177"/>
      <c r="HN645" s="177"/>
      <c r="HO645" s="177"/>
      <c r="HP645" s="177"/>
      <c r="HQ645" s="177"/>
      <c r="HR645" s="177"/>
      <c r="HS645" s="177"/>
      <c r="HT645" s="177"/>
      <c r="HU645" s="177"/>
      <c r="HV645" s="177"/>
      <c r="HW645" s="177"/>
      <c r="HX645" s="177"/>
      <c r="HY645" s="177"/>
      <c r="HZ645" s="177"/>
      <c r="IA645" s="177"/>
      <c r="IB645" s="177"/>
      <c r="IC645" s="177"/>
      <c r="ID645" s="177"/>
      <c r="IE645" s="177"/>
      <c r="IF645" s="177"/>
      <c r="IG645" s="177"/>
      <c r="IH645" s="177"/>
      <c r="II645" s="177"/>
      <c r="IJ645" s="177"/>
      <c r="IK645" s="177"/>
      <c r="IL645" s="177"/>
      <c r="IM645" s="177"/>
      <c r="IN645" s="177"/>
      <c r="IO645" s="177"/>
      <c r="IP645" s="177"/>
      <c r="IQ645" s="177"/>
      <c r="IR645" s="177"/>
      <c r="IS645" s="177"/>
      <c r="IT645" s="177"/>
      <c r="IU645" s="177"/>
      <c r="IV645" s="177"/>
    </row>
    <row r="646" spans="1:256" s="73" customFormat="1" ht="18.75" x14ac:dyDescent="0.45">
      <c r="A646" s="58"/>
      <c r="B646" s="59"/>
      <c r="C646" s="60"/>
      <c r="D646" s="61" t="s">
        <v>19</v>
      </c>
      <c r="E646" s="59"/>
      <c r="F646" s="59"/>
      <c r="G646" s="62"/>
      <c r="H646" s="76"/>
      <c r="I646" s="64"/>
      <c r="J646" s="65"/>
      <c r="K646" s="66"/>
      <c r="L646" s="67"/>
      <c r="M646" s="68"/>
      <c r="N646" s="68"/>
      <c r="O646" s="68"/>
      <c r="P646" s="69"/>
      <c r="Q646" s="77">
        <f>SUM(Q647:Q659)</f>
        <v>0</v>
      </c>
      <c r="R646" s="77">
        <f>SUM(R647:R659)</f>
        <v>900000</v>
      </c>
      <c r="S646" s="330">
        <f>SUM(Q646:R646)</f>
        <v>900000</v>
      </c>
      <c r="T646" s="79"/>
      <c r="U646" s="79"/>
      <c r="V646" s="154"/>
      <c r="W646" s="74"/>
      <c r="X646" s="74"/>
      <c r="Y646" s="43"/>
      <c r="Z646" s="74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  <c r="CK646" s="75"/>
      <c r="CL646" s="75"/>
      <c r="CM646" s="75"/>
      <c r="CN646" s="75"/>
      <c r="CO646" s="75"/>
      <c r="CP646" s="75"/>
      <c r="CQ646" s="75"/>
      <c r="CR646" s="75"/>
      <c r="CS646" s="75"/>
      <c r="CT646" s="75"/>
      <c r="CU646" s="75"/>
      <c r="CV646" s="75"/>
      <c r="CW646" s="75"/>
      <c r="CX646" s="75"/>
      <c r="CY646" s="75"/>
      <c r="CZ646" s="75"/>
      <c r="DA646" s="75"/>
      <c r="DB646" s="75"/>
      <c r="DC646" s="75"/>
      <c r="DD646" s="75"/>
      <c r="DE646" s="75"/>
      <c r="DF646" s="75"/>
      <c r="DG646" s="75"/>
      <c r="DH646" s="75"/>
      <c r="DI646" s="75"/>
      <c r="DJ646" s="75"/>
      <c r="DK646" s="75"/>
      <c r="DL646" s="75"/>
      <c r="DM646" s="75"/>
      <c r="DN646" s="75"/>
      <c r="DO646" s="75"/>
      <c r="DP646" s="75"/>
      <c r="DQ646" s="75"/>
      <c r="DR646" s="75"/>
      <c r="DS646" s="75"/>
      <c r="DT646" s="75"/>
      <c r="DU646" s="75"/>
      <c r="DV646" s="75"/>
      <c r="DW646" s="75"/>
      <c r="DX646" s="75"/>
      <c r="DY646" s="75"/>
      <c r="DZ646" s="75"/>
      <c r="EA646" s="75"/>
      <c r="EB646" s="75"/>
      <c r="EC646" s="75"/>
      <c r="ED646" s="75"/>
      <c r="EE646" s="75"/>
      <c r="EF646" s="75"/>
      <c r="EG646" s="75"/>
      <c r="EH646" s="75"/>
      <c r="EI646" s="75"/>
      <c r="EJ646" s="75"/>
      <c r="EK646" s="75"/>
      <c r="EL646" s="75"/>
      <c r="EM646" s="75"/>
      <c r="EN646" s="75"/>
      <c r="EO646" s="75"/>
      <c r="EP646" s="75"/>
      <c r="EQ646" s="75"/>
      <c r="ER646" s="75"/>
      <c r="ES646" s="75"/>
      <c r="ET646" s="75"/>
      <c r="EU646" s="75"/>
      <c r="EV646" s="75"/>
      <c r="EW646" s="75"/>
      <c r="EX646" s="75"/>
      <c r="EY646" s="75"/>
      <c r="EZ646" s="75"/>
      <c r="FA646" s="75"/>
      <c r="FB646" s="75"/>
      <c r="FC646" s="75"/>
      <c r="FD646" s="75"/>
      <c r="FE646" s="75"/>
      <c r="FF646" s="75"/>
      <c r="FG646" s="75"/>
      <c r="FH646" s="75"/>
      <c r="FI646" s="75"/>
      <c r="FJ646" s="75"/>
      <c r="FK646" s="75"/>
      <c r="FL646" s="75"/>
      <c r="FM646" s="75"/>
      <c r="FN646" s="75"/>
      <c r="FO646" s="75"/>
      <c r="FP646" s="75"/>
      <c r="FQ646" s="75"/>
      <c r="FR646" s="75"/>
      <c r="FS646" s="75"/>
      <c r="FT646" s="75"/>
      <c r="FU646" s="75"/>
      <c r="FV646" s="75"/>
      <c r="FW646" s="75"/>
      <c r="FX646" s="75"/>
      <c r="FY646" s="75"/>
      <c r="FZ646" s="75"/>
      <c r="GA646" s="75"/>
      <c r="GB646" s="75"/>
      <c r="GC646" s="75"/>
      <c r="GD646" s="75"/>
      <c r="GE646" s="75"/>
      <c r="GF646" s="75"/>
      <c r="GG646" s="75"/>
      <c r="GH646" s="75"/>
      <c r="GI646" s="75"/>
      <c r="GJ646" s="75"/>
      <c r="GK646" s="75"/>
      <c r="GL646" s="75"/>
      <c r="GM646" s="75"/>
      <c r="GN646" s="75"/>
      <c r="GO646" s="75"/>
      <c r="GP646" s="75"/>
      <c r="GQ646" s="75"/>
      <c r="GR646" s="75"/>
      <c r="GS646" s="75"/>
      <c r="GT646" s="75"/>
      <c r="GU646" s="75"/>
      <c r="GV646" s="75"/>
      <c r="GW646" s="75"/>
      <c r="GX646" s="75"/>
      <c r="GY646" s="75"/>
      <c r="GZ646" s="75"/>
      <c r="HA646" s="75"/>
      <c r="HB646" s="75"/>
      <c r="HC646" s="75"/>
      <c r="HD646" s="75"/>
      <c r="HE646" s="75"/>
      <c r="HF646" s="75"/>
      <c r="HG646" s="75"/>
      <c r="HH646" s="75"/>
      <c r="HI646" s="75"/>
      <c r="HJ646" s="75"/>
      <c r="HK646" s="75"/>
      <c r="HL646" s="75"/>
      <c r="HM646" s="75"/>
      <c r="HN646" s="75"/>
      <c r="HO646" s="75"/>
      <c r="HP646" s="75"/>
      <c r="HQ646" s="75"/>
      <c r="HR646" s="75"/>
      <c r="HS646" s="75"/>
      <c r="HT646" s="75"/>
      <c r="HU646" s="75"/>
      <c r="HV646" s="75"/>
      <c r="HW646" s="75"/>
      <c r="HX646" s="75"/>
      <c r="HY646" s="75"/>
      <c r="HZ646" s="75"/>
      <c r="IA646" s="75"/>
      <c r="IB646" s="75"/>
      <c r="IC646" s="75"/>
      <c r="ID646" s="75"/>
      <c r="IE646" s="75"/>
      <c r="IF646" s="75"/>
      <c r="IG646" s="75"/>
      <c r="IH646" s="75"/>
      <c r="II646" s="75"/>
      <c r="IJ646" s="75"/>
      <c r="IK646" s="75"/>
      <c r="IL646" s="75"/>
      <c r="IM646" s="75"/>
      <c r="IN646" s="75"/>
      <c r="IO646" s="75"/>
      <c r="IP646" s="75"/>
      <c r="IQ646" s="75"/>
      <c r="IR646" s="75"/>
      <c r="IS646" s="75"/>
      <c r="IT646" s="75"/>
      <c r="IU646" s="75"/>
      <c r="IV646" s="75"/>
    </row>
    <row r="647" spans="1:256" s="73" customFormat="1" ht="18.75" x14ac:dyDescent="0.45">
      <c r="A647" s="58"/>
      <c r="B647" s="59"/>
      <c r="C647" s="60"/>
      <c r="D647" s="81">
        <v>1</v>
      </c>
      <c r="E647" s="93" t="s">
        <v>1029</v>
      </c>
      <c r="F647" s="59"/>
      <c r="G647" s="62"/>
      <c r="H647" s="76"/>
      <c r="I647" s="64"/>
      <c r="J647" s="149">
        <v>1</v>
      </c>
      <c r="K647" s="150" t="s">
        <v>1030</v>
      </c>
      <c r="L647" s="67"/>
      <c r="M647" s="68"/>
      <c r="N647" s="68"/>
      <c r="O647" s="68"/>
      <c r="P647" s="69"/>
      <c r="Q647" s="789"/>
      <c r="R647" s="790">
        <v>30000</v>
      </c>
      <c r="S647" s="791">
        <f>SUM(Q647:R647)</f>
        <v>30000</v>
      </c>
      <c r="T647" s="160" t="s">
        <v>1031</v>
      </c>
      <c r="U647" s="160" t="s">
        <v>1032</v>
      </c>
      <c r="V647" s="154"/>
      <c r="W647" s="74"/>
      <c r="X647" s="74"/>
      <c r="Y647" s="43"/>
      <c r="Z647" s="74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  <c r="CK647" s="75"/>
      <c r="CL647" s="75"/>
      <c r="CM647" s="75"/>
      <c r="CN647" s="75"/>
      <c r="CO647" s="75"/>
      <c r="CP647" s="75"/>
      <c r="CQ647" s="75"/>
      <c r="CR647" s="75"/>
      <c r="CS647" s="75"/>
      <c r="CT647" s="75"/>
      <c r="CU647" s="75"/>
      <c r="CV647" s="75"/>
      <c r="CW647" s="75"/>
      <c r="CX647" s="75"/>
      <c r="CY647" s="75"/>
      <c r="CZ647" s="75"/>
      <c r="DA647" s="75"/>
      <c r="DB647" s="75"/>
      <c r="DC647" s="75"/>
      <c r="DD647" s="75"/>
      <c r="DE647" s="75"/>
      <c r="DF647" s="75"/>
      <c r="DG647" s="75"/>
      <c r="DH647" s="75"/>
      <c r="DI647" s="75"/>
      <c r="DJ647" s="75"/>
      <c r="DK647" s="75"/>
      <c r="DL647" s="75"/>
      <c r="DM647" s="75"/>
      <c r="DN647" s="75"/>
      <c r="DO647" s="75"/>
      <c r="DP647" s="75"/>
      <c r="DQ647" s="75"/>
      <c r="DR647" s="75"/>
      <c r="DS647" s="75"/>
      <c r="DT647" s="75"/>
      <c r="DU647" s="75"/>
      <c r="DV647" s="75"/>
      <c r="DW647" s="75"/>
      <c r="DX647" s="75"/>
      <c r="DY647" s="75"/>
      <c r="DZ647" s="75"/>
      <c r="EA647" s="75"/>
      <c r="EB647" s="75"/>
      <c r="EC647" s="75"/>
      <c r="ED647" s="75"/>
      <c r="EE647" s="75"/>
      <c r="EF647" s="75"/>
      <c r="EG647" s="75"/>
      <c r="EH647" s="75"/>
      <c r="EI647" s="75"/>
      <c r="EJ647" s="75"/>
      <c r="EK647" s="75"/>
      <c r="EL647" s="75"/>
      <c r="EM647" s="75"/>
      <c r="EN647" s="75"/>
      <c r="EO647" s="75"/>
      <c r="EP647" s="75"/>
      <c r="EQ647" s="75"/>
      <c r="ER647" s="75"/>
      <c r="ES647" s="75"/>
      <c r="ET647" s="75"/>
      <c r="EU647" s="75"/>
      <c r="EV647" s="75"/>
      <c r="EW647" s="75"/>
      <c r="EX647" s="75"/>
      <c r="EY647" s="75"/>
      <c r="EZ647" s="75"/>
      <c r="FA647" s="75"/>
      <c r="FB647" s="75"/>
      <c r="FC647" s="75"/>
      <c r="FD647" s="75"/>
      <c r="FE647" s="75"/>
      <c r="FF647" s="75"/>
      <c r="FG647" s="75"/>
      <c r="FH647" s="75"/>
      <c r="FI647" s="75"/>
      <c r="FJ647" s="75"/>
      <c r="FK647" s="75"/>
      <c r="FL647" s="75"/>
      <c r="FM647" s="75"/>
      <c r="FN647" s="75"/>
      <c r="FO647" s="75"/>
      <c r="FP647" s="75"/>
      <c r="FQ647" s="75"/>
      <c r="FR647" s="75"/>
      <c r="FS647" s="75"/>
      <c r="FT647" s="75"/>
      <c r="FU647" s="75"/>
      <c r="FV647" s="75"/>
      <c r="FW647" s="75"/>
      <c r="FX647" s="75"/>
      <c r="FY647" s="75"/>
      <c r="FZ647" s="75"/>
      <c r="GA647" s="75"/>
      <c r="GB647" s="75"/>
      <c r="GC647" s="75"/>
      <c r="GD647" s="75"/>
      <c r="GE647" s="75"/>
      <c r="GF647" s="75"/>
      <c r="GG647" s="75"/>
      <c r="GH647" s="75"/>
      <c r="GI647" s="75"/>
      <c r="GJ647" s="75"/>
      <c r="GK647" s="75"/>
      <c r="GL647" s="75"/>
      <c r="GM647" s="75"/>
      <c r="GN647" s="75"/>
      <c r="GO647" s="75"/>
      <c r="GP647" s="75"/>
      <c r="GQ647" s="75"/>
      <c r="GR647" s="75"/>
      <c r="GS647" s="75"/>
      <c r="GT647" s="75"/>
      <c r="GU647" s="75"/>
      <c r="GV647" s="75"/>
      <c r="GW647" s="75"/>
      <c r="GX647" s="75"/>
      <c r="GY647" s="75"/>
      <c r="GZ647" s="75"/>
      <c r="HA647" s="75"/>
      <c r="HB647" s="75"/>
      <c r="HC647" s="75"/>
      <c r="HD647" s="75"/>
      <c r="HE647" s="75"/>
      <c r="HF647" s="75"/>
      <c r="HG647" s="75"/>
      <c r="HH647" s="75"/>
      <c r="HI647" s="75"/>
      <c r="HJ647" s="75"/>
      <c r="HK647" s="75"/>
      <c r="HL647" s="75"/>
      <c r="HM647" s="75"/>
      <c r="HN647" s="75"/>
      <c r="HO647" s="75"/>
      <c r="HP647" s="75"/>
      <c r="HQ647" s="75"/>
      <c r="HR647" s="75"/>
      <c r="HS647" s="75"/>
      <c r="HT647" s="75"/>
      <c r="HU647" s="75"/>
      <c r="HV647" s="75"/>
      <c r="HW647" s="75"/>
      <c r="HX647" s="75"/>
      <c r="HY647" s="75"/>
      <c r="HZ647" s="75"/>
      <c r="IA647" s="75"/>
      <c r="IB647" s="75"/>
      <c r="IC647" s="75"/>
      <c r="ID647" s="75"/>
      <c r="IE647" s="75"/>
      <c r="IF647" s="75"/>
      <c r="IG647" s="75"/>
      <c r="IH647" s="75"/>
      <c r="II647" s="75"/>
      <c r="IJ647" s="75"/>
      <c r="IK647" s="75"/>
      <c r="IL647" s="75"/>
      <c r="IM647" s="75"/>
      <c r="IN647" s="75"/>
      <c r="IO647" s="75"/>
      <c r="IP647" s="75"/>
      <c r="IQ647" s="75"/>
      <c r="IR647" s="75"/>
      <c r="IS647" s="75"/>
      <c r="IT647" s="75"/>
      <c r="IU647" s="75"/>
      <c r="IV647" s="75"/>
    </row>
    <row r="648" spans="1:256" s="75" customFormat="1" ht="18.75" x14ac:dyDescent="0.45">
      <c r="A648" s="58"/>
      <c r="B648" s="59"/>
      <c r="C648" s="60"/>
      <c r="D648" s="81"/>
      <c r="E648" s="93" t="s">
        <v>1033</v>
      </c>
      <c r="F648" s="59"/>
      <c r="G648" s="62"/>
      <c r="H648" s="76"/>
      <c r="I648" s="64"/>
      <c r="J648" s="149">
        <v>2</v>
      </c>
      <c r="K648" s="150" t="s">
        <v>1034</v>
      </c>
      <c r="L648" s="67"/>
      <c r="M648" s="68"/>
      <c r="N648" s="68"/>
      <c r="O648" s="68"/>
      <c r="P648" s="69"/>
      <c r="Q648" s="234"/>
      <c r="R648" s="792">
        <v>239000</v>
      </c>
      <c r="S648" s="791">
        <f t="shared" ref="S648:S659" si="26">SUM(Q648:R648)</f>
        <v>239000</v>
      </c>
      <c r="T648" s="160" t="s">
        <v>1031</v>
      </c>
      <c r="U648" s="160" t="s">
        <v>1032</v>
      </c>
      <c r="V648" s="154"/>
      <c r="W648" s="74"/>
      <c r="X648" s="74"/>
      <c r="Y648" s="43"/>
      <c r="Z648" s="74"/>
    </row>
    <row r="649" spans="1:256" s="75" customFormat="1" ht="18.75" x14ac:dyDescent="0.45">
      <c r="A649" s="58"/>
      <c r="B649" s="59"/>
      <c r="C649" s="60"/>
      <c r="D649" s="81">
        <v>2</v>
      </c>
      <c r="E649" s="93" t="s">
        <v>1035</v>
      </c>
      <c r="F649" s="59"/>
      <c r="G649" s="62"/>
      <c r="H649" s="76"/>
      <c r="I649" s="64"/>
      <c r="J649" s="149">
        <v>3</v>
      </c>
      <c r="K649" s="150" t="s">
        <v>1036</v>
      </c>
      <c r="L649" s="67"/>
      <c r="M649" s="68"/>
      <c r="N649" s="68"/>
      <c r="O649" s="68"/>
      <c r="P649" s="69"/>
      <c r="Q649" s="234"/>
      <c r="R649" s="792">
        <v>153340</v>
      </c>
      <c r="S649" s="791">
        <f t="shared" si="26"/>
        <v>153340</v>
      </c>
      <c r="T649" s="160" t="s">
        <v>1031</v>
      </c>
      <c r="U649" s="160" t="s">
        <v>1032</v>
      </c>
      <c r="V649" s="154"/>
      <c r="W649" s="74"/>
      <c r="X649" s="74"/>
      <c r="Y649" s="43"/>
      <c r="Z649" s="74"/>
    </row>
    <row r="650" spans="1:256" s="362" customFormat="1" ht="18.75" x14ac:dyDescent="0.45">
      <c r="A650" s="357"/>
      <c r="B650" s="177"/>
      <c r="C650" s="60"/>
      <c r="D650" s="177" t="s">
        <v>30</v>
      </c>
      <c r="E650" s="177"/>
      <c r="F650" s="177"/>
      <c r="G650" s="178"/>
      <c r="H650" s="68"/>
      <c r="I650" s="68"/>
      <c r="J650" s="149">
        <v>4</v>
      </c>
      <c r="K650" s="687" t="s">
        <v>1037</v>
      </c>
      <c r="L650" s="288"/>
      <c r="M650" s="68"/>
      <c r="N650" s="68"/>
      <c r="O650" s="68"/>
      <c r="P650" s="68"/>
      <c r="Q650" s="235"/>
      <c r="R650" s="792">
        <v>99500</v>
      </c>
      <c r="S650" s="791">
        <f t="shared" si="26"/>
        <v>99500</v>
      </c>
      <c r="T650" s="160" t="s">
        <v>1031</v>
      </c>
      <c r="U650" s="160" t="s">
        <v>1032</v>
      </c>
      <c r="V650" s="361"/>
      <c r="W650" s="74"/>
      <c r="X650" s="74"/>
      <c r="Y650" s="727"/>
      <c r="Z650" s="74"/>
      <c r="AA650" s="117"/>
      <c r="AB650" s="177"/>
      <c r="AC650" s="177"/>
      <c r="AD650" s="177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7"/>
      <c r="BN650" s="177"/>
      <c r="BO650" s="177"/>
      <c r="BP650" s="177"/>
      <c r="BQ650" s="177"/>
      <c r="BR650" s="177"/>
      <c r="BS650" s="177"/>
      <c r="BT650" s="177"/>
      <c r="BU650" s="177"/>
      <c r="BV650" s="177"/>
      <c r="BW650" s="177"/>
      <c r="BX650" s="177"/>
      <c r="BY650" s="177"/>
      <c r="BZ650" s="177"/>
      <c r="CA650" s="177"/>
      <c r="CB650" s="177"/>
      <c r="CC650" s="177"/>
      <c r="CD650" s="177"/>
      <c r="CE650" s="177"/>
      <c r="CF650" s="177"/>
      <c r="CG650" s="177"/>
      <c r="CH650" s="177"/>
      <c r="CI650" s="177"/>
      <c r="CJ650" s="177"/>
      <c r="CK650" s="177"/>
      <c r="CL650" s="177"/>
      <c r="CM650" s="177"/>
      <c r="CN650" s="177"/>
      <c r="CO650" s="177"/>
      <c r="CP650" s="177"/>
      <c r="CQ650" s="177"/>
      <c r="CR650" s="177"/>
      <c r="CS650" s="177"/>
      <c r="CT650" s="177"/>
      <c r="CU650" s="177"/>
      <c r="CV650" s="177"/>
      <c r="CW650" s="177"/>
      <c r="CX650" s="177"/>
      <c r="CY650" s="177"/>
      <c r="CZ650" s="177"/>
      <c r="DA650" s="177"/>
      <c r="DB650" s="177"/>
      <c r="DC650" s="177"/>
      <c r="DD650" s="177"/>
      <c r="DE650" s="177"/>
      <c r="DF650" s="177"/>
      <c r="DG650" s="177"/>
      <c r="DH650" s="177"/>
      <c r="DI650" s="177"/>
      <c r="DJ650" s="177"/>
      <c r="DK650" s="177"/>
      <c r="DL650" s="177"/>
      <c r="DM650" s="177"/>
      <c r="DN650" s="177"/>
      <c r="DO650" s="177"/>
      <c r="DP650" s="177"/>
      <c r="DQ650" s="177"/>
      <c r="DR650" s="177"/>
      <c r="DS650" s="177"/>
      <c r="DT650" s="177"/>
      <c r="DU650" s="177"/>
      <c r="DV650" s="177"/>
      <c r="DW650" s="177"/>
      <c r="DX650" s="177"/>
      <c r="DY650" s="177"/>
      <c r="DZ650" s="177"/>
      <c r="EA650" s="177"/>
      <c r="EB650" s="177"/>
      <c r="EC650" s="177"/>
      <c r="ED650" s="177"/>
      <c r="EE650" s="177"/>
      <c r="EF650" s="177"/>
      <c r="EG650" s="177"/>
      <c r="EH650" s="177"/>
      <c r="EI650" s="177"/>
      <c r="EJ650" s="177"/>
      <c r="EK650" s="177"/>
      <c r="EL650" s="177"/>
      <c r="EM650" s="177"/>
      <c r="EN650" s="177"/>
      <c r="EO650" s="177"/>
      <c r="EP650" s="177"/>
      <c r="EQ650" s="177"/>
      <c r="ER650" s="177"/>
      <c r="ES650" s="177"/>
      <c r="ET650" s="177"/>
      <c r="EU650" s="177"/>
      <c r="EV650" s="177"/>
      <c r="EW650" s="177"/>
      <c r="EX650" s="177"/>
      <c r="EY650" s="177"/>
      <c r="EZ650" s="177"/>
      <c r="FA650" s="177"/>
      <c r="FB650" s="177"/>
      <c r="FC650" s="177"/>
      <c r="FD650" s="177"/>
      <c r="FE650" s="177"/>
      <c r="FF650" s="177"/>
      <c r="FG650" s="177"/>
      <c r="FH650" s="177"/>
      <c r="FI650" s="177"/>
      <c r="FJ650" s="177"/>
      <c r="FK650" s="177"/>
      <c r="FL650" s="177"/>
      <c r="FM650" s="177"/>
      <c r="FN650" s="177"/>
      <c r="FO650" s="177"/>
      <c r="FP650" s="177"/>
      <c r="FQ650" s="177"/>
      <c r="FR650" s="177"/>
      <c r="FS650" s="177"/>
      <c r="FT650" s="177"/>
      <c r="FU650" s="177"/>
      <c r="FV650" s="177"/>
      <c r="FW650" s="177"/>
      <c r="FX650" s="177"/>
      <c r="FY650" s="177"/>
      <c r="FZ650" s="177"/>
      <c r="GA650" s="177"/>
      <c r="GB650" s="177"/>
      <c r="GC650" s="177"/>
      <c r="GD650" s="177"/>
      <c r="GE650" s="177"/>
      <c r="GF650" s="177"/>
      <c r="GG650" s="177"/>
      <c r="GH650" s="177"/>
      <c r="GI650" s="177"/>
      <c r="GJ650" s="177"/>
      <c r="GK650" s="177"/>
      <c r="GL650" s="177"/>
      <c r="GM650" s="177"/>
      <c r="GN650" s="177"/>
      <c r="GO650" s="177"/>
      <c r="GP650" s="177"/>
      <c r="GQ650" s="177"/>
      <c r="GR650" s="177"/>
      <c r="GS650" s="177"/>
      <c r="GT650" s="177"/>
      <c r="GU650" s="177"/>
      <c r="GV650" s="177"/>
      <c r="GW650" s="177"/>
      <c r="GX650" s="177"/>
      <c r="GY650" s="177"/>
      <c r="GZ650" s="177"/>
      <c r="HA650" s="177"/>
      <c r="HB650" s="177"/>
      <c r="HC650" s="177"/>
      <c r="HD650" s="177"/>
      <c r="HE650" s="177"/>
      <c r="HF650" s="177"/>
      <c r="HG650" s="177"/>
      <c r="HH650" s="177"/>
      <c r="HI650" s="177"/>
      <c r="HJ650" s="177"/>
      <c r="HK650" s="177"/>
      <c r="HL650" s="177"/>
      <c r="HM650" s="177"/>
      <c r="HN650" s="177"/>
      <c r="HO650" s="177"/>
      <c r="HP650" s="177"/>
      <c r="HQ650" s="177"/>
      <c r="HR650" s="177"/>
      <c r="HS650" s="177"/>
      <c r="HT650" s="177"/>
      <c r="HU650" s="177"/>
      <c r="HV650" s="177"/>
      <c r="HW650" s="177"/>
      <c r="HX650" s="177"/>
      <c r="HY650" s="177"/>
      <c r="HZ650" s="177"/>
      <c r="IA650" s="177"/>
      <c r="IB650" s="177"/>
      <c r="IC650" s="177"/>
      <c r="ID650" s="177"/>
      <c r="IE650" s="177"/>
      <c r="IF650" s="177"/>
      <c r="IG650" s="177"/>
      <c r="IH650" s="177"/>
      <c r="II650" s="177"/>
      <c r="IJ650" s="177"/>
      <c r="IK650" s="177"/>
      <c r="IL650" s="177"/>
      <c r="IM650" s="177"/>
      <c r="IN650" s="177"/>
      <c r="IO650" s="177"/>
      <c r="IP650" s="177"/>
      <c r="IQ650" s="177"/>
      <c r="IR650" s="177"/>
      <c r="IS650" s="177"/>
      <c r="IT650" s="177"/>
      <c r="IU650" s="177"/>
      <c r="IV650" s="177"/>
    </row>
    <row r="651" spans="1:256" s="362" customFormat="1" ht="18.75" x14ac:dyDescent="0.45">
      <c r="A651" s="357"/>
      <c r="B651" s="177"/>
      <c r="C651" s="177"/>
      <c r="D651" s="81">
        <v>1</v>
      </c>
      <c r="E651" s="122" t="s">
        <v>1038</v>
      </c>
      <c r="F651" s="123"/>
      <c r="G651" s="123"/>
      <c r="H651" s="124" t="s">
        <v>75</v>
      </c>
      <c r="I651" s="125">
        <v>3</v>
      </c>
      <c r="J651" s="149">
        <v>5</v>
      </c>
      <c r="K651" s="687" t="s">
        <v>1039</v>
      </c>
      <c r="L651" s="687"/>
      <c r="M651" s="158"/>
      <c r="N651" s="158"/>
      <c r="O651" s="158"/>
      <c r="P651" s="158"/>
      <c r="Q651" s="187"/>
      <c r="R651" s="792">
        <v>188160</v>
      </c>
      <c r="S651" s="791">
        <f t="shared" si="26"/>
        <v>188160</v>
      </c>
      <c r="T651" s="160" t="s">
        <v>1031</v>
      </c>
      <c r="U651" s="160" t="s">
        <v>1032</v>
      </c>
      <c r="V651" s="361"/>
      <c r="W651" s="177"/>
      <c r="X651" s="177"/>
      <c r="Y651" s="727"/>
      <c r="Z651" s="74"/>
      <c r="AA651" s="117"/>
      <c r="AB651" s="177"/>
      <c r="AC651" s="177"/>
      <c r="AD651" s="177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7"/>
      <c r="BN651" s="177"/>
      <c r="BO651" s="177"/>
      <c r="BP651" s="177"/>
      <c r="BQ651" s="177"/>
      <c r="BR651" s="177"/>
      <c r="BS651" s="177"/>
      <c r="BT651" s="177"/>
      <c r="BU651" s="177"/>
      <c r="BV651" s="177"/>
      <c r="BW651" s="177"/>
      <c r="BX651" s="177"/>
      <c r="BY651" s="177"/>
      <c r="BZ651" s="177"/>
      <c r="CA651" s="177"/>
      <c r="CB651" s="177"/>
      <c r="CC651" s="177"/>
      <c r="CD651" s="177"/>
      <c r="CE651" s="177"/>
      <c r="CF651" s="177"/>
      <c r="CG651" s="177"/>
      <c r="CH651" s="177"/>
      <c r="CI651" s="177"/>
      <c r="CJ651" s="177"/>
      <c r="CK651" s="177"/>
      <c r="CL651" s="177"/>
      <c r="CM651" s="177"/>
      <c r="CN651" s="177"/>
      <c r="CO651" s="177"/>
      <c r="CP651" s="177"/>
      <c r="CQ651" s="177"/>
      <c r="CR651" s="177"/>
      <c r="CS651" s="177"/>
      <c r="CT651" s="177"/>
      <c r="CU651" s="177"/>
      <c r="CV651" s="177"/>
      <c r="CW651" s="177"/>
      <c r="CX651" s="177"/>
      <c r="CY651" s="177"/>
      <c r="CZ651" s="177"/>
      <c r="DA651" s="177"/>
      <c r="DB651" s="177"/>
      <c r="DC651" s="177"/>
      <c r="DD651" s="177"/>
      <c r="DE651" s="177"/>
      <c r="DF651" s="177"/>
      <c r="DG651" s="177"/>
      <c r="DH651" s="177"/>
      <c r="DI651" s="177"/>
      <c r="DJ651" s="177"/>
      <c r="DK651" s="177"/>
      <c r="DL651" s="177"/>
      <c r="DM651" s="177"/>
      <c r="DN651" s="177"/>
      <c r="DO651" s="177"/>
      <c r="DP651" s="177"/>
      <c r="DQ651" s="177"/>
      <c r="DR651" s="177"/>
      <c r="DS651" s="177"/>
      <c r="DT651" s="177"/>
      <c r="DU651" s="177"/>
      <c r="DV651" s="177"/>
      <c r="DW651" s="177"/>
      <c r="DX651" s="177"/>
      <c r="DY651" s="177"/>
      <c r="DZ651" s="177"/>
      <c r="EA651" s="177"/>
      <c r="EB651" s="177"/>
      <c r="EC651" s="177"/>
      <c r="ED651" s="177"/>
      <c r="EE651" s="177"/>
      <c r="EF651" s="177"/>
      <c r="EG651" s="177"/>
      <c r="EH651" s="177"/>
      <c r="EI651" s="177"/>
      <c r="EJ651" s="177"/>
      <c r="EK651" s="177"/>
      <c r="EL651" s="177"/>
      <c r="EM651" s="177"/>
      <c r="EN651" s="177"/>
      <c r="EO651" s="177"/>
      <c r="EP651" s="177"/>
      <c r="EQ651" s="177"/>
      <c r="ER651" s="177"/>
      <c r="ES651" s="177"/>
      <c r="ET651" s="177"/>
      <c r="EU651" s="177"/>
      <c r="EV651" s="177"/>
      <c r="EW651" s="177"/>
      <c r="EX651" s="177"/>
      <c r="EY651" s="177"/>
      <c r="EZ651" s="177"/>
      <c r="FA651" s="177"/>
      <c r="FB651" s="177"/>
      <c r="FC651" s="177"/>
      <c r="FD651" s="177"/>
      <c r="FE651" s="177"/>
      <c r="FF651" s="177"/>
      <c r="FG651" s="177"/>
      <c r="FH651" s="177"/>
      <c r="FI651" s="177"/>
      <c r="FJ651" s="177"/>
      <c r="FK651" s="177"/>
      <c r="FL651" s="177"/>
      <c r="FM651" s="177"/>
      <c r="FN651" s="177"/>
      <c r="FO651" s="177"/>
      <c r="FP651" s="177"/>
      <c r="FQ651" s="177"/>
      <c r="FR651" s="177"/>
      <c r="FS651" s="177"/>
      <c r="FT651" s="177"/>
      <c r="FU651" s="177"/>
      <c r="FV651" s="177"/>
      <c r="FW651" s="177"/>
      <c r="FX651" s="177"/>
      <c r="FY651" s="177"/>
      <c r="FZ651" s="177"/>
      <c r="GA651" s="177"/>
      <c r="GB651" s="177"/>
      <c r="GC651" s="177"/>
      <c r="GD651" s="177"/>
      <c r="GE651" s="177"/>
      <c r="GF651" s="177"/>
      <c r="GG651" s="177"/>
      <c r="GH651" s="177"/>
      <c r="GI651" s="177"/>
      <c r="GJ651" s="177"/>
      <c r="GK651" s="177"/>
      <c r="GL651" s="177"/>
      <c r="GM651" s="177"/>
      <c r="GN651" s="177"/>
      <c r="GO651" s="177"/>
      <c r="GP651" s="177"/>
      <c r="GQ651" s="177"/>
      <c r="GR651" s="177"/>
      <c r="GS651" s="177"/>
      <c r="GT651" s="177"/>
      <c r="GU651" s="177"/>
      <c r="GV651" s="177"/>
      <c r="GW651" s="177"/>
      <c r="GX651" s="177"/>
      <c r="GY651" s="177"/>
      <c r="GZ651" s="177"/>
      <c r="HA651" s="177"/>
      <c r="HB651" s="177"/>
      <c r="HC651" s="177"/>
      <c r="HD651" s="177"/>
      <c r="HE651" s="177"/>
      <c r="HF651" s="177"/>
      <c r="HG651" s="177"/>
      <c r="HH651" s="177"/>
      <c r="HI651" s="177"/>
      <c r="HJ651" s="177"/>
      <c r="HK651" s="177"/>
      <c r="HL651" s="177"/>
      <c r="HM651" s="177"/>
      <c r="HN651" s="177"/>
      <c r="HO651" s="177"/>
      <c r="HP651" s="177"/>
      <c r="HQ651" s="177"/>
      <c r="HR651" s="177"/>
      <c r="HS651" s="177"/>
      <c r="HT651" s="177"/>
      <c r="HU651" s="177"/>
      <c r="HV651" s="177"/>
      <c r="HW651" s="177"/>
      <c r="HX651" s="177"/>
      <c r="HY651" s="177"/>
      <c r="HZ651" s="177"/>
      <c r="IA651" s="177"/>
      <c r="IB651" s="177"/>
      <c r="IC651" s="177"/>
      <c r="ID651" s="177"/>
      <c r="IE651" s="177"/>
      <c r="IF651" s="177"/>
      <c r="IG651" s="177"/>
      <c r="IH651" s="177"/>
      <c r="II651" s="177"/>
      <c r="IJ651" s="177"/>
      <c r="IK651" s="177"/>
      <c r="IL651" s="177"/>
      <c r="IM651" s="177"/>
      <c r="IN651" s="177"/>
      <c r="IO651" s="177"/>
      <c r="IP651" s="177"/>
      <c r="IQ651" s="177"/>
      <c r="IR651" s="177"/>
      <c r="IS651" s="177"/>
      <c r="IT651" s="177"/>
      <c r="IU651" s="177"/>
      <c r="IV651" s="177"/>
    </row>
    <row r="652" spans="1:256" s="181" customFormat="1" ht="18.75" x14ac:dyDescent="0.45">
      <c r="A652" s="385"/>
      <c r="C652" s="386"/>
      <c r="D652" s="81"/>
      <c r="E652" s="216" t="s">
        <v>77</v>
      </c>
      <c r="F652" s="122" t="s">
        <v>1040</v>
      </c>
      <c r="G652" s="123"/>
      <c r="H652" s="124"/>
      <c r="I652" s="125"/>
      <c r="J652" s="149">
        <v>6</v>
      </c>
      <c r="K652" s="687" t="s">
        <v>1041</v>
      </c>
      <c r="L652" s="687"/>
      <c r="M652" s="158"/>
      <c r="N652" s="158"/>
      <c r="O652" s="158"/>
      <c r="P652" s="158"/>
      <c r="Q652" s="696"/>
      <c r="R652" s="792">
        <v>20000</v>
      </c>
      <c r="S652" s="791">
        <f t="shared" si="26"/>
        <v>20000</v>
      </c>
      <c r="T652" s="188" t="s">
        <v>1042</v>
      </c>
      <c r="U652" s="188" t="s">
        <v>216</v>
      </c>
      <c r="V652" s="387"/>
      <c r="W652" s="177"/>
      <c r="X652" s="177"/>
      <c r="Y652" s="727"/>
      <c r="Z652" s="74"/>
      <c r="AA652" s="117"/>
    </row>
    <row r="653" spans="1:256" s="181" customFormat="1" ht="18.75" x14ac:dyDescent="0.45">
      <c r="A653" s="385"/>
      <c r="D653" s="81"/>
      <c r="E653" s="216" t="s">
        <v>80</v>
      </c>
      <c r="F653" s="122" t="s">
        <v>1043</v>
      </c>
      <c r="G653" s="123"/>
      <c r="H653" s="124"/>
      <c r="I653" s="125"/>
      <c r="J653" s="149">
        <v>7</v>
      </c>
      <c r="K653" s="687" t="s">
        <v>1044</v>
      </c>
      <c r="L653" s="687"/>
      <c r="M653" s="158"/>
      <c r="N653" s="158"/>
      <c r="O653" s="158"/>
      <c r="P653" s="158"/>
      <c r="Q653" s="696"/>
      <c r="R653" s="792">
        <v>30000</v>
      </c>
      <c r="S653" s="791">
        <f t="shared" si="26"/>
        <v>30000</v>
      </c>
      <c r="T653" s="188" t="s">
        <v>1045</v>
      </c>
      <c r="U653" s="188" t="s">
        <v>97</v>
      </c>
      <c r="V653" s="387"/>
      <c r="W653" s="177"/>
      <c r="X653" s="177"/>
      <c r="Y653" s="727"/>
      <c r="Z653" s="74"/>
      <c r="AA653" s="117"/>
    </row>
    <row r="654" spans="1:256" s="181" customFormat="1" ht="18.75" x14ac:dyDescent="0.45">
      <c r="A654" s="385"/>
      <c r="D654" s="81"/>
      <c r="E654" s="216" t="s">
        <v>84</v>
      </c>
      <c r="F654" s="123" t="s">
        <v>1046</v>
      </c>
      <c r="G654" s="188"/>
      <c r="H654" s="124"/>
      <c r="I654" s="125"/>
      <c r="J654" s="149">
        <v>8</v>
      </c>
      <c r="K654" s="687" t="s">
        <v>1047</v>
      </c>
      <c r="L654" s="687"/>
      <c r="M654" s="158"/>
      <c r="N654" s="158"/>
      <c r="O654" s="158"/>
      <c r="P654" s="158"/>
      <c r="Q654" s="696"/>
      <c r="R654" s="792">
        <v>30000</v>
      </c>
      <c r="S654" s="791">
        <f t="shared" si="26"/>
        <v>30000</v>
      </c>
      <c r="T654" s="188" t="s">
        <v>1048</v>
      </c>
      <c r="U654" s="188" t="s">
        <v>249</v>
      </c>
      <c r="V654" s="387"/>
      <c r="W654" s="177"/>
      <c r="X654" s="177"/>
      <c r="Y654" s="727"/>
      <c r="Z654" s="74"/>
      <c r="AA654" s="117"/>
    </row>
    <row r="655" spans="1:256" s="181" customFormat="1" ht="18.75" x14ac:dyDescent="0.45">
      <c r="A655" s="385"/>
      <c r="D655" s="81"/>
      <c r="E655" s="216"/>
      <c r="F655" s="122" t="s">
        <v>1049</v>
      </c>
      <c r="G655" s="123"/>
      <c r="H655" s="124"/>
      <c r="I655" s="125"/>
      <c r="J655" s="149">
        <v>9</v>
      </c>
      <c r="K655" s="687" t="s">
        <v>1050</v>
      </c>
      <c r="L655" s="687"/>
      <c r="M655" s="158"/>
      <c r="N655" s="158"/>
      <c r="O655" s="158"/>
      <c r="P655" s="158"/>
      <c r="Q655" s="696"/>
      <c r="R655" s="792">
        <v>20000</v>
      </c>
      <c r="S655" s="791">
        <f t="shared" si="26"/>
        <v>20000</v>
      </c>
      <c r="T655" s="188" t="s">
        <v>1051</v>
      </c>
      <c r="U655" s="188" t="s">
        <v>25</v>
      </c>
      <c r="V655" s="387"/>
      <c r="W655" s="177"/>
      <c r="X655" s="177"/>
      <c r="Y655" s="727"/>
      <c r="Z655" s="74"/>
      <c r="AA655" s="117"/>
    </row>
    <row r="656" spans="1:256" s="181" customFormat="1" ht="18.75" x14ac:dyDescent="0.45">
      <c r="A656" s="385"/>
      <c r="D656" s="81">
        <v>2</v>
      </c>
      <c r="E656" s="122" t="s">
        <v>1052</v>
      </c>
      <c r="G656" s="123"/>
      <c r="H656" s="158" t="s">
        <v>1053</v>
      </c>
      <c r="I656" s="158">
        <v>3</v>
      </c>
      <c r="J656" s="149">
        <v>10</v>
      </c>
      <c r="K656" s="687" t="s">
        <v>1054</v>
      </c>
      <c r="L656" s="687"/>
      <c r="M656" s="158"/>
      <c r="N656" s="158"/>
      <c r="O656" s="158"/>
      <c r="P656" s="158"/>
      <c r="Q656" s="696"/>
      <c r="R656" s="792">
        <v>30000</v>
      </c>
      <c r="S656" s="791">
        <f t="shared" si="26"/>
        <v>30000</v>
      </c>
      <c r="T656" s="188" t="s">
        <v>1055</v>
      </c>
      <c r="U656" s="188" t="s">
        <v>33</v>
      </c>
      <c r="V656" s="387"/>
      <c r="W656" s="177"/>
      <c r="X656" s="177"/>
      <c r="Y656" s="727"/>
      <c r="Z656" s="74"/>
      <c r="AA656" s="117"/>
    </row>
    <row r="657" spans="1:256" s="181" customFormat="1" ht="18.75" x14ac:dyDescent="0.45">
      <c r="A657" s="385"/>
      <c r="D657" s="81"/>
      <c r="E657" s="122"/>
      <c r="G657" s="123"/>
      <c r="H657" s="158"/>
      <c r="I657" s="158"/>
      <c r="J657" s="149">
        <v>11</v>
      </c>
      <c r="K657" s="687" t="s">
        <v>1056</v>
      </c>
      <c r="L657" s="687"/>
      <c r="M657" s="158"/>
      <c r="N657" s="158"/>
      <c r="O657" s="158"/>
      <c r="P657" s="158"/>
      <c r="Q657" s="696"/>
      <c r="R657" s="792">
        <v>20000</v>
      </c>
      <c r="S657" s="791">
        <f t="shared" si="26"/>
        <v>20000</v>
      </c>
      <c r="T657" s="131" t="s">
        <v>260</v>
      </c>
      <c r="U657" s="188" t="s">
        <v>261</v>
      </c>
      <c r="V657" s="387"/>
      <c r="W657" s="177"/>
      <c r="X657" s="750">
        <v>900000</v>
      </c>
      <c r="Y657" s="793">
        <f>X657/$X$660*100</f>
        <v>3.9129414015286557</v>
      </c>
      <c r="Z657" s="127"/>
      <c r="AA657" s="794"/>
    </row>
    <row r="658" spans="1:256" s="181" customFormat="1" ht="18.75" x14ac:dyDescent="0.45">
      <c r="A658" s="385"/>
      <c r="D658" s="81"/>
      <c r="E658" s="122"/>
      <c r="G658" s="123"/>
      <c r="H658" s="158"/>
      <c r="I658" s="158"/>
      <c r="J658" s="149">
        <v>12</v>
      </c>
      <c r="K658" s="687" t="s">
        <v>1057</v>
      </c>
      <c r="L658" s="687"/>
      <c r="M658" s="158"/>
      <c r="N658" s="158"/>
      <c r="O658" s="158"/>
      <c r="P658" s="158"/>
      <c r="Q658" s="696"/>
      <c r="R658" s="792">
        <v>20000</v>
      </c>
      <c r="S658" s="791">
        <f t="shared" si="26"/>
        <v>20000</v>
      </c>
      <c r="T658" s="188" t="s">
        <v>1058</v>
      </c>
      <c r="U658" s="188" t="s">
        <v>240</v>
      </c>
      <c r="V658" s="387"/>
      <c r="W658" s="177"/>
      <c r="X658" s="750">
        <v>600000</v>
      </c>
      <c r="Y658" s="793">
        <f>X658/$X$660*100</f>
        <v>2.6086276010191036</v>
      </c>
      <c r="Z658" s="127"/>
      <c r="AA658" s="794"/>
    </row>
    <row r="659" spans="1:256" s="181" customFormat="1" ht="18.75" x14ac:dyDescent="0.45">
      <c r="A659" s="385"/>
      <c r="D659" s="81"/>
      <c r="E659" s="122"/>
      <c r="G659" s="123"/>
      <c r="H659" s="158"/>
      <c r="I659" s="158"/>
      <c r="J659" s="149">
        <v>13</v>
      </c>
      <c r="K659" s="687" t="s">
        <v>1059</v>
      </c>
      <c r="L659" s="687"/>
      <c r="M659" s="158"/>
      <c r="N659" s="158"/>
      <c r="O659" s="158"/>
      <c r="P659" s="158"/>
      <c r="Q659" s="696"/>
      <c r="R659" s="792">
        <v>20000</v>
      </c>
      <c r="S659" s="791">
        <f t="shared" si="26"/>
        <v>20000</v>
      </c>
      <c r="T659" s="188" t="s">
        <v>1060</v>
      </c>
      <c r="U659" s="188" t="s">
        <v>223</v>
      </c>
      <c r="V659" s="387"/>
      <c r="W659" s="177"/>
      <c r="X659" s="750">
        <v>21500600</v>
      </c>
      <c r="Y659" s="793">
        <f>X659/$X$660*100</f>
        <v>93.47843099745225</v>
      </c>
      <c r="Z659" s="127"/>
      <c r="AA659" s="794"/>
    </row>
    <row r="660" spans="1:256" s="181" customFormat="1" ht="18.75" x14ac:dyDescent="0.45">
      <c r="A660" s="388"/>
      <c r="B660" s="221"/>
      <c r="C660" s="221"/>
      <c r="D660" s="220"/>
      <c r="E660" s="674"/>
      <c r="F660" s="221"/>
      <c r="G660" s="795"/>
      <c r="H660" s="223"/>
      <c r="I660" s="223"/>
      <c r="J660" s="439"/>
      <c r="K660" s="440"/>
      <c r="L660" s="440"/>
      <c r="M660" s="223"/>
      <c r="N660" s="223"/>
      <c r="O660" s="223"/>
      <c r="P660" s="223"/>
      <c r="Q660" s="442"/>
      <c r="R660" s="722"/>
      <c r="S660" s="240"/>
      <c r="T660" s="323"/>
      <c r="U660" s="323"/>
      <c r="V660" s="387"/>
      <c r="W660" s="177"/>
      <c r="X660" s="750">
        <f>SUM(X657:X659)</f>
        <v>23000600</v>
      </c>
      <c r="Y660" s="796"/>
      <c r="Z660" s="127"/>
      <c r="AA660" s="794"/>
    </row>
    <row r="661" spans="1:256" s="145" customFormat="1" ht="18.75" x14ac:dyDescent="0.45">
      <c r="A661" s="132"/>
      <c r="B661" s="133">
        <v>4.2</v>
      </c>
      <c r="C661" s="134" t="s">
        <v>1061</v>
      </c>
      <c r="D661" s="134"/>
      <c r="E661" s="134"/>
      <c r="F661" s="134"/>
      <c r="G661" s="135"/>
      <c r="H661" s="136"/>
      <c r="I661" s="136"/>
      <c r="J661" s="137"/>
      <c r="K661" s="138"/>
      <c r="L661" s="139">
        <f>+L662</f>
        <v>0</v>
      </c>
      <c r="M661" s="140"/>
      <c r="N661" s="140"/>
      <c r="O661" s="140"/>
      <c r="P661" s="140"/>
      <c r="Q661" s="249">
        <f>SUM(Q663)</f>
        <v>0</v>
      </c>
      <c r="R661" s="249">
        <f>SUM(R663)</f>
        <v>600000</v>
      </c>
      <c r="S661" s="139">
        <f>SUM(Q661:R661)</f>
        <v>600000</v>
      </c>
      <c r="T661" s="142"/>
      <c r="U661" s="142"/>
      <c r="V661" s="143"/>
      <c r="W661" s="144"/>
      <c r="X661" s="753"/>
      <c r="Y661" s="796"/>
      <c r="Z661" s="753"/>
      <c r="AA661" s="79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  <c r="CM661" s="144"/>
      <c r="CN661" s="144"/>
      <c r="CO661" s="144"/>
      <c r="CP661" s="144"/>
      <c r="CQ661" s="144"/>
      <c r="CR661" s="144"/>
      <c r="CS661" s="144"/>
      <c r="CT661" s="144"/>
      <c r="CU661" s="144"/>
      <c r="CV661" s="144"/>
      <c r="CW661" s="144"/>
      <c r="CX661" s="144"/>
      <c r="CY661" s="144"/>
      <c r="CZ661" s="144"/>
      <c r="DA661" s="144"/>
      <c r="DB661" s="144"/>
      <c r="DC661" s="144"/>
      <c r="DD661" s="144"/>
      <c r="DE661" s="144"/>
      <c r="DF661" s="144"/>
      <c r="DG661" s="144"/>
      <c r="DH661" s="144"/>
      <c r="DI661" s="144"/>
      <c r="DJ661" s="144"/>
      <c r="DK661" s="144"/>
      <c r="DL661" s="144"/>
      <c r="DM661" s="144"/>
      <c r="DN661" s="144"/>
      <c r="DO661" s="144"/>
      <c r="DP661" s="144"/>
      <c r="DQ661" s="144"/>
      <c r="DR661" s="144"/>
      <c r="DS661" s="144"/>
      <c r="DT661" s="144"/>
      <c r="DU661" s="144"/>
      <c r="DV661" s="144"/>
      <c r="DW661" s="144"/>
      <c r="DX661" s="144"/>
      <c r="DY661" s="144"/>
      <c r="DZ661" s="144"/>
      <c r="EA661" s="144"/>
      <c r="EB661" s="144"/>
      <c r="EC661" s="144"/>
      <c r="ED661" s="144"/>
      <c r="EE661" s="144"/>
      <c r="EF661" s="144"/>
      <c r="EG661" s="144"/>
      <c r="EH661" s="144"/>
      <c r="EI661" s="144"/>
      <c r="EJ661" s="144"/>
      <c r="EK661" s="144"/>
      <c r="EL661" s="144"/>
      <c r="EM661" s="144"/>
      <c r="EN661" s="144"/>
      <c r="EO661" s="144"/>
      <c r="EP661" s="144"/>
      <c r="EQ661" s="144"/>
      <c r="ER661" s="144"/>
      <c r="ES661" s="144"/>
      <c r="ET661" s="144"/>
      <c r="EU661" s="144"/>
      <c r="EV661" s="144"/>
      <c r="EW661" s="144"/>
      <c r="EX661" s="144"/>
      <c r="EY661" s="144"/>
      <c r="EZ661" s="144"/>
      <c r="FA661" s="144"/>
      <c r="FB661" s="144"/>
      <c r="FC661" s="144"/>
      <c r="FD661" s="144"/>
      <c r="FE661" s="144"/>
      <c r="FF661" s="144"/>
      <c r="FG661" s="144"/>
      <c r="FH661" s="144"/>
      <c r="FI661" s="144"/>
      <c r="FJ661" s="144"/>
      <c r="FK661" s="144"/>
      <c r="FL661" s="144"/>
      <c r="FM661" s="144"/>
      <c r="FN661" s="144"/>
      <c r="FO661" s="144"/>
      <c r="FP661" s="144"/>
      <c r="FQ661" s="144"/>
      <c r="FR661" s="144"/>
      <c r="FS661" s="144"/>
      <c r="FT661" s="144"/>
      <c r="FU661" s="144"/>
      <c r="FV661" s="144"/>
      <c r="FW661" s="144"/>
      <c r="FX661" s="144"/>
      <c r="FY661" s="144"/>
      <c r="FZ661" s="144"/>
      <c r="GA661" s="144"/>
      <c r="GB661" s="144"/>
      <c r="GC661" s="144"/>
      <c r="GD661" s="144"/>
      <c r="GE661" s="144"/>
      <c r="GF661" s="144"/>
      <c r="GG661" s="144"/>
      <c r="GH661" s="144"/>
      <c r="GI661" s="144"/>
      <c r="GJ661" s="144"/>
      <c r="GK661" s="144"/>
      <c r="GL661" s="144"/>
      <c r="GM661" s="144"/>
      <c r="GN661" s="144"/>
      <c r="GO661" s="144"/>
      <c r="GP661" s="144"/>
      <c r="GQ661" s="144"/>
      <c r="GR661" s="144"/>
      <c r="GS661" s="144"/>
      <c r="GT661" s="144"/>
      <c r="GU661" s="144"/>
      <c r="GV661" s="144"/>
      <c r="GW661" s="144"/>
      <c r="GX661" s="144"/>
      <c r="GY661" s="144"/>
      <c r="GZ661" s="144"/>
      <c r="HA661" s="144"/>
      <c r="HB661" s="144"/>
      <c r="HC661" s="144"/>
      <c r="HD661" s="144"/>
      <c r="HE661" s="144"/>
      <c r="HF661" s="144"/>
      <c r="HG661" s="144"/>
      <c r="HH661" s="144"/>
      <c r="HI661" s="144"/>
      <c r="HJ661" s="144"/>
      <c r="HK661" s="144"/>
      <c r="HL661" s="144"/>
      <c r="HM661" s="144"/>
      <c r="HN661" s="144"/>
      <c r="HO661" s="144"/>
      <c r="HP661" s="144"/>
      <c r="HQ661" s="144"/>
      <c r="HR661" s="144"/>
      <c r="HS661" s="144"/>
      <c r="HT661" s="144"/>
      <c r="HU661" s="144"/>
      <c r="HV661" s="144"/>
      <c r="HW661" s="144"/>
      <c r="HX661" s="144"/>
      <c r="HY661" s="144"/>
      <c r="HZ661" s="144"/>
      <c r="IA661" s="144"/>
      <c r="IB661" s="144"/>
      <c r="IC661" s="144"/>
      <c r="ID661" s="144"/>
      <c r="IE661" s="144"/>
      <c r="IF661" s="144"/>
      <c r="IG661" s="144"/>
      <c r="IH661" s="144"/>
      <c r="II661" s="144"/>
      <c r="IJ661" s="144"/>
      <c r="IK661" s="144"/>
      <c r="IL661" s="144"/>
      <c r="IM661" s="144"/>
      <c r="IN661" s="144"/>
      <c r="IO661" s="144"/>
      <c r="IP661" s="144"/>
      <c r="IQ661" s="144"/>
      <c r="IR661" s="144"/>
      <c r="IS661" s="144"/>
      <c r="IT661" s="144"/>
      <c r="IU661" s="144"/>
      <c r="IV661" s="144"/>
    </row>
    <row r="662" spans="1:256" s="362" customFormat="1" ht="18.75" x14ac:dyDescent="0.45">
      <c r="A662" s="357"/>
      <c r="B662" s="177"/>
      <c r="C662" s="60">
        <v>28</v>
      </c>
      <c r="D662" s="177" t="s">
        <v>1062</v>
      </c>
      <c r="E662" s="177"/>
      <c r="F662" s="177"/>
      <c r="G662" s="178"/>
      <c r="H662" s="68"/>
      <c r="I662" s="68"/>
      <c r="J662" s="429"/>
      <c r="K662" s="430"/>
      <c r="L662" s="67"/>
      <c r="M662" s="68"/>
      <c r="N662" s="68"/>
      <c r="O662" s="68"/>
      <c r="P662" s="68"/>
      <c r="Q662" s="152">
        <f>[4]แผน_งบยุทธศาสตร์60!L59*1000000</f>
        <v>0</v>
      </c>
      <c r="R662" s="152">
        <f>[4]แผน_งบยุทธศาสตร์60!M59*1000000</f>
        <v>600000</v>
      </c>
      <c r="S662" s="153">
        <f t="shared" ref="S662:S668" si="27">SUM(Q662:R662)</f>
        <v>600000</v>
      </c>
      <c r="T662" s="685"/>
      <c r="U662" s="685" t="s">
        <v>17</v>
      </c>
      <c r="V662" s="361"/>
      <c r="W662" s="74"/>
      <c r="X662" s="74"/>
      <c r="Y662" s="727"/>
      <c r="Z662" s="74"/>
      <c r="AA662" s="117"/>
      <c r="AB662" s="177"/>
      <c r="AC662" s="177"/>
      <c r="AD662" s="177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7"/>
      <c r="BN662" s="177"/>
      <c r="BO662" s="177"/>
      <c r="BP662" s="177"/>
      <c r="BQ662" s="177"/>
      <c r="BR662" s="177"/>
      <c r="BS662" s="177"/>
      <c r="BT662" s="177"/>
      <c r="BU662" s="177"/>
      <c r="BV662" s="177"/>
      <c r="BW662" s="177"/>
      <c r="BX662" s="177"/>
      <c r="BY662" s="177"/>
      <c r="BZ662" s="177"/>
      <c r="CA662" s="177"/>
      <c r="CB662" s="177"/>
      <c r="CC662" s="177"/>
      <c r="CD662" s="177"/>
      <c r="CE662" s="177"/>
      <c r="CF662" s="177"/>
      <c r="CG662" s="177"/>
      <c r="CH662" s="177"/>
      <c r="CI662" s="177"/>
      <c r="CJ662" s="177"/>
      <c r="CK662" s="177"/>
      <c r="CL662" s="177"/>
      <c r="CM662" s="177"/>
      <c r="CN662" s="177"/>
      <c r="CO662" s="177"/>
      <c r="CP662" s="177"/>
      <c r="CQ662" s="177"/>
      <c r="CR662" s="177"/>
      <c r="CS662" s="177"/>
      <c r="CT662" s="177"/>
      <c r="CU662" s="177"/>
      <c r="CV662" s="177"/>
      <c r="CW662" s="177"/>
      <c r="CX662" s="177"/>
      <c r="CY662" s="177"/>
      <c r="CZ662" s="177"/>
      <c r="DA662" s="177"/>
      <c r="DB662" s="177"/>
      <c r="DC662" s="177"/>
      <c r="DD662" s="177"/>
      <c r="DE662" s="177"/>
      <c r="DF662" s="177"/>
      <c r="DG662" s="177"/>
      <c r="DH662" s="177"/>
      <c r="DI662" s="177"/>
      <c r="DJ662" s="177"/>
      <c r="DK662" s="177"/>
      <c r="DL662" s="177"/>
      <c r="DM662" s="177"/>
      <c r="DN662" s="177"/>
      <c r="DO662" s="177"/>
      <c r="DP662" s="177"/>
      <c r="DQ662" s="177"/>
      <c r="DR662" s="177"/>
      <c r="DS662" s="177"/>
      <c r="DT662" s="177"/>
      <c r="DU662" s="177"/>
      <c r="DV662" s="177"/>
      <c r="DW662" s="177"/>
      <c r="DX662" s="177"/>
      <c r="DY662" s="177"/>
      <c r="DZ662" s="177"/>
      <c r="EA662" s="177"/>
      <c r="EB662" s="177"/>
      <c r="EC662" s="177"/>
      <c r="ED662" s="177"/>
      <c r="EE662" s="177"/>
      <c r="EF662" s="177"/>
      <c r="EG662" s="177"/>
      <c r="EH662" s="177"/>
      <c r="EI662" s="177"/>
      <c r="EJ662" s="177"/>
      <c r="EK662" s="177"/>
      <c r="EL662" s="177"/>
      <c r="EM662" s="177"/>
      <c r="EN662" s="177"/>
      <c r="EO662" s="177"/>
      <c r="EP662" s="177"/>
      <c r="EQ662" s="177"/>
      <c r="ER662" s="177"/>
      <c r="ES662" s="177"/>
      <c r="ET662" s="177"/>
      <c r="EU662" s="177"/>
      <c r="EV662" s="177"/>
      <c r="EW662" s="177"/>
      <c r="EX662" s="177"/>
      <c r="EY662" s="177"/>
      <c r="EZ662" s="177"/>
      <c r="FA662" s="177"/>
      <c r="FB662" s="177"/>
      <c r="FC662" s="177"/>
      <c r="FD662" s="177"/>
      <c r="FE662" s="177"/>
      <c r="FF662" s="177"/>
      <c r="FG662" s="177"/>
      <c r="FH662" s="177"/>
      <c r="FI662" s="177"/>
      <c r="FJ662" s="177"/>
      <c r="FK662" s="177"/>
      <c r="FL662" s="177"/>
      <c r="FM662" s="177"/>
      <c r="FN662" s="177"/>
      <c r="FO662" s="177"/>
      <c r="FP662" s="177"/>
      <c r="FQ662" s="177"/>
      <c r="FR662" s="177"/>
      <c r="FS662" s="177"/>
      <c r="FT662" s="177"/>
      <c r="FU662" s="177"/>
      <c r="FV662" s="177"/>
      <c r="FW662" s="177"/>
      <c r="FX662" s="177"/>
      <c r="FY662" s="177"/>
      <c r="FZ662" s="177"/>
      <c r="GA662" s="177"/>
      <c r="GB662" s="177"/>
      <c r="GC662" s="177"/>
      <c r="GD662" s="177"/>
      <c r="GE662" s="177"/>
      <c r="GF662" s="177"/>
      <c r="GG662" s="177"/>
      <c r="GH662" s="177"/>
      <c r="GI662" s="177"/>
      <c r="GJ662" s="177"/>
      <c r="GK662" s="177"/>
      <c r="GL662" s="177"/>
      <c r="GM662" s="177"/>
      <c r="GN662" s="177"/>
      <c r="GO662" s="177"/>
      <c r="GP662" s="177"/>
      <c r="GQ662" s="177"/>
      <c r="GR662" s="177"/>
      <c r="GS662" s="177"/>
      <c r="GT662" s="177"/>
      <c r="GU662" s="177"/>
      <c r="GV662" s="177"/>
      <c r="GW662" s="177"/>
      <c r="GX662" s="177"/>
      <c r="GY662" s="177"/>
      <c r="GZ662" s="177"/>
      <c r="HA662" s="177"/>
      <c r="HB662" s="177"/>
      <c r="HC662" s="177"/>
      <c r="HD662" s="177"/>
      <c r="HE662" s="177"/>
      <c r="HF662" s="177"/>
      <c r="HG662" s="177"/>
      <c r="HH662" s="177"/>
      <c r="HI662" s="177"/>
      <c r="HJ662" s="177"/>
      <c r="HK662" s="177"/>
      <c r="HL662" s="177"/>
      <c r="HM662" s="177"/>
      <c r="HN662" s="177"/>
      <c r="HO662" s="177"/>
      <c r="HP662" s="177"/>
      <c r="HQ662" s="177"/>
      <c r="HR662" s="177"/>
      <c r="HS662" s="177"/>
      <c r="HT662" s="177"/>
      <c r="HU662" s="177"/>
      <c r="HV662" s="177"/>
      <c r="HW662" s="177"/>
      <c r="HX662" s="177"/>
      <c r="HY662" s="177"/>
      <c r="HZ662" s="177"/>
      <c r="IA662" s="177"/>
      <c r="IB662" s="177"/>
      <c r="IC662" s="177"/>
      <c r="ID662" s="177"/>
      <c r="IE662" s="177"/>
      <c r="IF662" s="177"/>
      <c r="IG662" s="177"/>
      <c r="IH662" s="177"/>
      <c r="II662" s="177"/>
      <c r="IJ662" s="177"/>
      <c r="IK662" s="177"/>
      <c r="IL662" s="177"/>
      <c r="IM662" s="177"/>
      <c r="IN662" s="177"/>
      <c r="IO662" s="177"/>
      <c r="IP662" s="177"/>
      <c r="IQ662" s="177"/>
      <c r="IR662" s="177"/>
      <c r="IS662" s="177"/>
      <c r="IT662" s="177"/>
      <c r="IU662" s="177"/>
      <c r="IV662" s="177"/>
    </row>
    <row r="663" spans="1:256" s="73" customFormat="1" ht="18.75" x14ac:dyDescent="0.45">
      <c r="A663" s="58"/>
      <c r="B663" s="59"/>
      <c r="C663" s="60"/>
      <c r="D663" s="61" t="s">
        <v>19</v>
      </c>
      <c r="E663" s="59"/>
      <c r="F663" s="59"/>
      <c r="G663" s="62"/>
      <c r="H663" s="76"/>
      <c r="I663" s="64"/>
      <c r="J663" s="65"/>
      <c r="K663" s="66"/>
      <c r="L663" s="67"/>
      <c r="M663" s="68"/>
      <c r="N663" s="68"/>
      <c r="O663" s="68"/>
      <c r="P663" s="69"/>
      <c r="Q663" s="77">
        <f>SUM(Q664:Q670)</f>
        <v>0</v>
      </c>
      <c r="R663" s="77">
        <f>SUM(R664:R670)</f>
        <v>600000</v>
      </c>
      <c r="S663" s="330">
        <f t="shared" si="27"/>
        <v>600000</v>
      </c>
      <c r="T663" s="79"/>
      <c r="U663" s="79"/>
      <c r="V663" s="154"/>
      <c r="W663" s="74"/>
      <c r="X663" s="74"/>
      <c r="Y663" s="43"/>
      <c r="Z663" s="74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  <c r="CK663" s="75"/>
      <c r="CL663" s="75"/>
      <c r="CM663" s="75"/>
      <c r="CN663" s="75"/>
      <c r="CO663" s="75"/>
      <c r="CP663" s="75"/>
      <c r="CQ663" s="75"/>
      <c r="CR663" s="75"/>
      <c r="CS663" s="75"/>
      <c r="CT663" s="75"/>
      <c r="CU663" s="75"/>
      <c r="CV663" s="75"/>
      <c r="CW663" s="75"/>
      <c r="CX663" s="75"/>
      <c r="CY663" s="75"/>
      <c r="CZ663" s="75"/>
      <c r="DA663" s="75"/>
      <c r="DB663" s="75"/>
      <c r="DC663" s="75"/>
      <c r="DD663" s="75"/>
      <c r="DE663" s="75"/>
      <c r="DF663" s="75"/>
      <c r="DG663" s="75"/>
      <c r="DH663" s="75"/>
      <c r="DI663" s="75"/>
      <c r="DJ663" s="75"/>
      <c r="DK663" s="75"/>
      <c r="DL663" s="75"/>
      <c r="DM663" s="75"/>
      <c r="DN663" s="75"/>
      <c r="DO663" s="75"/>
      <c r="DP663" s="75"/>
      <c r="DQ663" s="75"/>
      <c r="DR663" s="75"/>
      <c r="DS663" s="75"/>
      <c r="DT663" s="75"/>
      <c r="DU663" s="75"/>
      <c r="DV663" s="75"/>
      <c r="DW663" s="75"/>
      <c r="DX663" s="75"/>
      <c r="DY663" s="75"/>
      <c r="DZ663" s="75"/>
      <c r="EA663" s="75"/>
      <c r="EB663" s="75"/>
      <c r="EC663" s="75"/>
      <c r="ED663" s="75"/>
      <c r="EE663" s="75"/>
      <c r="EF663" s="75"/>
      <c r="EG663" s="75"/>
      <c r="EH663" s="75"/>
      <c r="EI663" s="75"/>
      <c r="EJ663" s="75"/>
      <c r="EK663" s="75"/>
      <c r="EL663" s="75"/>
      <c r="EM663" s="75"/>
      <c r="EN663" s="75"/>
      <c r="EO663" s="75"/>
      <c r="EP663" s="75"/>
      <c r="EQ663" s="75"/>
      <c r="ER663" s="75"/>
      <c r="ES663" s="75"/>
      <c r="ET663" s="75"/>
      <c r="EU663" s="75"/>
      <c r="EV663" s="75"/>
      <c r="EW663" s="75"/>
      <c r="EX663" s="75"/>
      <c r="EY663" s="75"/>
      <c r="EZ663" s="75"/>
      <c r="FA663" s="75"/>
      <c r="FB663" s="75"/>
      <c r="FC663" s="75"/>
      <c r="FD663" s="75"/>
      <c r="FE663" s="75"/>
      <c r="FF663" s="75"/>
      <c r="FG663" s="75"/>
      <c r="FH663" s="75"/>
      <c r="FI663" s="75"/>
      <c r="FJ663" s="75"/>
      <c r="FK663" s="75"/>
      <c r="FL663" s="75"/>
      <c r="FM663" s="75"/>
      <c r="FN663" s="75"/>
      <c r="FO663" s="75"/>
      <c r="FP663" s="75"/>
      <c r="FQ663" s="75"/>
      <c r="FR663" s="75"/>
      <c r="FS663" s="75"/>
      <c r="FT663" s="75"/>
      <c r="FU663" s="75"/>
      <c r="FV663" s="75"/>
      <c r="FW663" s="75"/>
      <c r="FX663" s="75"/>
      <c r="FY663" s="75"/>
      <c r="FZ663" s="75"/>
      <c r="GA663" s="75"/>
      <c r="GB663" s="75"/>
      <c r="GC663" s="75"/>
      <c r="GD663" s="75"/>
      <c r="GE663" s="75"/>
      <c r="GF663" s="75"/>
      <c r="GG663" s="75"/>
      <c r="GH663" s="75"/>
      <c r="GI663" s="75"/>
      <c r="GJ663" s="75"/>
      <c r="GK663" s="75"/>
      <c r="GL663" s="75"/>
      <c r="GM663" s="75"/>
      <c r="GN663" s="75"/>
      <c r="GO663" s="75"/>
      <c r="GP663" s="75"/>
      <c r="GQ663" s="75"/>
      <c r="GR663" s="75"/>
      <c r="GS663" s="75"/>
      <c r="GT663" s="75"/>
      <c r="GU663" s="75"/>
      <c r="GV663" s="75"/>
      <c r="GW663" s="75"/>
      <c r="GX663" s="75"/>
      <c r="GY663" s="75"/>
      <c r="GZ663" s="75"/>
      <c r="HA663" s="75"/>
      <c r="HB663" s="75"/>
      <c r="HC663" s="75"/>
      <c r="HD663" s="75"/>
      <c r="HE663" s="75"/>
      <c r="HF663" s="75"/>
      <c r="HG663" s="75"/>
      <c r="HH663" s="75"/>
      <c r="HI663" s="75"/>
      <c r="HJ663" s="75"/>
      <c r="HK663" s="75"/>
      <c r="HL663" s="75"/>
      <c r="HM663" s="75"/>
      <c r="HN663" s="75"/>
      <c r="HO663" s="75"/>
      <c r="HP663" s="75"/>
      <c r="HQ663" s="75"/>
      <c r="HR663" s="75"/>
      <c r="HS663" s="75"/>
      <c r="HT663" s="75"/>
      <c r="HU663" s="75"/>
      <c r="HV663" s="75"/>
      <c r="HW663" s="75"/>
      <c r="HX663" s="75"/>
      <c r="HY663" s="75"/>
      <c r="HZ663" s="75"/>
      <c r="IA663" s="75"/>
      <c r="IB663" s="75"/>
      <c r="IC663" s="75"/>
      <c r="ID663" s="75"/>
      <c r="IE663" s="75"/>
      <c r="IF663" s="75"/>
      <c r="IG663" s="75"/>
      <c r="IH663" s="75"/>
      <c r="II663" s="75"/>
      <c r="IJ663" s="75"/>
      <c r="IK663" s="75"/>
      <c r="IL663" s="75"/>
      <c r="IM663" s="75"/>
      <c r="IN663" s="75"/>
      <c r="IO663" s="75"/>
      <c r="IP663" s="75"/>
      <c r="IQ663" s="75"/>
      <c r="IR663" s="75"/>
      <c r="IS663" s="75"/>
      <c r="IT663" s="75"/>
      <c r="IU663" s="75"/>
      <c r="IV663" s="75"/>
    </row>
    <row r="664" spans="1:256" s="73" customFormat="1" ht="18.75" x14ac:dyDescent="0.45">
      <c r="A664" s="58"/>
      <c r="B664" s="59"/>
      <c r="C664" s="60"/>
      <c r="D664" s="81"/>
      <c r="E664" s="93" t="s">
        <v>1063</v>
      </c>
      <c r="F664" s="59"/>
      <c r="G664" s="62"/>
      <c r="H664" s="76"/>
      <c r="I664" s="64"/>
      <c r="J664" s="149">
        <v>1</v>
      </c>
      <c r="K664" s="150" t="s">
        <v>1064</v>
      </c>
      <c r="L664" s="67"/>
      <c r="M664" s="68"/>
      <c r="N664" s="68"/>
      <c r="O664" s="68"/>
      <c r="P664" s="69"/>
      <c r="Q664" s="234"/>
      <c r="R664" s="711">
        <v>300150</v>
      </c>
      <c r="S664" s="159">
        <f t="shared" si="27"/>
        <v>300150</v>
      </c>
      <c r="T664" s="160" t="s">
        <v>1065</v>
      </c>
      <c r="U664" s="160" t="s">
        <v>1032</v>
      </c>
      <c r="V664" s="154"/>
      <c r="W664" s="74"/>
      <c r="X664" s="74"/>
      <c r="Y664" s="43"/>
      <c r="Z664" s="74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  <c r="CK664" s="75"/>
      <c r="CL664" s="75"/>
      <c r="CM664" s="75"/>
      <c r="CN664" s="75"/>
      <c r="CO664" s="75"/>
      <c r="CP664" s="75"/>
      <c r="CQ664" s="75"/>
      <c r="CR664" s="75"/>
      <c r="CS664" s="75"/>
      <c r="CT664" s="75"/>
      <c r="CU664" s="75"/>
      <c r="CV664" s="75"/>
      <c r="CW664" s="75"/>
      <c r="CX664" s="75"/>
      <c r="CY664" s="75"/>
      <c r="CZ664" s="75"/>
      <c r="DA664" s="75"/>
      <c r="DB664" s="75"/>
      <c r="DC664" s="75"/>
      <c r="DD664" s="75"/>
      <c r="DE664" s="75"/>
      <c r="DF664" s="75"/>
      <c r="DG664" s="75"/>
      <c r="DH664" s="75"/>
      <c r="DI664" s="75"/>
      <c r="DJ664" s="75"/>
      <c r="DK664" s="75"/>
      <c r="DL664" s="75"/>
      <c r="DM664" s="75"/>
      <c r="DN664" s="75"/>
      <c r="DO664" s="75"/>
      <c r="DP664" s="75"/>
      <c r="DQ664" s="75"/>
      <c r="DR664" s="75"/>
      <c r="DS664" s="75"/>
      <c r="DT664" s="75"/>
      <c r="DU664" s="75"/>
      <c r="DV664" s="75"/>
      <c r="DW664" s="75"/>
      <c r="DX664" s="75"/>
      <c r="DY664" s="75"/>
      <c r="DZ664" s="75"/>
      <c r="EA664" s="75"/>
      <c r="EB664" s="75"/>
      <c r="EC664" s="75"/>
      <c r="ED664" s="75"/>
      <c r="EE664" s="75"/>
      <c r="EF664" s="75"/>
      <c r="EG664" s="75"/>
      <c r="EH664" s="75"/>
      <c r="EI664" s="75"/>
      <c r="EJ664" s="75"/>
      <c r="EK664" s="75"/>
      <c r="EL664" s="75"/>
      <c r="EM664" s="75"/>
      <c r="EN664" s="75"/>
      <c r="EO664" s="75"/>
      <c r="EP664" s="75"/>
      <c r="EQ664" s="75"/>
      <c r="ER664" s="75"/>
      <c r="ES664" s="75"/>
      <c r="ET664" s="75"/>
      <c r="EU664" s="75"/>
      <c r="EV664" s="75"/>
      <c r="EW664" s="75"/>
      <c r="EX664" s="75"/>
      <c r="EY664" s="75"/>
      <c r="EZ664" s="75"/>
      <c r="FA664" s="75"/>
      <c r="FB664" s="75"/>
      <c r="FC664" s="75"/>
      <c r="FD664" s="75"/>
      <c r="FE664" s="75"/>
      <c r="FF664" s="75"/>
      <c r="FG664" s="75"/>
      <c r="FH664" s="75"/>
      <c r="FI664" s="75"/>
      <c r="FJ664" s="75"/>
      <c r="FK664" s="75"/>
      <c r="FL664" s="75"/>
      <c r="FM664" s="75"/>
      <c r="FN664" s="75"/>
      <c r="FO664" s="75"/>
      <c r="FP664" s="75"/>
      <c r="FQ664" s="75"/>
      <c r="FR664" s="75"/>
      <c r="FS664" s="75"/>
      <c r="FT664" s="75"/>
      <c r="FU664" s="75"/>
      <c r="FV664" s="75"/>
      <c r="FW664" s="75"/>
      <c r="FX664" s="75"/>
      <c r="FY664" s="75"/>
      <c r="FZ664" s="75"/>
      <c r="GA664" s="75"/>
      <c r="GB664" s="75"/>
      <c r="GC664" s="75"/>
      <c r="GD664" s="75"/>
      <c r="GE664" s="75"/>
      <c r="GF664" s="75"/>
      <c r="GG664" s="75"/>
      <c r="GH664" s="75"/>
      <c r="GI664" s="75"/>
      <c r="GJ664" s="75"/>
      <c r="GK664" s="75"/>
      <c r="GL664" s="75"/>
      <c r="GM664" s="75"/>
      <c r="GN664" s="75"/>
      <c r="GO664" s="75"/>
      <c r="GP664" s="75"/>
      <c r="GQ664" s="75"/>
      <c r="GR664" s="75"/>
      <c r="GS664" s="75"/>
      <c r="GT664" s="75"/>
      <c r="GU664" s="75"/>
      <c r="GV664" s="75"/>
      <c r="GW664" s="75"/>
      <c r="GX664" s="75"/>
      <c r="GY664" s="75"/>
      <c r="GZ664" s="75"/>
      <c r="HA664" s="75"/>
      <c r="HB664" s="75"/>
      <c r="HC664" s="75"/>
      <c r="HD664" s="75"/>
      <c r="HE664" s="75"/>
      <c r="HF664" s="75"/>
      <c r="HG664" s="75"/>
      <c r="HH664" s="75"/>
      <c r="HI664" s="75"/>
      <c r="HJ664" s="75"/>
      <c r="HK664" s="75"/>
      <c r="HL664" s="75"/>
      <c r="HM664" s="75"/>
      <c r="HN664" s="75"/>
      <c r="HO664" s="75"/>
      <c r="HP664" s="75"/>
      <c r="HQ664" s="75"/>
      <c r="HR664" s="75"/>
      <c r="HS664" s="75"/>
      <c r="HT664" s="75"/>
      <c r="HU664" s="75"/>
      <c r="HV664" s="75"/>
      <c r="HW664" s="75"/>
      <c r="HX664" s="75"/>
      <c r="HY664" s="75"/>
      <c r="HZ664" s="75"/>
      <c r="IA664" s="75"/>
      <c r="IB664" s="75"/>
      <c r="IC664" s="75"/>
      <c r="ID664" s="75"/>
      <c r="IE664" s="75"/>
      <c r="IF664" s="75"/>
      <c r="IG664" s="75"/>
      <c r="IH664" s="75"/>
      <c r="II664" s="75"/>
      <c r="IJ664" s="75"/>
      <c r="IK664" s="75"/>
      <c r="IL664" s="75"/>
      <c r="IM664" s="75"/>
      <c r="IN664" s="75"/>
      <c r="IO664" s="75"/>
      <c r="IP664" s="75"/>
      <c r="IQ664" s="75"/>
      <c r="IR664" s="75"/>
      <c r="IS664" s="75"/>
      <c r="IT664" s="75"/>
      <c r="IU664" s="75"/>
      <c r="IV664" s="75"/>
    </row>
    <row r="665" spans="1:256" s="214" customFormat="1" ht="18.75" x14ac:dyDescent="0.45">
      <c r="A665" s="326"/>
      <c r="B665" s="327"/>
      <c r="C665" s="60"/>
      <c r="D665" s="81"/>
      <c r="E665" s="333" t="s">
        <v>1066</v>
      </c>
      <c r="F665" s="327"/>
      <c r="G665" s="328"/>
      <c r="H665" s="329"/>
      <c r="I665" s="69"/>
      <c r="J665" s="149">
        <v>2</v>
      </c>
      <c r="K665" s="447" t="s">
        <v>1067</v>
      </c>
      <c r="L665" s="67"/>
      <c r="M665" s="68"/>
      <c r="N665" s="68"/>
      <c r="O665" s="68"/>
      <c r="P665" s="69"/>
      <c r="Q665" s="234"/>
      <c r="R665" s="711">
        <v>53400</v>
      </c>
      <c r="S665" s="159">
        <f t="shared" si="27"/>
        <v>53400</v>
      </c>
      <c r="T665" s="160" t="s">
        <v>1065</v>
      </c>
      <c r="U665" s="160" t="s">
        <v>1032</v>
      </c>
      <c r="V665" s="643"/>
      <c r="W665" s="215"/>
      <c r="X665" s="215"/>
      <c r="Y665" s="43"/>
      <c r="Z665" s="215"/>
    </row>
    <row r="666" spans="1:256" s="362" customFormat="1" ht="18.75" x14ac:dyDescent="0.45">
      <c r="A666" s="357"/>
      <c r="B666" s="177"/>
      <c r="C666" s="60"/>
      <c r="D666" s="177" t="s">
        <v>30</v>
      </c>
      <c r="E666" s="177"/>
      <c r="F666" s="177"/>
      <c r="G666" s="178"/>
      <c r="H666" s="68"/>
      <c r="I666" s="68"/>
      <c r="J666" s="149">
        <v>3</v>
      </c>
      <c r="K666" s="687" t="s">
        <v>1068</v>
      </c>
      <c r="L666" s="67"/>
      <c r="M666" s="68"/>
      <c r="N666" s="68"/>
      <c r="O666" s="68"/>
      <c r="P666" s="68"/>
      <c r="Q666" s="235"/>
      <c r="R666" s="187">
        <v>115300</v>
      </c>
      <c r="S666" s="159">
        <f t="shared" si="27"/>
        <v>115300</v>
      </c>
      <c r="T666" s="160" t="s">
        <v>1065</v>
      </c>
      <c r="U666" s="160" t="s">
        <v>1032</v>
      </c>
      <c r="V666" s="361"/>
      <c r="W666" s="215"/>
      <c r="X666" s="215"/>
      <c r="Y666" s="727"/>
      <c r="Z666" s="215"/>
      <c r="AA666" s="216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7"/>
      <c r="BN666" s="177"/>
      <c r="BO666" s="177"/>
      <c r="BP666" s="177"/>
      <c r="BQ666" s="177"/>
      <c r="BR666" s="177"/>
      <c r="BS666" s="177"/>
      <c r="BT666" s="177"/>
      <c r="BU666" s="177"/>
      <c r="BV666" s="177"/>
      <c r="BW666" s="177"/>
      <c r="BX666" s="177"/>
      <c r="BY666" s="177"/>
      <c r="BZ666" s="177"/>
      <c r="CA666" s="177"/>
      <c r="CB666" s="177"/>
      <c r="CC666" s="177"/>
      <c r="CD666" s="177"/>
      <c r="CE666" s="177"/>
      <c r="CF666" s="177"/>
      <c r="CG666" s="177"/>
      <c r="CH666" s="177"/>
      <c r="CI666" s="177"/>
      <c r="CJ666" s="177"/>
      <c r="CK666" s="177"/>
      <c r="CL666" s="177"/>
      <c r="CM666" s="177"/>
      <c r="CN666" s="177"/>
      <c r="CO666" s="177"/>
      <c r="CP666" s="177"/>
      <c r="CQ666" s="177"/>
      <c r="CR666" s="177"/>
      <c r="CS666" s="177"/>
      <c r="CT666" s="177"/>
      <c r="CU666" s="177"/>
      <c r="CV666" s="177"/>
      <c r="CW666" s="177"/>
      <c r="CX666" s="177"/>
      <c r="CY666" s="177"/>
      <c r="CZ666" s="177"/>
      <c r="DA666" s="177"/>
      <c r="DB666" s="177"/>
      <c r="DC666" s="177"/>
      <c r="DD666" s="177"/>
      <c r="DE666" s="177"/>
      <c r="DF666" s="177"/>
      <c r="DG666" s="177"/>
      <c r="DH666" s="177"/>
      <c r="DI666" s="177"/>
      <c r="DJ666" s="177"/>
      <c r="DK666" s="177"/>
      <c r="DL666" s="177"/>
      <c r="DM666" s="177"/>
      <c r="DN666" s="177"/>
      <c r="DO666" s="177"/>
      <c r="DP666" s="177"/>
      <c r="DQ666" s="177"/>
      <c r="DR666" s="177"/>
      <c r="DS666" s="177"/>
      <c r="DT666" s="177"/>
      <c r="DU666" s="177"/>
      <c r="DV666" s="177"/>
      <c r="DW666" s="177"/>
      <c r="DX666" s="177"/>
      <c r="DY666" s="177"/>
      <c r="DZ666" s="177"/>
      <c r="EA666" s="177"/>
      <c r="EB666" s="177"/>
      <c r="EC666" s="177"/>
      <c r="ED666" s="177"/>
      <c r="EE666" s="177"/>
      <c r="EF666" s="177"/>
      <c r="EG666" s="177"/>
      <c r="EH666" s="177"/>
      <c r="EI666" s="177"/>
      <c r="EJ666" s="177"/>
      <c r="EK666" s="177"/>
      <c r="EL666" s="177"/>
      <c r="EM666" s="177"/>
      <c r="EN666" s="177"/>
      <c r="EO666" s="177"/>
      <c r="EP666" s="177"/>
      <c r="EQ666" s="177"/>
      <c r="ER666" s="177"/>
      <c r="ES666" s="177"/>
      <c r="ET666" s="177"/>
      <c r="EU666" s="177"/>
      <c r="EV666" s="177"/>
      <c r="EW666" s="177"/>
      <c r="EX666" s="177"/>
      <c r="EY666" s="177"/>
      <c r="EZ666" s="177"/>
      <c r="FA666" s="177"/>
      <c r="FB666" s="177"/>
      <c r="FC666" s="177"/>
      <c r="FD666" s="177"/>
      <c r="FE666" s="177"/>
      <c r="FF666" s="177"/>
      <c r="FG666" s="177"/>
      <c r="FH666" s="177"/>
      <c r="FI666" s="177"/>
      <c r="FJ666" s="177"/>
      <c r="FK666" s="177"/>
      <c r="FL666" s="177"/>
      <c r="FM666" s="177"/>
      <c r="FN666" s="177"/>
      <c r="FO666" s="177"/>
      <c r="FP666" s="177"/>
      <c r="FQ666" s="177"/>
      <c r="FR666" s="177"/>
      <c r="FS666" s="177"/>
      <c r="FT666" s="177"/>
      <c r="FU666" s="177"/>
      <c r="FV666" s="177"/>
      <c r="FW666" s="177"/>
      <c r="FX666" s="177"/>
      <c r="FY666" s="177"/>
      <c r="FZ666" s="177"/>
      <c r="GA666" s="177"/>
      <c r="GB666" s="177"/>
      <c r="GC666" s="177"/>
      <c r="GD666" s="177"/>
      <c r="GE666" s="177"/>
      <c r="GF666" s="177"/>
      <c r="GG666" s="177"/>
      <c r="GH666" s="177"/>
      <c r="GI666" s="177"/>
      <c r="GJ666" s="177"/>
      <c r="GK666" s="177"/>
      <c r="GL666" s="177"/>
      <c r="GM666" s="177"/>
      <c r="GN666" s="177"/>
      <c r="GO666" s="177"/>
      <c r="GP666" s="177"/>
      <c r="GQ666" s="177"/>
      <c r="GR666" s="177"/>
      <c r="GS666" s="177"/>
      <c r="GT666" s="177"/>
      <c r="GU666" s="177"/>
      <c r="GV666" s="177"/>
      <c r="GW666" s="177"/>
      <c r="GX666" s="177"/>
      <c r="GY666" s="177"/>
      <c r="GZ666" s="177"/>
      <c r="HA666" s="177"/>
      <c r="HB666" s="177"/>
      <c r="HC666" s="177"/>
      <c r="HD666" s="177"/>
      <c r="HE666" s="177"/>
      <c r="HF666" s="177"/>
      <c r="HG666" s="177"/>
      <c r="HH666" s="177"/>
      <c r="HI666" s="177"/>
      <c r="HJ666" s="177"/>
      <c r="HK666" s="177"/>
      <c r="HL666" s="177"/>
      <c r="HM666" s="177"/>
      <c r="HN666" s="177"/>
      <c r="HO666" s="177"/>
      <c r="HP666" s="177"/>
      <c r="HQ666" s="177"/>
      <c r="HR666" s="177"/>
      <c r="HS666" s="177"/>
      <c r="HT666" s="177"/>
      <c r="HU666" s="177"/>
      <c r="HV666" s="177"/>
      <c r="HW666" s="177"/>
      <c r="HX666" s="177"/>
      <c r="HY666" s="177"/>
      <c r="HZ666" s="177"/>
      <c r="IA666" s="177"/>
      <c r="IB666" s="177"/>
      <c r="IC666" s="177"/>
      <c r="ID666" s="177"/>
      <c r="IE666" s="177"/>
      <c r="IF666" s="177"/>
      <c r="IG666" s="177"/>
      <c r="IH666" s="177"/>
      <c r="II666" s="177"/>
      <c r="IJ666" s="177"/>
      <c r="IK666" s="177"/>
      <c r="IL666" s="177"/>
      <c r="IM666" s="177"/>
      <c r="IN666" s="177"/>
      <c r="IO666" s="177"/>
      <c r="IP666" s="177"/>
      <c r="IQ666" s="177"/>
      <c r="IR666" s="177"/>
      <c r="IS666" s="177"/>
      <c r="IT666" s="177"/>
      <c r="IU666" s="177"/>
      <c r="IV666" s="177"/>
    </row>
    <row r="667" spans="1:256" s="362" customFormat="1" ht="18.75" x14ac:dyDescent="0.45">
      <c r="A667" s="357"/>
      <c r="B667" s="177"/>
      <c r="C667" s="177"/>
      <c r="D667" s="81">
        <v>1</v>
      </c>
      <c r="E667" s="122" t="s">
        <v>1069</v>
      </c>
      <c r="F667" s="122"/>
      <c r="G667" s="123"/>
      <c r="H667" s="124" t="s">
        <v>35</v>
      </c>
      <c r="I667" s="125">
        <v>50</v>
      </c>
      <c r="J667" s="149">
        <v>4</v>
      </c>
      <c r="K667" s="687" t="s">
        <v>1070</v>
      </c>
      <c r="L667" s="687"/>
      <c r="M667" s="158"/>
      <c r="N667" s="158"/>
      <c r="O667" s="158"/>
      <c r="P667" s="158"/>
      <c r="Q667" s="187"/>
      <c r="R667" s="697">
        <v>49150</v>
      </c>
      <c r="S667" s="159">
        <f t="shared" si="27"/>
        <v>49150</v>
      </c>
      <c r="T667" s="160" t="s">
        <v>1065</v>
      </c>
      <c r="U667" s="160" t="s">
        <v>1032</v>
      </c>
      <c r="V667" s="361"/>
      <c r="W667" s="177"/>
      <c r="X667" s="177"/>
      <c r="Y667" s="727"/>
      <c r="Z667" s="215"/>
      <c r="AA667" s="216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7"/>
      <c r="BN667" s="177"/>
      <c r="BO667" s="177"/>
      <c r="BP667" s="177"/>
      <c r="BQ667" s="177"/>
      <c r="BR667" s="177"/>
      <c r="BS667" s="177"/>
      <c r="BT667" s="177"/>
      <c r="BU667" s="177"/>
      <c r="BV667" s="177"/>
      <c r="BW667" s="177"/>
      <c r="BX667" s="177"/>
      <c r="BY667" s="177"/>
      <c r="BZ667" s="177"/>
      <c r="CA667" s="177"/>
      <c r="CB667" s="177"/>
      <c r="CC667" s="177"/>
      <c r="CD667" s="177"/>
      <c r="CE667" s="177"/>
      <c r="CF667" s="177"/>
      <c r="CG667" s="177"/>
      <c r="CH667" s="177"/>
      <c r="CI667" s="177"/>
      <c r="CJ667" s="177"/>
      <c r="CK667" s="177"/>
      <c r="CL667" s="177"/>
      <c r="CM667" s="177"/>
      <c r="CN667" s="177"/>
      <c r="CO667" s="177"/>
      <c r="CP667" s="177"/>
      <c r="CQ667" s="177"/>
      <c r="CR667" s="177"/>
      <c r="CS667" s="177"/>
      <c r="CT667" s="177"/>
      <c r="CU667" s="177"/>
      <c r="CV667" s="177"/>
      <c r="CW667" s="177"/>
      <c r="CX667" s="177"/>
      <c r="CY667" s="177"/>
      <c r="CZ667" s="177"/>
      <c r="DA667" s="177"/>
      <c r="DB667" s="177"/>
      <c r="DC667" s="177"/>
      <c r="DD667" s="177"/>
      <c r="DE667" s="177"/>
      <c r="DF667" s="177"/>
      <c r="DG667" s="177"/>
      <c r="DH667" s="177"/>
      <c r="DI667" s="177"/>
      <c r="DJ667" s="177"/>
      <c r="DK667" s="177"/>
      <c r="DL667" s="177"/>
      <c r="DM667" s="177"/>
      <c r="DN667" s="177"/>
      <c r="DO667" s="177"/>
      <c r="DP667" s="177"/>
      <c r="DQ667" s="177"/>
      <c r="DR667" s="177"/>
      <c r="DS667" s="177"/>
      <c r="DT667" s="177"/>
      <c r="DU667" s="177"/>
      <c r="DV667" s="177"/>
      <c r="DW667" s="177"/>
      <c r="DX667" s="177"/>
      <c r="DY667" s="177"/>
      <c r="DZ667" s="177"/>
      <c r="EA667" s="177"/>
      <c r="EB667" s="177"/>
      <c r="EC667" s="177"/>
      <c r="ED667" s="177"/>
      <c r="EE667" s="177"/>
      <c r="EF667" s="177"/>
      <c r="EG667" s="177"/>
      <c r="EH667" s="177"/>
      <c r="EI667" s="177"/>
      <c r="EJ667" s="177"/>
      <c r="EK667" s="177"/>
      <c r="EL667" s="177"/>
      <c r="EM667" s="177"/>
      <c r="EN667" s="177"/>
      <c r="EO667" s="177"/>
      <c r="EP667" s="177"/>
      <c r="EQ667" s="177"/>
      <c r="ER667" s="177"/>
      <c r="ES667" s="177"/>
      <c r="ET667" s="177"/>
      <c r="EU667" s="177"/>
      <c r="EV667" s="177"/>
      <c r="EW667" s="177"/>
      <c r="EX667" s="177"/>
      <c r="EY667" s="177"/>
      <c r="EZ667" s="177"/>
      <c r="FA667" s="177"/>
      <c r="FB667" s="177"/>
      <c r="FC667" s="177"/>
      <c r="FD667" s="177"/>
      <c r="FE667" s="177"/>
      <c r="FF667" s="177"/>
      <c r="FG667" s="177"/>
      <c r="FH667" s="177"/>
      <c r="FI667" s="177"/>
      <c r="FJ667" s="177"/>
      <c r="FK667" s="177"/>
      <c r="FL667" s="177"/>
      <c r="FM667" s="177"/>
      <c r="FN667" s="177"/>
      <c r="FO667" s="177"/>
      <c r="FP667" s="177"/>
      <c r="FQ667" s="177"/>
      <c r="FR667" s="177"/>
      <c r="FS667" s="177"/>
      <c r="FT667" s="177"/>
      <c r="FU667" s="177"/>
      <c r="FV667" s="177"/>
      <c r="FW667" s="177"/>
      <c r="FX667" s="177"/>
      <c r="FY667" s="177"/>
      <c r="FZ667" s="177"/>
      <c r="GA667" s="177"/>
      <c r="GB667" s="177"/>
      <c r="GC667" s="177"/>
      <c r="GD667" s="177"/>
      <c r="GE667" s="177"/>
      <c r="GF667" s="177"/>
      <c r="GG667" s="177"/>
      <c r="GH667" s="177"/>
      <c r="GI667" s="177"/>
      <c r="GJ667" s="177"/>
      <c r="GK667" s="177"/>
      <c r="GL667" s="177"/>
      <c r="GM667" s="177"/>
      <c r="GN667" s="177"/>
      <c r="GO667" s="177"/>
      <c r="GP667" s="177"/>
      <c r="GQ667" s="177"/>
      <c r="GR667" s="177"/>
      <c r="GS667" s="177"/>
      <c r="GT667" s="177"/>
      <c r="GU667" s="177"/>
      <c r="GV667" s="177"/>
      <c r="GW667" s="177"/>
      <c r="GX667" s="177"/>
      <c r="GY667" s="177"/>
      <c r="GZ667" s="177"/>
      <c r="HA667" s="177"/>
      <c r="HB667" s="177"/>
      <c r="HC667" s="177"/>
      <c r="HD667" s="177"/>
      <c r="HE667" s="177"/>
      <c r="HF667" s="177"/>
      <c r="HG667" s="177"/>
      <c r="HH667" s="177"/>
      <c r="HI667" s="177"/>
      <c r="HJ667" s="177"/>
      <c r="HK667" s="177"/>
      <c r="HL667" s="177"/>
      <c r="HM667" s="177"/>
      <c r="HN667" s="177"/>
      <c r="HO667" s="177"/>
      <c r="HP667" s="177"/>
      <c r="HQ667" s="177"/>
      <c r="HR667" s="177"/>
      <c r="HS667" s="177"/>
      <c r="HT667" s="177"/>
      <c r="HU667" s="177"/>
      <c r="HV667" s="177"/>
      <c r="HW667" s="177"/>
      <c r="HX667" s="177"/>
      <c r="HY667" s="177"/>
      <c r="HZ667" s="177"/>
      <c r="IA667" s="177"/>
      <c r="IB667" s="177"/>
      <c r="IC667" s="177"/>
      <c r="ID667" s="177"/>
      <c r="IE667" s="177"/>
      <c r="IF667" s="177"/>
      <c r="IG667" s="177"/>
      <c r="IH667" s="177"/>
      <c r="II667" s="177"/>
      <c r="IJ667" s="177"/>
      <c r="IK667" s="177"/>
      <c r="IL667" s="177"/>
      <c r="IM667" s="177"/>
      <c r="IN667" s="177"/>
      <c r="IO667" s="177"/>
      <c r="IP667" s="177"/>
      <c r="IQ667" s="177"/>
      <c r="IR667" s="177"/>
      <c r="IS667" s="177"/>
      <c r="IT667" s="177"/>
      <c r="IU667" s="177"/>
      <c r="IV667" s="177"/>
    </row>
    <row r="668" spans="1:256" s="362" customFormat="1" ht="18.75" x14ac:dyDescent="0.45">
      <c r="A668" s="357"/>
      <c r="B668" s="177"/>
      <c r="C668" s="177"/>
      <c r="D668" s="81">
        <v>2</v>
      </c>
      <c r="E668" s="122" t="s">
        <v>1071</v>
      </c>
      <c r="F668" s="122"/>
      <c r="G668" s="123"/>
      <c r="H668" s="124" t="s">
        <v>117</v>
      </c>
      <c r="I668" s="125">
        <v>20</v>
      </c>
      <c r="J668" s="149">
        <v>5</v>
      </c>
      <c r="K668" s="687" t="s">
        <v>1072</v>
      </c>
      <c r="L668" s="687"/>
      <c r="M668" s="158"/>
      <c r="N668" s="158"/>
      <c r="O668" s="158"/>
      <c r="P668" s="158"/>
      <c r="Q668" s="696"/>
      <c r="R668" s="159">
        <v>82000</v>
      </c>
      <c r="S668" s="159">
        <f t="shared" si="27"/>
        <v>82000</v>
      </c>
      <c r="T668" s="160" t="s">
        <v>1065</v>
      </c>
      <c r="U668" s="160" t="s">
        <v>1032</v>
      </c>
      <c r="V668" s="361"/>
      <c r="W668" s="177"/>
      <c r="X668" s="177"/>
      <c r="Y668" s="727"/>
      <c r="Z668" s="215"/>
      <c r="AA668" s="216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7"/>
      <c r="BN668" s="177"/>
      <c r="BO668" s="177"/>
      <c r="BP668" s="177"/>
      <c r="BQ668" s="177"/>
      <c r="BR668" s="177"/>
      <c r="BS668" s="177"/>
      <c r="BT668" s="177"/>
      <c r="BU668" s="177"/>
      <c r="BV668" s="177"/>
      <c r="BW668" s="177"/>
      <c r="BX668" s="177"/>
      <c r="BY668" s="177"/>
      <c r="BZ668" s="177"/>
      <c r="CA668" s="177"/>
      <c r="CB668" s="177"/>
      <c r="CC668" s="177"/>
      <c r="CD668" s="177"/>
      <c r="CE668" s="177"/>
      <c r="CF668" s="177"/>
      <c r="CG668" s="177"/>
      <c r="CH668" s="177"/>
      <c r="CI668" s="177"/>
      <c r="CJ668" s="177"/>
      <c r="CK668" s="177"/>
      <c r="CL668" s="177"/>
      <c r="CM668" s="177"/>
      <c r="CN668" s="177"/>
      <c r="CO668" s="177"/>
      <c r="CP668" s="177"/>
      <c r="CQ668" s="177"/>
      <c r="CR668" s="177"/>
      <c r="CS668" s="177"/>
      <c r="CT668" s="177"/>
      <c r="CU668" s="177"/>
      <c r="CV668" s="177"/>
      <c r="CW668" s="177"/>
      <c r="CX668" s="177"/>
      <c r="CY668" s="177"/>
      <c r="CZ668" s="177"/>
      <c r="DA668" s="177"/>
      <c r="DB668" s="177"/>
      <c r="DC668" s="177"/>
      <c r="DD668" s="177"/>
      <c r="DE668" s="177"/>
      <c r="DF668" s="177"/>
      <c r="DG668" s="177"/>
      <c r="DH668" s="177"/>
      <c r="DI668" s="177"/>
      <c r="DJ668" s="177"/>
      <c r="DK668" s="177"/>
      <c r="DL668" s="177"/>
      <c r="DM668" s="177"/>
      <c r="DN668" s="177"/>
      <c r="DO668" s="177"/>
      <c r="DP668" s="177"/>
      <c r="DQ668" s="177"/>
      <c r="DR668" s="177"/>
      <c r="DS668" s="177"/>
      <c r="DT668" s="177"/>
      <c r="DU668" s="177"/>
      <c r="DV668" s="177"/>
      <c r="DW668" s="177"/>
      <c r="DX668" s="177"/>
      <c r="DY668" s="177"/>
      <c r="DZ668" s="177"/>
      <c r="EA668" s="177"/>
      <c r="EB668" s="177"/>
      <c r="EC668" s="177"/>
      <c r="ED668" s="177"/>
      <c r="EE668" s="177"/>
      <c r="EF668" s="177"/>
      <c r="EG668" s="177"/>
      <c r="EH668" s="177"/>
      <c r="EI668" s="177"/>
      <c r="EJ668" s="177"/>
      <c r="EK668" s="177"/>
      <c r="EL668" s="177"/>
      <c r="EM668" s="177"/>
      <c r="EN668" s="177"/>
      <c r="EO668" s="177"/>
      <c r="EP668" s="177"/>
      <c r="EQ668" s="177"/>
      <c r="ER668" s="177"/>
      <c r="ES668" s="177"/>
      <c r="ET668" s="177"/>
      <c r="EU668" s="177"/>
      <c r="EV668" s="177"/>
      <c r="EW668" s="177"/>
      <c r="EX668" s="177"/>
      <c r="EY668" s="177"/>
      <c r="EZ668" s="177"/>
      <c r="FA668" s="177"/>
      <c r="FB668" s="177"/>
      <c r="FC668" s="177"/>
      <c r="FD668" s="177"/>
      <c r="FE668" s="177"/>
      <c r="FF668" s="177"/>
      <c r="FG668" s="177"/>
      <c r="FH668" s="177"/>
      <c r="FI668" s="177"/>
      <c r="FJ668" s="177"/>
      <c r="FK668" s="177"/>
      <c r="FL668" s="177"/>
      <c r="FM668" s="177"/>
      <c r="FN668" s="177"/>
      <c r="FO668" s="177"/>
      <c r="FP668" s="177"/>
      <c r="FQ668" s="177"/>
      <c r="FR668" s="177"/>
      <c r="FS668" s="177"/>
      <c r="FT668" s="177"/>
      <c r="FU668" s="177"/>
      <c r="FV668" s="177"/>
      <c r="FW668" s="177"/>
      <c r="FX668" s="177"/>
      <c r="FY668" s="177"/>
      <c r="FZ668" s="177"/>
      <c r="GA668" s="177"/>
      <c r="GB668" s="177"/>
      <c r="GC668" s="177"/>
      <c r="GD668" s="177"/>
      <c r="GE668" s="177"/>
      <c r="GF668" s="177"/>
      <c r="GG668" s="177"/>
      <c r="GH668" s="177"/>
      <c r="GI668" s="177"/>
      <c r="GJ668" s="177"/>
      <c r="GK668" s="177"/>
      <c r="GL668" s="177"/>
      <c r="GM668" s="177"/>
      <c r="GN668" s="177"/>
      <c r="GO668" s="177"/>
      <c r="GP668" s="177"/>
      <c r="GQ668" s="177"/>
      <c r="GR668" s="177"/>
      <c r="GS668" s="177"/>
      <c r="GT668" s="177"/>
      <c r="GU668" s="177"/>
      <c r="GV668" s="177"/>
      <c r="GW668" s="177"/>
      <c r="GX668" s="177"/>
      <c r="GY668" s="177"/>
      <c r="GZ668" s="177"/>
      <c r="HA668" s="177"/>
      <c r="HB668" s="177"/>
      <c r="HC668" s="177"/>
      <c r="HD668" s="177"/>
      <c r="HE668" s="177"/>
      <c r="HF668" s="177"/>
      <c r="HG668" s="177"/>
      <c r="HH668" s="177"/>
      <c r="HI668" s="177"/>
      <c r="HJ668" s="177"/>
      <c r="HK668" s="177"/>
      <c r="HL668" s="177"/>
      <c r="HM668" s="177"/>
      <c r="HN668" s="177"/>
      <c r="HO668" s="177"/>
      <c r="HP668" s="177"/>
      <c r="HQ668" s="177"/>
      <c r="HR668" s="177"/>
      <c r="HS668" s="177"/>
      <c r="HT668" s="177"/>
      <c r="HU668" s="177"/>
      <c r="HV668" s="177"/>
      <c r="HW668" s="177"/>
      <c r="HX668" s="177"/>
      <c r="HY668" s="177"/>
      <c r="HZ668" s="177"/>
      <c r="IA668" s="177"/>
      <c r="IB668" s="177"/>
      <c r="IC668" s="177"/>
      <c r="ID668" s="177"/>
      <c r="IE668" s="177"/>
      <c r="IF668" s="177"/>
      <c r="IG668" s="177"/>
      <c r="IH668" s="177"/>
      <c r="II668" s="177"/>
      <c r="IJ668" s="177"/>
      <c r="IK668" s="177"/>
      <c r="IL668" s="177"/>
      <c r="IM668" s="177"/>
      <c r="IN668" s="177"/>
      <c r="IO668" s="177"/>
      <c r="IP668" s="177"/>
      <c r="IQ668" s="177"/>
      <c r="IR668" s="177"/>
      <c r="IS668" s="177"/>
      <c r="IT668" s="177"/>
      <c r="IU668" s="177"/>
      <c r="IV668" s="177"/>
    </row>
    <row r="669" spans="1:256" s="362" customFormat="1" ht="18.75" x14ac:dyDescent="0.45">
      <c r="A669" s="357"/>
      <c r="B669" s="177"/>
      <c r="C669" s="177"/>
      <c r="D669" s="81">
        <v>3</v>
      </c>
      <c r="E669" s="122" t="s">
        <v>1073</v>
      </c>
      <c r="F669" s="122"/>
      <c r="G669" s="123"/>
      <c r="H669" s="124" t="s">
        <v>117</v>
      </c>
      <c r="I669" s="125">
        <v>20</v>
      </c>
      <c r="J669" s="686"/>
      <c r="K669" s="687"/>
      <c r="L669" s="687"/>
      <c r="M669" s="158"/>
      <c r="N669" s="158"/>
      <c r="O669" s="158"/>
      <c r="P669" s="158"/>
      <c r="Q669" s="696"/>
      <c r="R669" s="159"/>
      <c r="S669" s="697"/>
      <c r="T669" s="188"/>
      <c r="U669" s="188"/>
      <c r="V669" s="361"/>
      <c r="W669" s="177"/>
      <c r="X669" s="177"/>
      <c r="Y669" s="727"/>
      <c r="Z669" s="215"/>
      <c r="AA669" s="216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7"/>
      <c r="BN669" s="177"/>
      <c r="BO669" s="177"/>
      <c r="BP669" s="177"/>
      <c r="BQ669" s="177"/>
      <c r="BR669" s="177"/>
      <c r="BS669" s="177"/>
      <c r="BT669" s="177"/>
      <c r="BU669" s="177"/>
      <c r="BV669" s="177"/>
      <c r="BW669" s="177"/>
      <c r="BX669" s="177"/>
      <c r="BY669" s="177"/>
      <c r="BZ669" s="177"/>
      <c r="CA669" s="177"/>
      <c r="CB669" s="177"/>
      <c r="CC669" s="177"/>
      <c r="CD669" s="177"/>
      <c r="CE669" s="177"/>
      <c r="CF669" s="177"/>
      <c r="CG669" s="177"/>
      <c r="CH669" s="177"/>
      <c r="CI669" s="177"/>
      <c r="CJ669" s="177"/>
      <c r="CK669" s="177"/>
      <c r="CL669" s="177"/>
      <c r="CM669" s="177"/>
      <c r="CN669" s="177"/>
      <c r="CO669" s="177"/>
      <c r="CP669" s="177"/>
      <c r="CQ669" s="177"/>
      <c r="CR669" s="177"/>
      <c r="CS669" s="177"/>
      <c r="CT669" s="177"/>
      <c r="CU669" s="177"/>
      <c r="CV669" s="177"/>
      <c r="CW669" s="177"/>
      <c r="CX669" s="177"/>
      <c r="CY669" s="177"/>
      <c r="CZ669" s="177"/>
      <c r="DA669" s="177"/>
      <c r="DB669" s="177"/>
      <c r="DC669" s="177"/>
      <c r="DD669" s="177"/>
      <c r="DE669" s="177"/>
      <c r="DF669" s="177"/>
      <c r="DG669" s="177"/>
      <c r="DH669" s="177"/>
      <c r="DI669" s="177"/>
      <c r="DJ669" s="177"/>
      <c r="DK669" s="177"/>
      <c r="DL669" s="177"/>
      <c r="DM669" s="177"/>
      <c r="DN669" s="177"/>
      <c r="DO669" s="177"/>
      <c r="DP669" s="177"/>
      <c r="DQ669" s="177"/>
      <c r="DR669" s="177"/>
      <c r="DS669" s="177"/>
      <c r="DT669" s="177"/>
      <c r="DU669" s="177"/>
      <c r="DV669" s="177"/>
      <c r="DW669" s="177"/>
      <c r="DX669" s="177"/>
      <c r="DY669" s="177"/>
      <c r="DZ669" s="177"/>
      <c r="EA669" s="177"/>
      <c r="EB669" s="177"/>
      <c r="EC669" s="177"/>
      <c r="ED669" s="177"/>
      <c r="EE669" s="177"/>
      <c r="EF669" s="177"/>
      <c r="EG669" s="177"/>
      <c r="EH669" s="177"/>
      <c r="EI669" s="177"/>
      <c r="EJ669" s="177"/>
      <c r="EK669" s="177"/>
      <c r="EL669" s="177"/>
      <c r="EM669" s="177"/>
      <c r="EN669" s="177"/>
      <c r="EO669" s="177"/>
      <c r="EP669" s="177"/>
      <c r="EQ669" s="177"/>
      <c r="ER669" s="177"/>
      <c r="ES669" s="177"/>
      <c r="ET669" s="177"/>
      <c r="EU669" s="177"/>
      <c r="EV669" s="177"/>
      <c r="EW669" s="177"/>
      <c r="EX669" s="177"/>
      <c r="EY669" s="177"/>
      <c r="EZ669" s="177"/>
      <c r="FA669" s="177"/>
      <c r="FB669" s="177"/>
      <c r="FC669" s="177"/>
      <c r="FD669" s="177"/>
      <c r="FE669" s="177"/>
      <c r="FF669" s="177"/>
      <c r="FG669" s="177"/>
      <c r="FH669" s="177"/>
      <c r="FI669" s="177"/>
      <c r="FJ669" s="177"/>
      <c r="FK669" s="177"/>
      <c r="FL669" s="177"/>
      <c r="FM669" s="177"/>
      <c r="FN669" s="177"/>
      <c r="FO669" s="177"/>
      <c r="FP669" s="177"/>
      <c r="FQ669" s="177"/>
      <c r="FR669" s="177"/>
      <c r="FS669" s="177"/>
      <c r="FT669" s="177"/>
      <c r="FU669" s="177"/>
      <c r="FV669" s="177"/>
      <c r="FW669" s="177"/>
      <c r="FX669" s="177"/>
      <c r="FY669" s="177"/>
      <c r="FZ669" s="177"/>
      <c r="GA669" s="177"/>
      <c r="GB669" s="177"/>
      <c r="GC669" s="177"/>
      <c r="GD669" s="177"/>
      <c r="GE669" s="177"/>
      <c r="GF669" s="177"/>
      <c r="GG669" s="177"/>
      <c r="GH669" s="177"/>
      <c r="GI669" s="177"/>
      <c r="GJ669" s="177"/>
      <c r="GK669" s="177"/>
      <c r="GL669" s="177"/>
      <c r="GM669" s="177"/>
      <c r="GN669" s="177"/>
      <c r="GO669" s="177"/>
      <c r="GP669" s="177"/>
      <c r="GQ669" s="177"/>
      <c r="GR669" s="177"/>
      <c r="GS669" s="177"/>
      <c r="GT669" s="177"/>
      <c r="GU669" s="177"/>
      <c r="GV669" s="177"/>
      <c r="GW669" s="177"/>
      <c r="GX669" s="177"/>
      <c r="GY669" s="177"/>
      <c r="GZ669" s="177"/>
      <c r="HA669" s="177"/>
      <c r="HB669" s="177"/>
      <c r="HC669" s="177"/>
      <c r="HD669" s="177"/>
      <c r="HE669" s="177"/>
      <c r="HF669" s="177"/>
      <c r="HG669" s="177"/>
      <c r="HH669" s="177"/>
      <c r="HI669" s="177"/>
      <c r="HJ669" s="177"/>
      <c r="HK669" s="177"/>
      <c r="HL669" s="177"/>
      <c r="HM669" s="177"/>
      <c r="HN669" s="177"/>
      <c r="HO669" s="177"/>
      <c r="HP669" s="177"/>
      <c r="HQ669" s="177"/>
      <c r="HR669" s="177"/>
      <c r="HS669" s="177"/>
      <c r="HT669" s="177"/>
      <c r="HU669" s="177"/>
      <c r="HV669" s="177"/>
      <c r="HW669" s="177"/>
      <c r="HX669" s="177"/>
      <c r="HY669" s="177"/>
      <c r="HZ669" s="177"/>
      <c r="IA669" s="177"/>
      <c r="IB669" s="177"/>
      <c r="IC669" s="177"/>
      <c r="ID669" s="177"/>
      <c r="IE669" s="177"/>
      <c r="IF669" s="177"/>
      <c r="IG669" s="177"/>
      <c r="IH669" s="177"/>
      <c r="II669" s="177"/>
      <c r="IJ669" s="177"/>
      <c r="IK669" s="177"/>
      <c r="IL669" s="177"/>
      <c r="IM669" s="177"/>
      <c r="IN669" s="177"/>
      <c r="IO669" s="177"/>
      <c r="IP669" s="177"/>
      <c r="IQ669" s="177"/>
      <c r="IR669" s="177"/>
      <c r="IS669" s="177"/>
      <c r="IT669" s="177"/>
      <c r="IU669" s="177"/>
      <c r="IV669" s="177"/>
    </row>
    <row r="670" spans="1:256" s="181" customFormat="1" ht="18.75" x14ac:dyDescent="0.45">
      <c r="A670" s="385"/>
      <c r="D670" s="81">
        <v>4</v>
      </c>
      <c r="E670" s="122" t="s">
        <v>1074</v>
      </c>
      <c r="F670" s="122"/>
      <c r="G670" s="123"/>
      <c r="H670" s="124" t="s">
        <v>35</v>
      </c>
      <c r="I670" s="125">
        <v>90</v>
      </c>
      <c r="J670" s="686"/>
      <c r="K670" s="687"/>
      <c r="L670" s="687"/>
      <c r="M670" s="158"/>
      <c r="N670" s="158"/>
      <c r="O670" s="158"/>
      <c r="P670" s="158"/>
      <c r="Q670" s="696"/>
      <c r="R670" s="159"/>
      <c r="S670" s="697"/>
      <c r="T670" s="188"/>
      <c r="U670" s="188"/>
      <c r="V670" s="387"/>
      <c r="W670" s="177"/>
      <c r="X670" s="177"/>
      <c r="Y670" s="727"/>
      <c r="Z670" s="215"/>
      <c r="AA670" s="216"/>
    </row>
    <row r="671" spans="1:256" s="181" customFormat="1" ht="18.75" x14ac:dyDescent="0.45">
      <c r="A671" s="388"/>
      <c r="B671" s="221"/>
      <c r="C671" s="221"/>
      <c r="D671" s="220"/>
      <c r="E671" s="674"/>
      <c r="F671" s="674"/>
      <c r="G671" s="795"/>
      <c r="H671" s="675"/>
      <c r="I671" s="676"/>
      <c r="J671" s="439"/>
      <c r="K671" s="440"/>
      <c r="L671" s="440"/>
      <c r="M671" s="223"/>
      <c r="N671" s="223"/>
      <c r="O671" s="223"/>
      <c r="P671" s="223"/>
      <c r="Q671" s="722"/>
      <c r="R671" s="240"/>
      <c r="S671" s="710"/>
      <c r="T671" s="323"/>
      <c r="U671" s="323"/>
      <c r="V671" s="387"/>
      <c r="W671" s="177"/>
      <c r="X671" s="177"/>
      <c r="Y671" s="727"/>
      <c r="Z671" s="215"/>
      <c r="AA671" s="216"/>
    </row>
    <row r="672" spans="1:256" s="806" customFormat="1" ht="18.75" x14ac:dyDescent="0.45">
      <c r="A672" s="797"/>
      <c r="B672" s="278">
        <v>4.3</v>
      </c>
      <c r="C672" s="798" t="s">
        <v>1075</v>
      </c>
      <c r="D672" s="799"/>
      <c r="E672" s="800"/>
      <c r="F672" s="800"/>
      <c r="G672" s="801"/>
      <c r="H672" s="802"/>
      <c r="I672" s="802"/>
      <c r="J672" s="803"/>
      <c r="K672" s="804"/>
      <c r="L672" s="283">
        <f>+L675+L731+L744</f>
        <v>0</v>
      </c>
      <c r="M672" s="802"/>
      <c r="N672" s="802"/>
      <c r="O672" s="802"/>
      <c r="P672" s="802"/>
      <c r="Q672" s="251">
        <f>SUM(Q676,Q732,Q745)</f>
        <v>19286600</v>
      </c>
      <c r="R672" s="251">
        <f>SUM(R676,R732,R745)</f>
        <v>2214000</v>
      </c>
      <c r="S672" s="612">
        <f>SUM(Q672:R672)</f>
        <v>21500600</v>
      </c>
      <c r="T672" s="285"/>
      <c r="U672" s="285"/>
      <c r="V672" s="805"/>
      <c r="W672" s="144"/>
      <c r="X672" s="144"/>
      <c r="Y672" s="727"/>
      <c r="Z672" s="144"/>
      <c r="AA672" s="216"/>
      <c r="AB672" s="800"/>
      <c r="AC672" s="800"/>
      <c r="AD672" s="800"/>
      <c r="AE672" s="800"/>
      <c r="AF672" s="800"/>
      <c r="AG672" s="800"/>
      <c r="AH672" s="800"/>
      <c r="AI672" s="800"/>
      <c r="AJ672" s="800"/>
      <c r="AK672" s="800"/>
      <c r="AL672" s="800"/>
      <c r="AM672" s="800"/>
      <c r="AN672" s="800"/>
      <c r="AO672" s="800"/>
      <c r="AP672" s="800"/>
      <c r="AQ672" s="800"/>
      <c r="AR672" s="800"/>
      <c r="AS672" s="800"/>
      <c r="AT672" s="800"/>
      <c r="AU672" s="800"/>
      <c r="AV672" s="800"/>
      <c r="AW672" s="800"/>
      <c r="AX672" s="800"/>
      <c r="AY672" s="800"/>
      <c r="AZ672" s="800"/>
      <c r="BA672" s="800"/>
      <c r="BB672" s="800"/>
      <c r="BC672" s="800"/>
      <c r="BD672" s="800"/>
      <c r="BE672" s="800"/>
      <c r="BF672" s="800"/>
      <c r="BG672" s="800"/>
      <c r="BH672" s="800"/>
      <c r="BI672" s="800"/>
      <c r="BJ672" s="800"/>
      <c r="BK672" s="800"/>
      <c r="BL672" s="800"/>
      <c r="BM672" s="800"/>
      <c r="BN672" s="800"/>
      <c r="BO672" s="800"/>
      <c r="BP672" s="800"/>
      <c r="BQ672" s="800"/>
      <c r="BR672" s="800"/>
      <c r="BS672" s="800"/>
      <c r="BT672" s="800"/>
      <c r="BU672" s="800"/>
      <c r="BV672" s="800"/>
      <c r="BW672" s="800"/>
      <c r="BX672" s="800"/>
      <c r="BY672" s="800"/>
      <c r="BZ672" s="800"/>
      <c r="CA672" s="800"/>
      <c r="CB672" s="800"/>
      <c r="CC672" s="800"/>
      <c r="CD672" s="800"/>
      <c r="CE672" s="800"/>
      <c r="CF672" s="800"/>
      <c r="CG672" s="800"/>
      <c r="CH672" s="800"/>
      <c r="CI672" s="800"/>
      <c r="CJ672" s="800"/>
      <c r="CK672" s="800"/>
      <c r="CL672" s="800"/>
      <c r="CM672" s="800"/>
      <c r="CN672" s="800"/>
      <c r="CO672" s="800"/>
      <c r="CP672" s="800"/>
      <c r="CQ672" s="800"/>
      <c r="CR672" s="800"/>
      <c r="CS672" s="800"/>
      <c r="CT672" s="800"/>
      <c r="CU672" s="800"/>
      <c r="CV672" s="800"/>
      <c r="CW672" s="800"/>
      <c r="CX672" s="800"/>
      <c r="CY672" s="800"/>
      <c r="CZ672" s="800"/>
      <c r="DA672" s="800"/>
      <c r="DB672" s="800"/>
      <c r="DC672" s="800"/>
      <c r="DD672" s="800"/>
      <c r="DE672" s="800"/>
      <c r="DF672" s="800"/>
      <c r="DG672" s="800"/>
      <c r="DH672" s="800"/>
      <c r="DI672" s="800"/>
      <c r="DJ672" s="800"/>
      <c r="DK672" s="800"/>
      <c r="DL672" s="800"/>
      <c r="DM672" s="800"/>
      <c r="DN672" s="800"/>
      <c r="DO672" s="800"/>
      <c r="DP672" s="800"/>
      <c r="DQ672" s="800"/>
      <c r="DR672" s="800"/>
      <c r="DS672" s="800"/>
      <c r="DT672" s="800"/>
      <c r="DU672" s="800"/>
      <c r="DV672" s="800"/>
      <c r="DW672" s="800"/>
      <c r="DX672" s="800"/>
      <c r="DY672" s="800"/>
      <c r="DZ672" s="800"/>
      <c r="EA672" s="800"/>
      <c r="EB672" s="800"/>
      <c r="EC672" s="800"/>
      <c r="ED672" s="800"/>
      <c r="EE672" s="800"/>
      <c r="EF672" s="800"/>
      <c r="EG672" s="800"/>
      <c r="EH672" s="800"/>
      <c r="EI672" s="800"/>
      <c r="EJ672" s="800"/>
      <c r="EK672" s="800"/>
      <c r="EL672" s="800"/>
      <c r="EM672" s="800"/>
      <c r="EN672" s="800"/>
      <c r="EO672" s="800"/>
      <c r="EP672" s="800"/>
      <c r="EQ672" s="800"/>
      <c r="ER672" s="800"/>
      <c r="ES672" s="800"/>
      <c r="ET672" s="800"/>
      <c r="EU672" s="800"/>
      <c r="EV672" s="800"/>
      <c r="EW672" s="800"/>
      <c r="EX672" s="800"/>
      <c r="EY672" s="800"/>
      <c r="EZ672" s="800"/>
      <c r="FA672" s="800"/>
      <c r="FB672" s="800"/>
      <c r="FC672" s="800"/>
      <c r="FD672" s="800"/>
      <c r="FE672" s="800"/>
      <c r="FF672" s="800"/>
      <c r="FG672" s="800"/>
      <c r="FH672" s="800"/>
      <c r="FI672" s="800"/>
      <c r="FJ672" s="800"/>
      <c r="FK672" s="800"/>
      <c r="FL672" s="800"/>
      <c r="FM672" s="800"/>
      <c r="FN672" s="800"/>
      <c r="FO672" s="800"/>
      <c r="FP672" s="800"/>
      <c r="FQ672" s="800"/>
      <c r="FR672" s="800"/>
      <c r="FS672" s="800"/>
      <c r="FT672" s="800"/>
      <c r="FU672" s="800"/>
      <c r="FV672" s="800"/>
      <c r="FW672" s="800"/>
      <c r="FX672" s="800"/>
      <c r="FY672" s="800"/>
      <c r="FZ672" s="800"/>
      <c r="GA672" s="800"/>
      <c r="GB672" s="800"/>
      <c r="GC672" s="800"/>
      <c r="GD672" s="800"/>
      <c r="GE672" s="800"/>
      <c r="GF672" s="800"/>
      <c r="GG672" s="800"/>
      <c r="GH672" s="800"/>
      <c r="GI672" s="800"/>
      <c r="GJ672" s="800"/>
      <c r="GK672" s="800"/>
      <c r="GL672" s="800"/>
      <c r="GM672" s="800"/>
      <c r="GN672" s="800"/>
      <c r="GO672" s="800"/>
      <c r="GP672" s="800"/>
      <c r="GQ672" s="800"/>
      <c r="GR672" s="800"/>
      <c r="GS672" s="800"/>
      <c r="GT672" s="800"/>
      <c r="GU672" s="800"/>
      <c r="GV672" s="800"/>
      <c r="GW672" s="800"/>
      <c r="GX672" s="800"/>
      <c r="GY672" s="800"/>
      <c r="GZ672" s="800"/>
      <c r="HA672" s="800"/>
      <c r="HB672" s="800"/>
      <c r="HC672" s="800"/>
      <c r="HD672" s="800"/>
      <c r="HE672" s="800"/>
      <c r="HF672" s="800"/>
      <c r="HG672" s="800"/>
      <c r="HH672" s="800"/>
      <c r="HI672" s="800"/>
      <c r="HJ672" s="800"/>
      <c r="HK672" s="800"/>
      <c r="HL672" s="800"/>
      <c r="HM672" s="800"/>
      <c r="HN672" s="800"/>
      <c r="HO672" s="800"/>
      <c r="HP672" s="800"/>
      <c r="HQ672" s="800"/>
      <c r="HR672" s="800"/>
      <c r="HS672" s="800"/>
      <c r="HT672" s="800"/>
      <c r="HU672" s="800"/>
      <c r="HV672" s="800"/>
      <c r="HW672" s="800"/>
      <c r="HX672" s="800"/>
      <c r="HY672" s="800"/>
      <c r="HZ672" s="800"/>
      <c r="IA672" s="800"/>
      <c r="IB672" s="800"/>
      <c r="IC672" s="800"/>
      <c r="ID672" s="800"/>
      <c r="IE672" s="800"/>
      <c r="IF672" s="800"/>
      <c r="IG672" s="800"/>
      <c r="IH672" s="800"/>
      <c r="II672" s="800"/>
      <c r="IJ672" s="800"/>
      <c r="IK672" s="800"/>
      <c r="IL672" s="800"/>
      <c r="IM672" s="800"/>
      <c r="IN672" s="800"/>
      <c r="IO672" s="800"/>
      <c r="IP672" s="800"/>
      <c r="IQ672" s="800"/>
      <c r="IR672" s="800"/>
      <c r="IS672" s="800"/>
      <c r="IT672" s="800"/>
      <c r="IU672" s="800"/>
      <c r="IV672" s="800"/>
    </row>
    <row r="673" spans="1:256" s="145" customFormat="1" ht="18.75" x14ac:dyDescent="0.45">
      <c r="A673" s="277"/>
      <c r="B673" s="144"/>
      <c r="C673" s="798" t="s">
        <v>1076</v>
      </c>
      <c r="D673" s="798"/>
      <c r="E673" s="144"/>
      <c r="F673" s="144"/>
      <c r="G673" s="279"/>
      <c r="H673" s="280"/>
      <c r="I673" s="280"/>
      <c r="J673" s="281"/>
      <c r="K673" s="282"/>
      <c r="L673" s="282"/>
      <c r="M673" s="280"/>
      <c r="N673" s="280"/>
      <c r="O673" s="280"/>
      <c r="P673" s="280"/>
      <c r="Q673" s="807"/>
      <c r="R673" s="807"/>
      <c r="S673" s="808"/>
      <c r="T673" s="285"/>
      <c r="U673" s="285"/>
      <c r="V673" s="143"/>
      <c r="W673" s="144"/>
      <c r="X673" s="144"/>
      <c r="Y673" s="727"/>
      <c r="Z673" s="144"/>
      <c r="AA673" s="216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  <c r="CM673" s="144"/>
      <c r="CN673" s="144"/>
      <c r="CO673" s="144"/>
      <c r="CP673" s="144"/>
      <c r="CQ673" s="144"/>
      <c r="CR673" s="144"/>
      <c r="CS673" s="144"/>
      <c r="CT673" s="144"/>
      <c r="CU673" s="144"/>
      <c r="CV673" s="144"/>
      <c r="CW673" s="144"/>
      <c r="CX673" s="144"/>
      <c r="CY673" s="144"/>
      <c r="CZ673" s="144"/>
      <c r="DA673" s="144"/>
      <c r="DB673" s="144"/>
      <c r="DC673" s="144"/>
      <c r="DD673" s="144"/>
      <c r="DE673" s="144"/>
      <c r="DF673" s="144"/>
      <c r="DG673" s="144"/>
      <c r="DH673" s="144"/>
      <c r="DI673" s="144"/>
      <c r="DJ673" s="144"/>
      <c r="DK673" s="144"/>
      <c r="DL673" s="144"/>
      <c r="DM673" s="144"/>
      <c r="DN673" s="144"/>
      <c r="DO673" s="144"/>
      <c r="DP673" s="144"/>
      <c r="DQ673" s="144"/>
      <c r="DR673" s="144"/>
      <c r="DS673" s="144"/>
      <c r="DT673" s="144"/>
      <c r="DU673" s="144"/>
      <c r="DV673" s="144"/>
      <c r="DW673" s="144"/>
      <c r="DX673" s="144"/>
      <c r="DY673" s="144"/>
      <c r="DZ673" s="144"/>
      <c r="EA673" s="144"/>
      <c r="EB673" s="144"/>
      <c r="EC673" s="144"/>
      <c r="ED673" s="144"/>
      <c r="EE673" s="144"/>
      <c r="EF673" s="144"/>
      <c r="EG673" s="144"/>
      <c r="EH673" s="144"/>
      <c r="EI673" s="144"/>
      <c r="EJ673" s="144"/>
      <c r="EK673" s="144"/>
      <c r="EL673" s="144"/>
      <c r="EM673" s="144"/>
      <c r="EN673" s="144"/>
      <c r="EO673" s="144"/>
      <c r="EP673" s="144"/>
      <c r="EQ673" s="144"/>
      <c r="ER673" s="144"/>
      <c r="ES673" s="144"/>
      <c r="ET673" s="144"/>
      <c r="EU673" s="144"/>
      <c r="EV673" s="144"/>
      <c r="EW673" s="144"/>
      <c r="EX673" s="144"/>
      <c r="EY673" s="144"/>
      <c r="EZ673" s="144"/>
      <c r="FA673" s="144"/>
      <c r="FB673" s="144"/>
      <c r="FC673" s="144"/>
      <c r="FD673" s="144"/>
      <c r="FE673" s="144"/>
      <c r="FF673" s="144"/>
      <c r="FG673" s="144"/>
      <c r="FH673" s="144"/>
      <c r="FI673" s="144"/>
      <c r="FJ673" s="144"/>
      <c r="FK673" s="144"/>
      <c r="FL673" s="144"/>
      <c r="FM673" s="144"/>
      <c r="FN673" s="144"/>
      <c r="FO673" s="144"/>
      <c r="FP673" s="144"/>
      <c r="FQ673" s="144"/>
      <c r="FR673" s="144"/>
      <c r="FS673" s="144"/>
      <c r="FT673" s="144"/>
      <c r="FU673" s="144"/>
      <c r="FV673" s="144"/>
      <c r="FW673" s="144"/>
      <c r="FX673" s="144"/>
      <c r="FY673" s="144"/>
      <c r="FZ673" s="144"/>
      <c r="GA673" s="144"/>
      <c r="GB673" s="144"/>
      <c r="GC673" s="144"/>
      <c r="GD673" s="144"/>
      <c r="GE673" s="144"/>
      <c r="GF673" s="144"/>
      <c r="GG673" s="144"/>
      <c r="GH673" s="144"/>
      <c r="GI673" s="144"/>
      <c r="GJ673" s="144"/>
      <c r="GK673" s="144"/>
      <c r="GL673" s="144"/>
      <c r="GM673" s="144"/>
      <c r="GN673" s="144"/>
      <c r="GO673" s="144"/>
      <c r="GP673" s="144"/>
      <c r="GQ673" s="144"/>
      <c r="GR673" s="144"/>
      <c r="GS673" s="144"/>
      <c r="GT673" s="144"/>
      <c r="GU673" s="144"/>
      <c r="GV673" s="144"/>
      <c r="GW673" s="144"/>
      <c r="GX673" s="144"/>
      <c r="GY673" s="144"/>
      <c r="GZ673" s="144"/>
      <c r="HA673" s="144"/>
      <c r="HB673" s="144"/>
      <c r="HC673" s="144"/>
      <c r="HD673" s="144"/>
      <c r="HE673" s="144"/>
      <c r="HF673" s="144"/>
      <c r="HG673" s="144"/>
      <c r="HH673" s="144"/>
      <c r="HI673" s="144"/>
      <c r="HJ673" s="144"/>
      <c r="HK673" s="144"/>
      <c r="HL673" s="144"/>
      <c r="HM673" s="144"/>
      <c r="HN673" s="144"/>
      <c r="HO673" s="144"/>
      <c r="HP673" s="144"/>
      <c r="HQ673" s="144"/>
      <c r="HR673" s="144"/>
      <c r="HS673" s="144"/>
      <c r="HT673" s="144"/>
      <c r="HU673" s="144"/>
      <c r="HV673" s="144"/>
      <c r="HW673" s="144"/>
      <c r="HX673" s="144"/>
      <c r="HY673" s="144"/>
      <c r="HZ673" s="144"/>
      <c r="IA673" s="144"/>
      <c r="IB673" s="144"/>
      <c r="IC673" s="144"/>
      <c r="ID673" s="144"/>
      <c r="IE673" s="144"/>
      <c r="IF673" s="144"/>
      <c r="IG673" s="144"/>
      <c r="IH673" s="144"/>
      <c r="II673" s="144"/>
      <c r="IJ673" s="144"/>
      <c r="IK673" s="144"/>
      <c r="IL673" s="144"/>
      <c r="IM673" s="144"/>
      <c r="IN673" s="144"/>
      <c r="IO673" s="144"/>
      <c r="IP673" s="144"/>
      <c r="IQ673" s="144"/>
      <c r="IR673" s="144"/>
      <c r="IS673" s="144"/>
      <c r="IT673" s="144"/>
      <c r="IU673" s="144"/>
      <c r="IV673" s="144"/>
    </row>
    <row r="674" spans="1:256" s="145" customFormat="1" ht="18.75" x14ac:dyDescent="0.45">
      <c r="A674" s="242"/>
      <c r="B674" s="244"/>
      <c r="C674" s="809" t="s">
        <v>1077</v>
      </c>
      <c r="D674" s="809"/>
      <c r="E674" s="244"/>
      <c r="F674" s="244"/>
      <c r="G674" s="245"/>
      <c r="H674" s="246"/>
      <c r="I674" s="246"/>
      <c r="J674" s="247"/>
      <c r="K674" s="248"/>
      <c r="L674" s="248"/>
      <c r="M674" s="246"/>
      <c r="N674" s="246"/>
      <c r="O674" s="246"/>
      <c r="P674" s="246"/>
      <c r="Q674" s="356"/>
      <c r="R674" s="356"/>
      <c r="S674" s="355"/>
      <c r="T674" s="287"/>
      <c r="U674" s="287"/>
      <c r="V674" s="143"/>
      <c r="W674" s="144"/>
      <c r="X674" s="144"/>
      <c r="Y674" s="727"/>
      <c r="Z674" s="144"/>
      <c r="AA674" s="216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  <c r="BG674" s="144"/>
      <c r="BH674" s="144"/>
      <c r="BI674" s="144"/>
      <c r="BJ674" s="144"/>
      <c r="BK674" s="144"/>
      <c r="BL674" s="144"/>
      <c r="BM674" s="144"/>
      <c r="BN674" s="144"/>
      <c r="BO674" s="144"/>
      <c r="BP674" s="144"/>
      <c r="BQ674" s="144"/>
      <c r="BR674" s="144"/>
      <c r="BS674" s="144"/>
      <c r="BT674" s="144"/>
      <c r="BU674" s="144"/>
      <c r="BV674" s="144"/>
      <c r="BW674" s="144"/>
      <c r="BX674" s="144"/>
      <c r="BY674" s="144"/>
      <c r="BZ674" s="144"/>
      <c r="CA674" s="144"/>
      <c r="CB674" s="144"/>
      <c r="CC674" s="144"/>
      <c r="CD674" s="144"/>
      <c r="CE674" s="144"/>
      <c r="CF674" s="144"/>
      <c r="CG674" s="144"/>
      <c r="CH674" s="144"/>
      <c r="CI674" s="144"/>
      <c r="CJ674" s="144"/>
      <c r="CK674" s="144"/>
      <c r="CL674" s="144"/>
      <c r="CM674" s="144"/>
      <c r="CN674" s="144"/>
      <c r="CO674" s="144"/>
      <c r="CP674" s="144"/>
      <c r="CQ674" s="144"/>
      <c r="CR674" s="144"/>
      <c r="CS674" s="144"/>
      <c r="CT674" s="144"/>
      <c r="CU674" s="144"/>
      <c r="CV674" s="144"/>
      <c r="CW674" s="144"/>
      <c r="CX674" s="144"/>
      <c r="CY674" s="144"/>
      <c r="CZ674" s="144"/>
      <c r="DA674" s="144"/>
      <c r="DB674" s="144"/>
      <c r="DC674" s="144"/>
      <c r="DD674" s="144"/>
      <c r="DE674" s="144"/>
      <c r="DF674" s="144"/>
      <c r="DG674" s="144"/>
      <c r="DH674" s="144"/>
      <c r="DI674" s="144"/>
      <c r="DJ674" s="144"/>
      <c r="DK674" s="144"/>
      <c r="DL674" s="144"/>
      <c r="DM674" s="144"/>
      <c r="DN674" s="144"/>
      <c r="DO674" s="144"/>
      <c r="DP674" s="144"/>
      <c r="DQ674" s="144"/>
      <c r="DR674" s="144"/>
      <c r="DS674" s="144"/>
      <c r="DT674" s="144"/>
      <c r="DU674" s="144"/>
      <c r="DV674" s="144"/>
      <c r="DW674" s="144"/>
      <c r="DX674" s="144"/>
      <c r="DY674" s="144"/>
      <c r="DZ674" s="144"/>
      <c r="EA674" s="144"/>
      <c r="EB674" s="144"/>
      <c r="EC674" s="144"/>
      <c r="ED674" s="144"/>
      <c r="EE674" s="144"/>
      <c r="EF674" s="144"/>
      <c r="EG674" s="144"/>
      <c r="EH674" s="144"/>
      <c r="EI674" s="144"/>
      <c r="EJ674" s="144"/>
      <c r="EK674" s="144"/>
      <c r="EL674" s="144"/>
      <c r="EM674" s="144"/>
      <c r="EN674" s="144"/>
      <c r="EO674" s="144"/>
      <c r="EP674" s="144"/>
      <c r="EQ674" s="144"/>
      <c r="ER674" s="144"/>
      <c r="ES674" s="144"/>
      <c r="ET674" s="144"/>
      <c r="EU674" s="144"/>
      <c r="EV674" s="144"/>
      <c r="EW674" s="144"/>
      <c r="EX674" s="144"/>
      <c r="EY674" s="144"/>
      <c r="EZ674" s="144"/>
      <c r="FA674" s="144"/>
      <c r="FB674" s="144"/>
      <c r="FC674" s="144"/>
      <c r="FD674" s="144"/>
      <c r="FE674" s="144"/>
      <c r="FF674" s="144"/>
      <c r="FG674" s="144"/>
      <c r="FH674" s="144"/>
      <c r="FI674" s="144"/>
      <c r="FJ674" s="144"/>
      <c r="FK674" s="144"/>
      <c r="FL674" s="144"/>
      <c r="FM674" s="144"/>
      <c r="FN674" s="144"/>
      <c r="FO674" s="144"/>
      <c r="FP674" s="144"/>
      <c r="FQ674" s="144"/>
      <c r="FR674" s="144"/>
      <c r="FS674" s="144"/>
      <c r="FT674" s="144"/>
      <c r="FU674" s="144"/>
      <c r="FV674" s="144"/>
      <c r="FW674" s="144"/>
      <c r="FX674" s="144"/>
      <c r="FY674" s="144"/>
      <c r="FZ674" s="144"/>
      <c r="GA674" s="144"/>
      <c r="GB674" s="144"/>
      <c r="GC674" s="144"/>
      <c r="GD674" s="144"/>
      <c r="GE674" s="144"/>
      <c r="GF674" s="144"/>
      <c r="GG674" s="144"/>
      <c r="GH674" s="144"/>
      <c r="GI674" s="144"/>
      <c r="GJ674" s="144"/>
      <c r="GK674" s="144"/>
      <c r="GL674" s="144"/>
      <c r="GM674" s="144"/>
      <c r="GN674" s="144"/>
      <c r="GO674" s="144"/>
      <c r="GP674" s="144"/>
      <c r="GQ674" s="144"/>
      <c r="GR674" s="144"/>
      <c r="GS674" s="144"/>
      <c r="GT674" s="144"/>
      <c r="GU674" s="144"/>
      <c r="GV674" s="144"/>
      <c r="GW674" s="144"/>
      <c r="GX674" s="144"/>
      <c r="GY674" s="144"/>
      <c r="GZ674" s="144"/>
      <c r="HA674" s="144"/>
      <c r="HB674" s="144"/>
      <c r="HC674" s="144"/>
      <c r="HD674" s="144"/>
      <c r="HE674" s="144"/>
      <c r="HF674" s="144"/>
      <c r="HG674" s="144"/>
      <c r="HH674" s="144"/>
      <c r="HI674" s="144"/>
      <c r="HJ674" s="144"/>
      <c r="HK674" s="144"/>
      <c r="HL674" s="144"/>
      <c r="HM674" s="144"/>
      <c r="HN674" s="144"/>
      <c r="HO674" s="144"/>
      <c r="HP674" s="144"/>
      <c r="HQ674" s="144"/>
      <c r="HR674" s="144"/>
      <c r="HS674" s="144"/>
      <c r="HT674" s="144"/>
      <c r="HU674" s="144"/>
      <c r="HV674" s="144"/>
      <c r="HW674" s="144"/>
      <c r="HX674" s="144"/>
      <c r="HY674" s="144"/>
      <c r="HZ674" s="144"/>
      <c r="IA674" s="144"/>
      <c r="IB674" s="144"/>
      <c r="IC674" s="144"/>
      <c r="ID674" s="144"/>
      <c r="IE674" s="144"/>
      <c r="IF674" s="144"/>
      <c r="IG674" s="144"/>
      <c r="IH674" s="144"/>
      <c r="II674" s="144"/>
      <c r="IJ674" s="144"/>
      <c r="IK674" s="144"/>
      <c r="IL674" s="144"/>
      <c r="IM674" s="144"/>
      <c r="IN674" s="144"/>
      <c r="IO674" s="144"/>
      <c r="IP674" s="144"/>
      <c r="IQ674" s="144"/>
      <c r="IR674" s="144"/>
      <c r="IS674" s="144"/>
      <c r="IT674" s="144"/>
      <c r="IU674" s="144"/>
      <c r="IV674" s="144"/>
    </row>
    <row r="675" spans="1:256" s="362" customFormat="1" ht="18.75" x14ac:dyDescent="0.45">
      <c r="A675" s="357"/>
      <c r="B675" s="177"/>
      <c r="C675" s="60">
        <v>29</v>
      </c>
      <c r="D675" s="810" t="s">
        <v>1078</v>
      </c>
      <c r="E675" s="177"/>
      <c r="F675" s="177"/>
      <c r="G675" s="178"/>
      <c r="H675" s="68"/>
      <c r="I675" s="68"/>
      <c r="J675" s="429"/>
      <c r="K675" s="811">
        <f>Q675-Q676</f>
        <v>0</v>
      </c>
      <c r="L675" s="67"/>
      <c r="M675" s="68"/>
      <c r="N675" s="68"/>
      <c r="O675" s="68"/>
      <c r="P675" s="68"/>
      <c r="Q675" s="152">
        <f>[4]แผน_งบยุทธศาสตร์60!L60*1000000</f>
        <v>19286600</v>
      </c>
      <c r="R675" s="152">
        <f>[4]แผน_งบยุทธศาสตร์60!M60*1000000</f>
        <v>1214000</v>
      </c>
      <c r="S675" s="153">
        <f t="shared" ref="S675:S729" si="28">SUM(Q675:R675)</f>
        <v>20500600</v>
      </c>
      <c r="T675" s="685"/>
      <c r="U675" s="685" t="s">
        <v>17</v>
      </c>
      <c r="V675" s="361"/>
      <c r="W675" s="215"/>
      <c r="X675" s="215"/>
      <c r="Y675" s="727"/>
      <c r="Z675" s="215"/>
      <c r="AA675" s="216"/>
      <c r="AB675" s="177"/>
      <c r="AC675" s="177"/>
      <c r="AD675" s="177"/>
      <c r="AE675" s="177"/>
      <c r="AF675" s="177"/>
      <c r="AG675" s="177"/>
      <c r="AH675" s="177"/>
      <c r="AI675" s="177"/>
      <c r="AJ675" s="177"/>
      <c r="AK675" s="177"/>
      <c r="AL675" s="177"/>
      <c r="AM675" s="177"/>
      <c r="AN675" s="177"/>
      <c r="AO675" s="177"/>
      <c r="AP675" s="177"/>
      <c r="AQ675" s="177"/>
      <c r="AR675" s="177"/>
      <c r="AS675" s="177"/>
      <c r="AT675" s="177"/>
      <c r="AU675" s="177"/>
      <c r="AV675" s="177"/>
      <c r="AW675" s="177"/>
      <c r="AX675" s="177"/>
      <c r="AY675" s="177"/>
      <c r="AZ675" s="177"/>
      <c r="BA675" s="177"/>
      <c r="BB675" s="177"/>
      <c r="BC675" s="177"/>
      <c r="BD675" s="177"/>
      <c r="BE675" s="177"/>
      <c r="BF675" s="177"/>
      <c r="BG675" s="177"/>
      <c r="BH675" s="177"/>
      <c r="BI675" s="177"/>
      <c r="BJ675" s="177"/>
      <c r="BK675" s="177"/>
      <c r="BL675" s="177"/>
      <c r="BM675" s="177"/>
      <c r="BN675" s="177"/>
      <c r="BO675" s="177"/>
      <c r="BP675" s="177"/>
      <c r="BQ675" s="177"/>
      <c r="BR675" s="177"/>
      <c r="BS675" s="177"/>
      <c r="BT675" s="177"/>
      <c r="BU675" s="177"/>
      <c r="BV675" s="177"/>
      <c r="BW675" s="177"/>
      <c r="BX675" s="177"/>
      <c r="BY675" s="177"/>
      <c r="BZ675" s="177"/>
      <c r="CA675" s="177"/>
      <c r="CB675" s="177"/>
      <c r="CC675" s="177"/>
      <c r="CD675" s="177"/>
      <c r="CE675" s="177"/>
      <c r="CF675" s="177"/>
      <c r="CG675" s="177"/>
      <c r="CH675" s="177"/>
      <c r="CI675" s="177"/>
      <c r="CJ675" s="177"/>
      <c r="CK675" s="177"/>
      <c r="CL675" s="177"/>
      <c r="CM675" s="177"/>
      <c r="CN675" s="177"/>
      <c r="CO675" s="177"/>
      <c r="CP675" s="177"/>
      <c r="CQ675" s="177"/>
      <c r="CR675" s="177"/>
      <c r="CS675" s="177"/>
      <c r="CT675" s="177"/>
      <c r="CU675" s="177"/>
      <c r="CV675" s="177"/>
      <c r="CW675" s="177"/>
      <c r="CX675" s="177"/>
      <c r="CY675" s="177"/>
      <c r="CZ675" s="177"/>
      <c r="DA675" s="177"/>
      <c r="DB675" s="177"/>
      <c r="DC675" s="177"/>
      <c r="DD675" s="177"/>
      <c r="DE675" s="177"/>
      <c r="DF675" s="177"/>
      <c r="DG675" s="177"/>
      <c r="DH675" s="177"/>
      <c r="DI675" s="177"/>
      <c r="DJ675" s="177"/>
      <c r="DK675" s="177"/>
      <c r="DL675" s="177"/>
      <c r="DM675" s="177"/>
      <c r="DN675" s="177"/>
      <c r="DO675" s="177"/>
      <c r="DP675" s="177"/>
      <c r="DQ675" s="177"/>
      <c r="DR675" s="177"/>
      <c r="DS675" s="177"/>
      <c r="DT675" s="177"/>
      <c r="DU675" s="177"/>
      <c r="DV675" s="177"/>
      <c r="DW675" s="177"/>
      <c r="DX675" s="177"/>
      <c r="DY675" s="177"/>
      <c r="DZ675" s="177"/>
      <c r="EA675" s="177"/>
      <c r="EB675" s="177"/>
      <c r="EC675" s="177"/>
      <c r="ED675" s="177"/>
      <c r="EE675" s="177"/>
      <c r="EF675" s="177"/>
      <c r="EG675" s="177"/>
      <c r="EH675" s="177"/>
      <c r="EI675" s="177"/>
      <c r="EJ675" s="177"/>
      <c r="EK675" s="177"/>
      <c r="EL675" s="177"/>
      <c r="EM675" s="177"/>
      <c r="EN675" s="177"/>
      <c r="EO675" s="177"/>
      <c r="EP675" s="177"/>
      <c r="EQ675" s="177"/>
      <c r="ER675" s="177"/>
      <c r="ES675" s="177"/>
      <c r="ET675" s="177"/>
      <c r="EU675" s="177"/>
      <c r="EV675" s="177"/>
      <c r="EW675" s="177"/>
      <c r="EX675" s="177"/>
      <c r="EY675" s="177"/>
      <c r="EZ675" s="177"/>
      <c r="FA675" s="177"/>
      <c r="FB675" s="177"/>
      <c r="FC675" s="177"/>
      <c r="FD675" s="177"/>
      <c r="FE675" s="177"/>
      <c r="FF675" s="177"/>
      <c r="FG675" s="177"/>
      <c r="FH675" s="177"/>
      <c r="FI675" s="177"/>
      <c r="FJ675" s="177"/>
      <c r="FK675" s="177"/>
      <c r="FL675" s="177"/>
      <c r="FM675" s="177"/>
      <c r="FN675" s="177"/>
      <c r="FO675" s="177"/>
      <c r="FP675" s="177"/>
      <c r="FQ675" s="177"/>
      <c r="FR675" s="177"/>
      <c r="FS675" s="177"/>
      <c r="FT675" s="177"/>
      <c r="FU675" s="177"/>
      <c r="FV675" s="177"/>
      <c r="FW675" s="177"/>
      <c r="FX675" s="177"/>
      <c r="FY675" s="177"/>
      <c r="FZ675" s="177"/>
      <c r="GA675" s="177"/>
      <c r="GB675" s="177"/>
      <c r="GC675" s="177"/>
      <c r="GD675" s="177"/>
      <c r="GE675" s="177"/>
      <c r="GF675" s="177"/>
      <c r="GG675" s="177"/>
      <c r="GH675" s="177"/>
      <c r="GI675" s="177"/>
      <c r="GJ675" s="177"/>
      <c r="GK675" s="177"/>
      <c r="GL675" s="177"/>
      <c r="GM675" s="177"/>
      <c r="GN675" s="177"/>
      <c r="GO675" s="177"/>
      <c r="GP675" s="177"/>
      <c r="GQ675" s="177"/>
      <c r="GR675" s="177"/>
      <c r="GS675" s="177"/>
      <c r="GT675" s="177"/>
      <c r="GU675" s="177"/>
      <c r="GV675" s="177"/>
      <c r="GW675" s="177"/>
      <c r="GX675" s="177"/>
      <c r="GY675" s="177"/>
      <c r="GZ675" s="177"/>
      <c r="HA675" s="177"/>
      <c r="HB675" s="177"/>
      <c r="HC675" s="177"/>
      <c r="HD675" s="177"/>
      <c r="HE675" s="177"/>
      <c r="HF675" s="177"/>
      <c r="HG675" s="177"/>
      <c r="HH675" s="177"/>
      <c r="HI675" s="177"/>
      <c r="HJ675" s="177"/>
      <c r="HK675" s="177"/>
      <c r="HL675" s="177"/>
      <c r="HM675" s="177"/>
      <c r="HN675" s="177"/>
      <c r="HO675" s="177"/>
      <c r="HP675" s="177"/>
      <c r="HQ675" s="177"/>
      <c r="HR675" s="177"/>
      <c r="HS675" s="177"/>
      <c r="HT675" s="177"/>
      <c r="HU675" s="177"/>
      <c r="HV675" s="177"/>
      <c r="HW675" s="177"/>
      <c r="HX675" s="177"/>
      <c r="HY675" s="177"/>
      <c r="HZ675" s="177"/>
      <c r="IA675" s="177"/>
      <c r="IB675" s="177"/>
      <c r="IC675" s="177"/>
      <c r="ID675" s="177"/>
      <c r="IE675" s="177"/>
      <c r="IF675" s="177"/>
      <c r="IG675" s="177"/>
      <c r="IH675" s="177"/>
      <c r="II675" s="177"/>
      <c r="IJ675" s="177"/>
      <c r="IK675" s="177"/>
      <c r="IL675" s="177"/>
      <c r="IM675" s="177"/>
      <c r="IN675" s="177"/>
      <c r="IO675" s="177"/>
      <c r="IP675" s="177"/>
      <c r="IQ675" s="177"/>
      <c r="IR675" s="177"/>
      <c r="IS675" s="177"/>
      <c r="IT675" s="177"/>
      <c r="IU675" s="177"/>
      <c r="IV675" s="177"/>
    </row>
    <row r="676" spans="1:256" s="644" customFormat="1" ht="18.75" x14ac:dyDescent="0.45">
      <c r="A676" s="326"/>
      <c r="B676" s="327"/>
      <c r="C676" s="60"/>
      <c r="D676" s="324" t="s">
        <v>19</v>
      </c>
      <c r="E676" s="327"/>
      <c r="F676" s="327"/>
      <c r="G676" s="328"/>
      <c r="H676" s="329"/>
      <c r="I676" s="69"/>
      <c r="J676" s="65"/>
      <c r="K676" s="66"/>
      <c r="L676" s="67"/>
      <c r="M676" s="68"/>
      <c r="N676" s="68"/>
      <c r="O676" s="68"/>
      <c r="P676" s="69"/>
      <c r="Q676" s="77">
        <f>SUM(Q677:Q730)</f>
        <v>19286600</v>
      </c>
      <c r="R676" s="77">
        <f>SUM(R677:R730)</f>
        <v>1214000</v>
      </c>
      <c r="S676" s="330">
        <f t="shared" si="28"/>
        <v>20500600</v>
      </c>
      <c r="T676" s="79"/>
      <c r="U676" s="79"/>
      <c r="V676" s="643"/>
      <c r="W676" s="215"/>
      <c r="X676" s="215"/>
      <c r="Y676" s="43"/>
      <c r="Z676" s="215"/>
      <c r="AA676" s="214"/>
      <c r="AB676" s="214"/>
      <c r="AC676" s="214"/>
      <c r="AD676" s="214"/>
      <c r="AE676" s="214"/>
      <c r="AF676" s="214"/>
      <c r="AG676" s="214"/>
      <c r="AH676" s="214"/>
      <c r="AI676" s="214"/>
      <c r="AJ676" s="214"/>
      <c r="AK676" s="214"/>
      <c r="AL676" s="214"/>
      <c r="AM676" s="214"/>
      <c r="AN676" s="214"/>
      <c r="AO676" s="214"/>
      <c r="AP676" s="214"/>
      <c r="AQ676" s="214"/>
      <c r="AR676" s="214"/>
      <c r="AS676" s="214"/>
      <c r="AT676" s="214"/>
      <c r="AU676" s="214"/>
      <c r="AV676" s="214"/>
      <c r="AW676" s="214"/>
      <c r="AX676" s="214"/>
      <c r="AY676" s="214"/>
      <c r="AZ676" s="214"/>
      <c r="BA676" s="214"/>
      <c r="BB676" s="214"/>
      <c r="BC676" s="214"/>
      <c r="BD676" s="214"/>
      <c r="BE676" s="214"/>
      <c r="BF676" s="214"/>
      <c r="BG676" s="214"/>
      <c r="BH676" s="214"/>
      <c r="BI676" s="214"/>
      <c r="BJ676" s="214"/>
      <c r="BK676" s="214"/>
      <c r="BL676" s="214"/>
      <c r="BM676" s="214"/>
      <c r="BN676" s="214"/>
      <c r="BO676" s="214"/>
      <c r="BP676" s="214"/>
      <c r="BQ676" s="214"/>
      <c r="BR676" s="214"/>
      <c r="BS676" s="214"/>
      <c r="BT676" s="214"/>
      <c r="BU676" s="214"/>
      <c r="BV676" s="214"/>
      <c r="BW676" s="214"/>
      <c r="BX676" s="214"/>
      <c r="BY676" s="214"/>
      <c r="BZ676" s="214"/>
      <c r="CA676" s="214"/>
      <c r="CB676" s="214"/>
      <c r="CC676" s="214"/>
      <c r="CD676" s="214"/>
      <c r="CE676" s="214"/>
      <c r="CF676" s="214"/>
      <c r="CG676" s="214"/>
      <c r="CH676" s="214"/>
      <c r="CI676" s="214"/>
      <c r="CJ676" s="214"/>
      <c r="CK676" s="214"/>
      <c r="CL676" s="214"/>
      <c r="CM676" s="214"/>
      <c r="CN676" s="214"/>
      <c r="CO676" s="214"/>
      <c r="CP676" s="214"/>
      <c r="CQ676" s="214"/>
      <c r="CR676" s="214"/>
      <c r="CS676" s="214"/>
      <c r="CT676" s="214"/>
      <c r="CU676" s="214"/>
      <c r="CV676" s="214"/>
      <c r="CW676" s="214"/>
      <c r="CX676" s="214"/>
      <c r="CY676" s="214"/>
      <c r="CZ676" s="214"/>
      <c r="DA676" s="214"/>
      <c r="DB676" s="214"/>
      <c r="DC676" s="214"/>
      <c r="DD676" s="214"/>
      <c r="DE676" s="214"/>
      <c r="DF676" s="214"/>
      <c r="DG676" s="214"/>
      <c r="DH676" s="214"/>
      <c r="DI676" s="214"/>
      <c r="DJ676" s="214"/>
      <c r="DK676" s="214"/>
      <c r="DL676" s="214"/>
      <c r="DM676" s="214"/>
      <c r="DN676" s="214"/>
      <c r="DO676" s="214"/>
      <c r="DP676" s="214"/>
      <c r="DQ676" s="214"/>
      <c r="DR676" s="214"/>
      <c r="DS676" s="214"/>
      <c r="DT676" s="214"/>
      <c r="DU676" s="214"/>
      <c r="DV676" s="214"/>
      <c r="DW676" s="214"/>
      <c r="DX676" s="214"/>
      <c r="DY676" s="214"/>
      <c r="DZ676" s="214"/>
      <c r="EA676" s="214"/>
      <c r="EB676" s="214"/>
      <c r="EC676" s="214"/>
      <c r="ED676" s="214"/>
      <c r="EE676" s="214"/>
      <c r="EF676" s="214"/>
      <c r="EG676" s="214"/>
      <c r="EH676" s="214"/>
      <c r="EI676" s="214"/>
      <c r="EJ676" s="214"/>
      <c r="EK676" s="214"/>
      <c r="EL676" s="214"/>
      <c r="EM676" s="214"/>
      <c r="EN676" s="214"/>
      <c r="EO676" s="214"/>
      <c r="EP676" s="214"/>
      <c r="EQ676" s="214"/>
      <c r="ER676" s="214"/>
      <c r="ES676" s="214"/>
      <c r="ET676" s="214"/>
      <c r="EU676" s="214"/>
      <c r="EV676" s="214"/>
      <c r="EW676" s="214"/>
      <c r="EX676" s="214"/>
      <c r="EY676" s="214"/>
      <c r="EZ676" s="214"/>
      <c r="FA676" s="214"/>
      <c r="FB676" s="214"/>
      <c r="FC676" s="214"/>
      <c r="FD676" s="214"/>
      <c r="FE676" s="214"/>
      <c r="FF676" s="214"/>
      <c r="FG676" s="214"/>
      <c r="FH676" s="214"/>
      <c r="FI676" s="214"/>
      <c r="FJ676" s="214"/>
      <c r="FK676" s="214"/>
      <c r="FL676" s="214"/>
      <c r="FM676" s="214"/>
      <c r="FN676" s="214"/>
      <c r="FO676" s="214"/>
      <c r="FP676" s="214"/>
      <c r="FQ676" s="214"/>
      <c r="FR676" s="214"/>
      <c r="FS676" s="214"/>
      <c r="FT676" s="214"/>
      <c r="FU676" s="214"/>
      <c r="FV676" s="214"/>
      <c r="FW676" s="214"/>
      <c r="FX676" s="214"/>
      <c r="FY676" s="214"/>
      <c r="FZ676" s="214"/>
      <c r="GA676" s="214"/>
      <c r="GB676" s="214"/>
      <c r="GC676" s="214"/>
      <c r="GD676" s="214"/>
      <c r="GE676" s="214"/>
      <c r="GF676" s="214"/>
      <c r="GG676" s="214"/>
      <c r="GH676" s="214"/>
      <c r="GI676" s="214"/>
      <c r="GJ676" s="214"/>
      <c r="GK676" s="214"/>
      <c r="GL676" s="214"/>
      <c r="GM676" s="214"/>
      <c r="GN676" s="214"/>
      <c r="GO676" s="214"/>
      <c r="GP676" s="214"/>
      <c r="GQ676" s="214"/>
      <c r="GR676" s="214"/>
      <c r="GS676" s="214"/>
      <c r="GT676" s="214"/>
      <c r="GU676" s="214"/>
      <c r="GV676" s="214"/>
      <c r="GW676" s="214"/>
      <c r="GX676" s="214"/>
      <c r="GY676" s="214"/>
      <c r="GZ676" s="214"/>
      <c r="HA676" s="214"/>
      <c r="HB676" s="214"/>
      <c r="HC676" s="214"/>
      <c r="HD676" s="214"/>
      <c r="HE676" s="214"/>
      <c r="HF676" s="214"/>
      <c r="HG676" s="214"/>
      <c r="HH676" s="214"/>
      <c r="HI676" s="214"/>
      <c r="HJ676" s="214"/>
      <c r="HK676" s="214"/>
      <c r="HL676" s="214"/>
      <c r="HM676" s="214"/>
      <c r="HN676" s="214"/>
      <c r="HO676" s="214"/>
      <c r="HP676" s="214"/>
      <c r="HQ676" s="214"/>
      <c r="HR676" s="214"/>
      <c r="HS676" s="214"/>
      <c r="HT676" s="214"/>
      <c r="HU676" s="214"/>
      <c r="HV676" s="214"/>
      <c r="HW676" s="214"/>
      <c r="HX676" s="214"/>
      <c r="HY676" s="214"/>
      <c r="HZ676" s="214"/>
      <c r="IA676" s="214"/>
      <c r="IB676" s="214"/>
      <c r="IC676" s="214"/>
      <c r="ID676" s="214"/>
      <c r="IE676" s="214"/>
      <c r="IF676" s="214"/>
      <c r="IG676" s="214"/>
      <c r="IH676" s="214"/>
      <c r="II676" s="214"/>
      <c r="IJ676" s="214"/>
      <c r="IK676" s="214"/>
      <c r="IL676" s="214"/>
      <c r="IM676" s="214"/>
      <c r="IN676" s="214"/>
      <c r="IO676" s="214"/>
      <c r="IP676" s="214"/>
      <c r="IQ676" s="214"/>
      <c r="IR676" s="214"/>
      <c r="IS676" s="214"/>
      <c r="IT676" s="214"/>
      <c r="IU676" s="214"/>
      <c r="IV676" s="214"/>
    </row>
    <row r="677" spans="1:256" s="644" customFormat="1" ht="18.75" x14ac:dyDescent="0.45">
      <c r="A677" s="326"/>
      <c r="B677" s="327"/>
      <c r="C677" s="60"/>
      <c r="D677" s="81"/>
      <c r="E677" s="333" t="s">
        <v>1079</v>
      </c>
      <c r="F677" s="327"/>
      <c r="G677" s="328"/>
      <c r="H677" s="329"/>
      <c r="I677" s="69"/>
      <c r="J677" s="83">
        <v>1</v>
      </c>
      <c r="K677" s="812" t="s">
        <v>1080</v>
      </c>
      <c r="L677" s="761"/>
      <c r="M677" s="86"/>
      <c r="N677" s="86"/>
      <c r="O677" s="86"/>
      <c r="P677" s="87"/>
      <c r="Q677" s="504">
        <v>476800</v>
      </c>
      <c r="R677" s="291"/>
      <c r="S677" s="164">
        <f t="shared" si="28"/>
        <v>476800</v>
      </c>
      <c r="T677" s="813" t="s">
        <v>96</v>
      </c>
      <c r="U677" s="180" t="s">
        <v>97</v>
      </c>
      <c r="V677" s="643"/>
      <c r="W677" s="215"/>
      <c r="X677" s="215"/>
      <c r="Y677" s="43"/>
      <c r="Z677" s="215"/>
      <c r="AA677" s="214"/>
      <c r="AB677" s="214"/>
      <c r="AC677" s="214"/>
      <c r="AD677" s="214"/>
      <c r="AE677" s="214"/>
      <c r="AF677" s="214"/>
      <c r="AG677" s="214"/>
      <c r="AH677" s="214"/>
      <c r="AI677" s="214"/>
      <c r="AJ677" s="214"/>
      <c r="AK677" s="214"/>
      <c r="AL677" s="214"/>
      <c r="AM677" s="214"/>
      <c r="AN677" s="214"/>
      <c r="AO677" s="214"/>
      <c r="AP677" s="214"/>
      <c r="AQ677" s="214"/>
      <c r="AR677" s="214"/>
      <c r="AS677" s="214"/>
      <c r="AT677" s="214"/>
      <c r="AU677" s="214"/>
      <c r="AV677" s="214"/>
      <c r="AW677" s="214"/>
      <c r="AX677" s="214"/>
      <c r="AY677" s="214"/>
      <c r="AZ677" s="214"/>
      <c r="BA677" s="214"/>
      <c r="BB677" s="214"/>
      <c r="BC677" s="214"/>
      <c r="BD677" s="214"/>
      <c r="BE677" s="214"/>
      <c r="BF677" s="214"/>
      <c r="BG677" s="214"/>
      <c r="BH677" s="214"/>
      <c r="BI677" s="214"/>
      <c r="BJ677" s="214"/>
      <c r="BK677" s="214"/>
      <c r="BL677" s="214"/>
      <c r="BM677" s="214"/>
      <c r="BN677" s="214"/>
      <c r="BO677" s="214"/>
      <c r="BP677" s="214"/>
      <c r="BQ677" s="214"/>
      <c r="BR677" s="214"/>
      <c r="BS677" s="214"/>
      <c r="BT677" s="214"/>
      <c r="BU677" s="214"/>
      <c r="BV677" s="214"/>
      <c r="BW677" s="214"/>
      <c r="BX677" s="214"/>
      <c r="BY677" s="214"/>
      <c r="BZ677" s="214"/>
      <c r="CA677" s="214"/>
      <c r="CB677" s="214"/>
      <c r="CC677" s="214"/>
      <c r="CD677" s="214"/>
      <c r="CE677" s="214"/>
      <c r="CF677" s="214"/>
      <c r="CG677" s="214"/>
      <c r="CH677" s="214"/>
      <c r="CI677" s="214"/>
      <c r="CJ677" s="214"/>
      <c r="CK677" s="214"/>
      <c r="CL677" s="214"/>
      <c r="CM677" s="214"/>
      <c r="CN677" s="214"/>
      <c r="CO677" s="214"/>
      <c r="CP677" s="214"/>
      <c r="CQ677" s="214"/>
      <c r="CR677" s="214"/>
      <c r="CS677" s="214"/>
      <c r="CT677" s="214"/>
      <c r="CU677" s="214"/>
      <c r="CV677" s="214"/>
      <c r="CW677" s="214"/>
      <c r="CX677" s="214"/>
      <c r="CY677" s="214"/>
      <c r="CZ677" s="214"/>
      <c r="DA677" s="214"/>
      <c r="DB677" s="214"/>
      <c r="DC677" s="214"/>
      <c r="DD677" s="214"/>
      <c r="DE677" s="214"/>
      <c r="DF677" s="214"/>
      <c r="DG677" s="214"/>
      <c r="DH677" s="214"/>
      <c r="DI677" s="214"/>
      <c r="DJ677" s="214"/>
      <c r="DK677" s="214"/>
      <c r="DL677" s="214"/>
      <c r="DM677" s="214"/>
      <c r="DN677" s="214"/>
      <c r="DO677" s="214"/>
      <c r="DP677" s="214"/>
      <c r="DQ677" s="214"/>
      <c r="DR677" s="214"/>
      <c r="DS677" s="214"/>
      <c r="DT677" s="214"/>
      <c r="DU677" s="214"/>
      <c r="DV677" s="214"/>
      <c r="DW677" s="214"/>
      <c r="DX677" s="214"/>
      <c r="DY677" s="214"/>
      <c r="DZ677" s="214"/>
      <c r="EA677" s="214"/>
      <c r="EB677" s="214"/>
      <c r="EC677" s="214"/>
      <c r="ED677" s="214"/>
      <c r="EE677" s="214"/>
      <c r="EF677" s="214"/>
      <c r="EG677" s="214"/>
      <c r="EH677" s="214"/>
      <c r="EI677" s="214"/>
      <c r="EJ677" s="214"/>
      <c r="EK677" s="214"/>
      <c r="EL677" s="214"/>
      <c r="EM677" s="214"/>
      <c r="EN677" s="214"/>
      <c r="EO677" s="214"/>
      <c r="EP677" s="214"/>
      <c r="EQ677" s="214"/>
      <c r="ER677" s="214"/>
      <c r="ES677" s="214"/>
      <c r="ET677" s="214"/>
      <c r="EU677" s="214"/>
      <c r="EV677" s="214"/>
      <c r="EW677" s="214"/>
      <c r="EX677" s="214"/>
      <c r="EY677" s="214"/>
      <c r="EZ677" s="214"/>
      <c r="FA677" s="214"/>
      <c r="FB677" s="214"/>
      <c r="FC677" s="214"/>
      <c r="FD677" s="214"/>
      <c r="FE677" s="214"/>
      <c r="FF677" s="214"/>
      <c r="FG677" s="214"/>
      <c r="FH677" s="214"/>
      <c r="FI677" s="214"/>
      <c r="FJ677" s="214"/>
      <c r="FK677" s="214"/>
      <c r="FL677" s="214"/>
      <c r="FM677" s="214"/>
      <c r="FN677" s="214"/>
      <c r="FO677" s="214"/>
      <c r="FP677" s="214"/>
      <c r="FQ677" s="214"/>
      <c r="FR677" s="214"/>
      <c r="FS677" s="214"/>
      <c r="FT677" s="214"/>
      <c r="FU677" s="214"/>
      <c r="FV677" s="214"/>
      <c r="FW677" s="214"/>
      <c r="FX677" s="214"/>
      <c r="FY677" s="214"/>
      <c r="FZ677" s="214"/>
      <c r="GA677" s="214"/>
      <c r="GB677" s="214"/>
      <c r="GC677" s="214"/>
      <c r="GD677" s="214"/>
      <c r="GE677" s="214"/>
      <c r="GF677" s="214"/>
      <c r="GG677" s="214"/>
      <c r="GH677" s="214"/>
      <c r="GI677" s="214"/>
      <c r="GJ677" s="214"/>
      <c r="GK677" s="214"/>
      <c r="GL677" s="214"/>
      <c r="GM677" s="214"/>
      <c r="GN677" s="214"/>
      <c r="GO677" s="214"/>
      <c r="GP677" s="214"/>
      <c r="GQ677" s="214"/>
      <c r="GR677" s="214"/>
      <c r="GS677" s="214"/>
      <c r="GT677" s="214"/>
      <c r="GU677" s="214"/>
      <c r="GV677" s="214"/>
      <c r="GW677" s="214"/>
      <c r="GX677" s="214"/>
      <c r="GY677" s="214"/>
      <c r="GZ677" s="214"/>
      <c r="HA677" s="214"/>
      <c r="HB677" s="214"/>
      <c r="HC677" s="214"/>
      <c r="HD677" s="214"/>
      <c r="HE677" s="214"/>
      <c r="HF677" s="214"/>
      <c r="HG677" s="214"/>
      <c r="HH677" s="214"/>
      <c r="HI677" s="214"/>
      <c r="HJ677" s="214"/>
      <c r="HK677" s="214"/>
      <c r="HL677" s="214"/>
      <c r="HM677" s="214"/>
      <c r="HN677" s="214"/>
      <c r="HO677" s="214"/>
      <c r="HP677" s="214"/>
      <c r="HQ677" s="214"/>
      <c r="HR677" s="214"/>
      <c r="HS677" s="214"/>
      <c r="HT677" s="214"/>
      <c r="HU677" s="214"/>
      <c r="HV677" s="214"/>
      <c r="HW677" s="214"/>
      <c r="HX677" s="214"/>
      <c r="HY677" s="214"/>
      <c r="HZ677" s="214"/>
      <c r="IA677" s="214"/>
      <c r="IB677" s="214"/>
      <c r="IC677" s="214"/>
      <c r="ID677" s="214"/>
      <c r="IE677" s="214"/>
      <c r="IF677" s="214"/>
      <c r="IG677" s="214"/>
      <c r="IH677" s="214"/>
      <c r="II677" s="214"/>
      <c r="IJ677" s="214"/>
      <c r="IK677" s="214"/>
      <c r="IL677" s="214"/>
      <c r="IM677" s="214"/>
      <c r="IN677" s="214"/>
      <c r="IO677" s="214"/>
      <c r="IP677" s="214"/>
      <c r="IQ677" s="214"/>
      <c r="IR677" s="214"/>
      <c r="IS677" s="214"/>
      <c r="IT677" s="214"/>
      <c r="IU677" s="214"/>
      <c r="IV677" s="214"/>
    </row>
    <row r="678" spans="1:256" s="214" customFormat="1" ht="18.75" x14ac:dyDescent="0.45">
      <c r="A678" s="326"/>
      <c r="B678" s="327"/>
      <c r="C678" s="60"/>
      <c r="D678" s="81"/>
      <c r="E678" s="333" t="s">
        <v>1081</v>
      </c>
      <c r="F678" s="327"/>
      <c r="G678" s="328"/>
      <c r="H678" s="329"/>
      <c r="I678" s="69"/>
      <c r="J678" s="83">
        <v>2</v>
      </c>
      <c r="K678" s="812" t="s">
        <v>1082</v>
      </c>
      <c r="L678" s="761"/>
      <c r="M678" s="86"/>
      <c r="N678" s="86"/>
      <c r="O678" s="86"/>
      <c r="P678" s="87"/>
      <c r="Q678" s="814">
        <v>1160500</v>
      </c>
      <c r="R678" s="291"/>
      <c r="S678" s="164">
        <f t="shared" si="28"/>
        <v>1160500</v>
      </c>
      <c r="T678" s="813" t="s">
        <v>1083</v>
      </c>
      <c r="U678" s="180" t="s">
        <v>97</v>
      </c>
      <c r="V678" s="643"/>
      <c r="W678" s="215"/>
      <c r="X678" s="215"/>
      <c r="Y678" s="43"/>
      <c r="Z678" s="215"/>
    </row>
    <row r="679" spans="1:256" s="362" customFormat="1" ht="18.75" x14ac:dyDescent="0.45">
      <c r="A679" s="357"/>
      <c r="B679" s="177"/>
      <c r="C679" s="177"/>
      <c r="D679" s="177" t="s">
        <v>30</v>
      </c>
      <c r="E679" s="177"/>
      <c r="F679" s="177"/>
      <c r="G679" s="178"/>
      <c r="H679" s="68"/>
      <c r="I679" s="68"/>
      <c r="J679" s="83">
        <v>3</v>
      </c>
      <c r="K679" s="812" t="s">
        <v>1084</v>
      </c>
      <c r="L679" s="763"/>
      <c r="M679" s="185"/>
      <c r="N679" s="185"/>
      <c r="O679" s="185"/>
      <c r="P679" s="185"/>
      <c r="Q679" s="504">
        <v>880000</v>
      </c>
      <c r="R679" s="379"/>
      <c r="S679" s="164">
        <f t="shared" si="28"/>
        <v>880000</v>
      </c>
      <c r="T679" s="813" t="s">
        <v>1085</v>
      </c>
      <c r="U679" s="180" t="s">
        <v>97</v>
      </c>
      <c r="V679" s="361"/>
      <c r="W679" s="177"/>
      <c r="X679" s="177"/>
      <c r="Y679" s="727"/>
      <c r="Z679" s="215"/>
      <c r="AA679" s="216"/>
      <c r="AB679" s="177"/>
      <c r="AC679" s="177"/>
      <c r="AD679" s="177"/>
      <c r="AE679" s="177"/>
      <c r="AF679" s="177"/>
      <c r="AG679" s="177"/>
      <c r="AH679" s="177"/>
      <c r="AI679" s="177"/>
      <c r="AJ679" s="177"/>
      <c r="AK679" s="177"/>
      <c r="AL679" s="177"/>
      <c r="AM679" s="177"/>
      <c r="AN679" s="177"/>
      <c r="AO679" s="177"/>
      <c r="AP679" s="177"/>
      <c r="AQ679" s="177"/>
      <c r="AR679" s="177"/>
      <c r="AS679" s="177"/>
      <c r="AT679" s="177"/>
      <c r="AU679" s="177"/>
      <c r="AV679" s="177"/>
      <c r="AW679" s="177"/>
      <c r="AX679" s="177"/>
      <c r="AY679" s="177"/>
      <c r="AZ679" s="177"/>
      <c r="BA679" s="177"/>
      <c r="BB679" s="177"/>
      <c r="BC679" s="177"/>
      <c r="BD679" s="177"/>
      <c r="BE679" s="177"/>
      <c r="BF679" s="177"/>
      <c r="BG679" s="177"/>
      <c r="BH679" s="177"/>
      <c r="BI679" s="177"/>
      <c r="BJ679" s="177"/>
      <c r="BK679" s="177"/>
      <c r="BL679" s="177"/>
      <c r="BM679" s="177"/>
      <c r="BN679" s="177"/>
      <c r="BO679" s="177"/>
      <c r="BP679" s="177"/>
      <c r="BQ679" s="177"/>
      <c r="BR679" s="177"/>
      <c r="BS679" s="177"/>
      <c r="BT679" s="177"/>
      <c r="BU679" s="177"/>
      <c r="BV679" s="177"/>
      <c r="BW679" s="177"/>
      <c r="BX679" s="177"/>
      <c r="BY679" s="177"/>
      <c r="BZ679" s="177"/>
      <c r="CA679" s="177"/>
      <c r="CB679" s="177"/>
      <c r="CC679" s="177"/>
      <c r="CD679" s="177"/>
      <c r="CE679" s="177"/>
      <c r="CF679" s="177"/>
      <c r="CG679" s="177"/>
      <c r="CH679" s="177"/>
      <c r="CI679" s="177"/>
      <c r="CJ679" s="177"/>
      <c r="CK679" s="177"/>
      <c r="CL679" s="177"/>
      <c r="CM679" s="177"/>
      <c r="CN679" s="177"/>
      <c r="CO679" s="177"/>
      <c r="CP679" s="177"/>
      <c r="CQ679" s="177"/>
      <c r="CR679" s="177"/>
      <c r="CS679" s="177"/>
      <c r="CT679" s="177"/>
      <c r="CU679" s="177"/>
      <c r="CV679" s="177"/>
      <c r="CW679" s="177"/>
      <c r="CX679" s="177"/>
      <c r="CY679" s="177"/>
      <c r="CZ679" s="177"/>
      <c r="DA679" s="177"/>
      <c r="DB679" s="177"/>
      <c r="DC679" s="177"/>
      <c r="DD679" s="177"/>
      <c r="DE679" s="177"/>
      <c r="DF679" s="177"/>
      <c r="DG679" s="177"/>
      <c r="DH679" s="177"/>
      <c r="DI679" s="177"/>
      <c r="DJ679" s="177"/>
      <c r="DK679" s="177"/>
      <c r="DL679" s="177"/>
      <c r="DM679" s="177"/>
      <c r="DN679" s="177"/>
      <c r="DO679" s="177"/>
      <c r="DP679" s="177"/>
      <c r="DQ679" s="177"/>
      <c r="DR679" s="177"/>
      <c r="DS679" s="177"/>
      <c r="DT679" s="177"/>
      <c r="DU679" s="177"/>
      <c r="DV679" s="177"/>
      <c r="DW679" s="177"/>
      <c r="DX679" s="177"/>
      <c r="DY679" s="177"/>
      <c r="DZ679" s="177"/>
      <c r="EA679" s="177"/>
      <c r="EB679" s="177"/>
      <c r="EC679" s="177"/>
      <c r="ED679" s="177"/>
      <c r="EE679" s="177"/>
      <c r="EF679" s="177"/>
      <c r="EG679" s="177"/>
      <c r="EH679" s="177"/>
      <c r="EI679" s="177"/>
      <c r="EJ679" s="177"/>
      <c r="EK679" s="177"/>
      <c r="EL679" s="177"/>
      <c r="EM679" s="177"/>
      <c r="EN679" s="177"/>
      <c r="EO679" s="177"/>
      <c r="EP679" s="177"/>
      <c r="EQ679" s="177"/>
      <c r="ER679" s="177"/>
      <c r="ES679" s="177"/>
      <c r="ET679" s="177"/>
      <c r="EU679" s="177"/>
      <c r="EV679" s="177"/>
      <c r="EW679" s="177"/>
      <c r="EX679" s="177"/>
      <c r="EY679" s="177"/>
      <c r="EZ679" s="177"/>
      <c r="FA679" s="177"/>
      <c r="FB679" s="177"/>
      <c r="FC679" s="177"/>
      <c r="FD679" s="177"/>
      <c r="FE679" s="177"/>
      <c r="FF679" s="177"/>
      <c r="FG679" s="177"/>
      <c r="FH679" s="177"/>
      <c r="FI679" s="177"/>
      <c r="FJ679" s="177"/>
      <c r="FK679" s="177"/>
      <c r="FL679" s="177"/>
      <c r="FM679" s="177"/>
      <c r="FN679" s="177"/>
      <c r="FO679" s="177"/>
      <c r="FP679" s="177"/>
      <c r="FQ679" s="177"/>
      <c r="FR679" s="177"/>
      <c r="FS679" s="177"/>
      <c r="FT679" s="177"/>
      <c r="FU679" s="177"/>
      <c r="FV679" s="177"/>
      <c r="FW679" s="177"/>
      <c r="FX679" s="177"/>
      <c r="FY679" s="177"/>
      <c r="FZ679" s="177"/>
      <c r="GA679" s="177"/>
      <c r="GB679" s="177"/>
      <c r="GC679" s="177"/>
      <c r="GD679" s="177"/>
      <c r="GE679" s="177"/>
      <c r="GF679" s="177"/>
      <c r="GG679" s="177"/>
      <c r="GH679" s="177"/>
      <c r="GI679" s="177"/>
      <c r="GJ679" s="177"/>
      <c r="GK679" s="177"/>
      <c r="GL679" s="177"/>
      <c r="GM679" s="177"/>
      <c r="GN679" s="177"/>
      <c r="GO679" s="177"/>
      <c r="GP679" s="177"/>
      <c r="GQ679" s="177"/>
      <c r="GR679" s="177"/>
      <c r="GS679" s="177"/>
      <c r="GT679" s="177"/>
      <c r="GU679" s="177"/>
      <c r="GV679" s="177"/>
      <c r="GW679" s="177"/>
      <c r="GX679" s="177"/>
      <c r="GY679" s="177"/>
      <c r="GZ679" s="177"/>
      <c r="HA679" s="177"/>
      <c r="HB679" s="177"/>
      <c r="HC679" s="177"/>
      <c r="HD679" s="177"/>
      <c r="HE679" s="177"/>
      <c r="HF679" s="177"/>
      <c r="HG679" s="177"/>
      <c r="HH679" s="177"/>
      <c r="HI679" s="177"/>
      <c r="HJ679" s="177"/>
      <c r="HK679" s="177"/>
      <c r="HL679" s="177"/>
      <c r="HM679" s="177"/>
      <c r="HN679" s="177"/>
      <c r="HO679" s="177"/>
      <c r="HP679" s="177"/>
      <c r="HQ679" s="177"/>
      <c r="HR679" s="177"/>
      <c r="HS679" s="177"/>
      <c r="HT679" s="177"/>
      <c r="HU679" s="177"/>
      <c r="HV679" s="177"/>
      <c r="HW679" s="177"/>
      <c r="HX679" s="177"/>
      <c r="HY679" s="177"/>
      <c r="HZ679" s="177"/>
      <c r="IA679" s="177"/>
      <c r="IB679" s="177"/>
      <c r="IC679" s="177"/>
      <c r="ID679" s="177"/>
      <c r="IE679" s="177"/>
      <c r="IF679" s="177"/>
      <c r="IG679" s="177"/>
      <c r="IH679" s="177"/>
      <c r="II679" s="177"/>
      <c r="IJ679" s="177"/>
      <c r="IK679" s="177"/>
      <c r="IL679" s="177"/>
      <c r="IM679" s="177"/>
      <c r="IN679" s="177"/>
      <c r="IO679" s="177"/>
      <c r="IP679" s="177"/>
      <c r="IQ679" s="177"/>
      <c r="IR679" s="177"/>
      <c r="IS679" s="177"/>
      <c r="IT679" s="177"/>
      <c r="IU679" s="177"/>
      <c r="IV679" s="177"/>
    </row>
    <row r="680" spans="1:256" s="181" customFormat="1" ht="18.75" x14ac:dyDescent="0.45">
      <c r="A680" s="385"/>
      <c r="D680" s="81">
        <v>1</v>
      </c>
      <c r="E680" s="181" t="s">
        <v>1086</v>
      </c>
      <c r="G680" s="182"/>
      <c r="H680" s="158" t="s">
        <v>336</v>
      </c>
      <c r="I680" s="158" t="s">
        <v>1087</v>
      </c>
      <c r="J680" s="83">
        <v>4</v>
      </c>
      <c r="K680" s="812" t="s">
        <v>1088</v>
      </c>
      <c r="L680" s="763"/>
      <c r="M680" s="185"/>
      <c r="N680" s="185"/>
      <c r="O680" s="185"/>
      <c r="P680" s="185"/>
      <c r="Q680" s="504">
        <v>600000</v>
      </c>
      <c r="R680" s="379"/>
      <c r="S680" s="164">
        <f t="shared" si="28"/>
        <v>600000</v>
      </c>
      <c r="T680" s="813" t="s">
        <v>1089</v>
      </c>
      <c r="U680" s="180" t="s">
        <v>97</v>
      </c>
      <c r="V680" s="387"/>
      <c r="W680" s="177"/>
      <c r="X680" s="177"/>
      <c r="Y680" s="727"/>
      <c r="Z680" s="215"/>
      <c r="AA680" s="216"/>
    </row>
    <row r="681" spans="1:256" s="181" customFormat="1" ht="18.75" x14ac:dyDescent="0.45">
      <c r="A681" s="385"/>
      <c r="D681" s="81">
        <v>2</v>
      </c>
      <c r="E681" s="181" t="s">
        <v>1090</v>
      </c>
      <c r="G681" s="182"/>
      <c r="H681" s="158" t="s">
        <v>336</v>
      </c>
      <c r="I681" s="158" t="s">
        <v>1087</v>
      </c>
      <c r="J681" s="83">
        <v>5</v>
      </c>
      <c r="K681" s="812" t="s">
        <v>1091</v>
      </c>
      <c r="L681" s="763"/>
      <c r="M681" s="185"/>
      <c r="N681" s="185"/>
      <c r="O681" s="185"/>
      <c r="P681" s="185"/>
      <c r="Q681" s="814">
        <v>396000</v>
      </c>
      <c r="R681" s="379"/>
      <c r="S681" s="164">
        <f t="shared" si="28"/>
        <v>396000</v>
      </c>
      <c r="T681" s="813" t="s">
        <v>1092</v>
      </c>
      <c r="U681" s="180" t="s">
        <v>97</v>
      </c>
      <c r="V681" s="387"/>
      <c r="W681" s="177"/>
      <c r="X681" s="177"/>
      <c r="Y681" s="727"/>
      <c r="Z681" s="215"/>
      <c r="AA681" s="216"/>
    </row>
    <row r="682" spans="1:256" s="181" customFormat="1" ht="18.75" x14ac:dyDescent="0.45">
      <c r="A682" s="385"/>
      <c r="D682" s="169">
        <v>3</v>
      </c>
      <c r="E682" s="334" t="s">
        <v>1093</v>
      </c>
      <c r="F682" s="334"/>
      <c r="G682" s="335"/>
      <c r="H682" s="185" t="s">
        <v>35</v>
      </c>
      <c r="I682" s="185">
        <v>60</v>
      </c>
      <c r="J682" s="83"/>
      <c r="K682" s="812" t="s">
        <v>1094</v>
      </c>
      <c r="L682" s="763"/>
      <c r="M682" s="185"/>
      <c r="N682" s="185"/>
      <c r="O682" s="185"/>
      <c r="P682" s="185"/>
      <c r="Q682" s="814"/>
      <c r="R682" s="379"/>
      <c r="S682" s="164"/>
      <c r="T682" s="813"/>
      <c r="U682" s="180"/>
      <c r="V682" s="387"/>
      <c r="W682" s="177"/>
      <c r="X682" s="177"/>
      <c r="Y682" s="727"/>
      <c r="Z682" s="215"/>
      <c r="AA682" s="216"/>
    </row>
    <row r="683" spans="1:256" s="181" customFormat="1" ht="37.5" x14ac:dyDescent="0.45">
      <c r="A683" s="385"/>
      <c r="D683" s="169"/>
      <c r="E683" s="334"/>
      <c r="F683" s="334"/>
      <c r="G683" s="335"/>
      <c r="H683" s="185"/>
      <c r="I683" s="185"/>
      <c r="J683" s="83">
        <v>6</v>
      </c>
      <c r="K683" s="812" t="s">
        <v>1095</v>
      </c>
      <c r="L683" s="763"/>
      <c r="M683" s="185"/>
      <c r="N683" s="185"/>
      <c r="O683" s="185"/>
      <c r="P683" s="185"/>
      <c r="Q683" s="814">
        <v>500000</v>
      </c>
      <c r="R683" s="379"/>
      <c r="S683" s="164">
        <f t="shared" si="28"/>
        <v>500000</v>
      </c>
      <c r="T683" s="813" t="s">
        <v>1096</v>
      </c>
      <c r="U683" s="180" t="s">
        <v>97</v>
      </c>
      <c r="V683" s="387"/>
      <c r="W683" s="177"/>
      <c r="X683" s="177"/>
      <c r="Y683" s="727"/>
      <c r="Z683" s="215"/>
      <c r="AA683" s="216"/>
    </row>
    <row r="684" spans="1:256" s="181" customFormat="1" ht="18.75" x14ac:dyDescent="0.45">
      <c r="A684" s="385"/>
      <c r="D684" s="169"/>
      <c r="E684" s="334"/>
      <c r="F684" s="334"/>
      <c r="G684" s="335"/>
      <c r="H684" s="185"/>
      <c r="I684" s="185"/>
      <c r="J684" s="83">
        <v>7</v>
      </c>
      <c r="K684" s="294" t="s">
        <v>1097</v>
      </c>
      <c r="L684" s="763"/>
      <c r="M684" s="185"/>
      <c r="N684" s="185"/>
      <c r="O684" s="185"/>
      <c r="P684" s="185"/>
      <c r="Q684" s="815">
        <v>757000</v>
      </c>
      <c r="R684" s="379"/>
      <c r="S684" s="164">
        <f t="shared" si="28"/>
        <v>757000</v>
      </c>
      <c r="T684" s="813" t="s">
        <v>96</v>
      </c>
      <c r="U684" s="180" t="s">
        <v>97</v>
      </c>
      <c r="V684" s="387"/>
      <c r="W684" s="177"/>
      <c r="X684" s="177"/>
      <c r="Y684" s="727"/>
      <c r="Z684" s="215"/>
      <c r="AA684" s="216"/>
    </row>
    <row r="685" spans="1:256" s="181" customFormat="1" ht="18.75" x14ac:dyDescent="0.45">
      <c r="A685" s="385"/>
      <c r="D685" s="169"/>
      <c r="E685" s="334"/>
      <c r="F685" s="334"/>
      <c r="G685" s="335"/>
      <c r="H685" s="185"/>
      <c r="I685" s="185"/>
      <c r="J685" s="83">
        <v>8</v>
      </c>
      <c r="K685" s="812" t="s">
        <v>1098</v>
      </c>
      <c r="L685" s="763"/>
      <c r="M685" s="185"/>
      <c r="N685" s="185"/>
      <c r="O685" s="185"/>
      <c r="P685" s="185"/>
      <c r="Q685" s="504">
        <v>600000</v>
      </c>
      <c r="R685" s="297"/>
      <c r="S685" s="164">
        <f t="shared" si="28"/>
        <v>600000</v>
      </c>
      <c r="T685" s="813" t="s">
        <v>1099</v>
      </c>
      <c r="U685" s="180" t="s">
        <v>25</v>
      </c>
      <c r="V685" s="387"/>
      <c r="W685" s="177"/>
      <c r="X685" s="177"/>
      <c r="Y685" s="727"/>
      <c r="Z685" s="215"/>
      <c r="AA685" s="216"/>
    </row>
    <row r="686" spans="1:256" s="181" customFormat="1" ht="18.75" x14ac:dyDescent="0.45">
      <c r="A686" s="385"/>
      <c r="D686" s="169"/>
      <c r="E686" s="334"/>
      <c r="F686" s="334"/>
      <c r="G686" s="335"/>
      <c r="H686" s="185"/>
      <c r="I686" s="185"/>
      <c r="J686" s="83">
        <v>9</v>
      </c>
      <c r="K686" s="816" t="s">
        <v>1100</v>
      </c>
      <c r="L686" s="763"/>
      <c r="M686" s="185"/>
      <c r="N686" s="185"/>
      <c r="O686" s="185"/>
      <c r="P686" s="185"/>
      <c r="Q686" s="504">
        <v>400000</v>
      </c>
      <c r="R686" s="379"/>
      <c r="S686" s="164">
        <f t="shared" si="28"/>
        <v>400000</v>
      </c>
      <c r="T686" s="813" t="s">
        <v>1101</v>
      </c>
      <c r="U686" s="180" t="s">
        <v>25</v>
      </c>
      <c r="V686" s="387"/>
      <c r="W686" s="177"/>
      <c r="X686" s="177"/>
      <c r="Y686" s="727"/>
      <c r="Z686" s="215"/>
      <c r="AA686" s="216"/>
    </row>
    <row r="687" spans="1:256" s="181" customFormat="1" ht="18.75" x14ac:dyDescent="0.45">
      <c r="A687" s="385"/>
      <c r="D687" s="169"/>
      <c r="E687" s="334"/>
      <c r="F687" s="334"/>
      <c r="G687" s="335"/>
      <c r="H687" s="185"/>
      <c r="I687" s="185"/>
      <c r="J687" s="83">
        <v>10</v>
      </c>
      <c r="K687" s="812" t="s">
        <v>1102</v>
      </c>
      <c r="L687" s="763"/>
      <c r="M687" s="185"/>
      <c r="N687" s="185"/>
      <c r="O687" s="185"/>
      <c r="P687" s="185"/>
      <c r="Q687" s="504">
        <v>450000</v>
      </c>
      <c r="R687" s="379"/>
      <c r="S687" s="164">
        <f t="shared" si="28"/>
        <v>450000</v>
      </c>
      <c r="T687" s="813" t="s">
        <v>1103</v>
      </c>
      <c r="U687" s="180" t="s">
        <v>25</v>
      </c>
      <c r="V687" s="387"/>
      <c r="W687" s="177"/>
      <c r="X687" s="177"/>
      <c r="Y687" s="727"/>
      <c r="Z687" s="215"/>
      <c r="AA687" s="216"/>
    </row>
    <row r="688" spans="1:256" s="181" customFormat="1" ht="18.75" x14ac:dyDescent="0.45">
      <c r="A688" s="385"/>
      <c r="D688" s="169"/>
      <c r="E688" s="334"/>
      <c r="F688" s="334"/>
      <c r="G688" s="335"/>
      <c r="H688" s="185"/>
      <c r="I688" s="185"/>
      <c r="J688" s="83">
        <v>11</v>
      </c>
      <c r="K688" s="294" t="s">
        <v>1104</v>
      </c>
      <c r="L688" s="368"/>
      <c r="M688" s="185"/>
      <c r="N688" s="185"/>
      <c r="O688" s="185"/>
      <c r="P688" s="185"/>
      <c r="Q688" s="815">
        <v>285000</v>
      </c>
      <c r="R688" s="379"/>
      <c r="S688" s="164">
        <f t="shared" si="28"/>
        <v>285000</v>
      </c>
      <c r="T688" s="97" t="s">
        <v>1105</v>
      </c>
      <c r="U688" s="180" t="s">
        <v>25</v>
      </c>
      <c r="V688" s="387"/>
      <c r="W688" s="177"/>
      <c r="X688" s="177"/>
      <c r="Y688" s="727"/>
      <c r="Z688" s="215"/>
      <c r="AA688" s="216"/>
    </row>
    <row r="689" spans="1:27" s="181" customFormat="1" ht="37.5" x14ac:dyDescent="0.45">
      <c r="A689" s="385"/>
      <c r="D689" s="81"/>
      <c r="G689" s="182"/>
      <c r="H689" s="158"/>
      <c r="I689" s="158"/>
      <c r="J689" s="83">
        <v>12</v>
      </c>
      <c r="K689" s="294" t="s">
        <v>1106</v>
      </c>
      <c r="L689" s="368"/>
      <c r="M689" s="185"/>
      <c r="N689" s="185"/>
      <c r="O689" s="185"/>
      <c r="P689" s="185"/>
      <c r="Q689" s="815">
        <v>229350</v>
      </c>
      <c r="R689" s="379"/>
      <c r="S689" s="164">
        <f t="shared" si="28"/>
        <v>229350</v>
      </c>
      <c r="T689" s="97" t="s">
        <v>1107</v>
      </c>
      <c r="U689" s="180" t="s">
        <v>25</v>
      </c>
      <c r="V689" s="387"/>
      <c r="W689" s="177"/>
      <c r="X689" s="177"/>
      <c r="Y689" s="727"/>
      <c r="Z689" s="215"/>
      <c r="AA689" s="216"/>
    </row>
    <row r="690" spans="1:27" s="181" customFormat="1" ht="18.75" x14ac:dyDescent="0.45">
      <c r="A690" s="385"/>
      <c r="D690" s="81"/>
      <c r="G690" s="182"/>
      <c r="H690" s="158"/>
      <c r="I690" s="158"/>
      <c r="J690" s="83">
        <v>13</v>
      </c>
      <c r="K690" s="294" t="s">
        <v>1108</v>
      </c>
      <c r="L690" s="368"/>
      <c r="M690" s="185"/>
      <c r="N690" s="185"/>
      <c r="O690" s="185"/>
      <c r="P690" s="185"/>
      <c r="Q690" s="815">
        <v>207900</v>
      </c>
      <c r="R690" s="379"/>
      <c r="S690" s="164">
        <f t="shared" si="28"/>
        <v>207900</v>
      </c>
      <c r="T690" s="97" t="s">
        <v>1109</v>
      </c>
      <c r="U690" s="180" t="s">
        <v>25</v>
      </c>
      <c r="V690" s="387"/>
      <c r="W690" s="177"/>
      <c r="X690" s="177"/>
      <c r="Y690" s="727"/>
      <c r="Z690" s="215"/>
      <c r="AA690" s="216"/>
    </row>
    <row r="691" spans="1:27" s="181" customFormat="1" ht="18.75" x14ac:dyDescent="0.45">
      <c r="A691" s="385"/>
      <c r="D691" s="81"/>
      <c r="G691" s="182"/>
      <c r="H691" s="158"/>
      <c r="I691" s="158"/>
      <c r="J691" s="83">
        <v>14</v>
      </c>
      <c r="K691" s="162" t="s">
        <v>1110</v>
      </c>
      <c r="L691" s="368"/>
      <c r="M691" s="185"/>
      <c r="N691" s="185"/>
      <c r="O691" s="185"/>
      <c r="P691" s="185"/>
      <c r="Q691" s="815">
        <v>249700</v>
      </c>
      <c r="R691" s="379"/>
      <c r="S691" s="164">
        <f t="shared" si="28"/>
        <v>249700</v>
      </c>
      <c r="T691" s="97" t="s">
        <v>1111</v>
      </c>
      <c r="U691" s="180" t="s">
        <v>25</v>
      </c>
      <c r="V691" s="387"/>
      <c r="W691" s="177"/>
      <c r="X691" s="177"/>
      <c r="Y691" s="727"/>
      <c r="Z691" s="215"/>
      <c r="AA691" s="216"/>
    </row>
    <row r="692" spans="1:27" s="181" customFormat="1" ht="37.5" x14ac:dyDescent="0.45">
      <c r="A692" s="385"/>
      <c r="D692" s="81"/>
      <c r="G692" s="182"/>
      <c r="H692" s="158"/>
      <c r="I692" s="158"/>
      <c r="J692" s="83">
        <v>15</v>
      </c>
      <c r="K692" s="812" t="s">
        <v>1112</v>
      </c>
      <c r="L692" s="763"/>
      <c r="M692" s="185"/>
      <c r="N692" s="185"/>
      <c r="O692" s="185"/>
      <c r="P692" s="185"/>
      <c r="Q692" s="504">
        <v>420000</v>
      </c>
      <c r="R692" s="379"/>
      <c r="S692" s="164">
        <f t="shared" si="28"/>
        <v>420000</v>
      </c>
      <c r="T692" s="813" t="s">
        <v>1113</v>
      </c>
      <c r="U692" s="180" t="s">
        <v>33</v>
      </c>
      <c r="V692" s="387"/>
      <c r="W692" s="177"/>
      <c r="X692" s="177"/>
      <c r="Y692" s="727"/>
      <c r="Z692" s="215"/>
      <c r="AA692" s="216"/>
    </row>
    <row r="693" spans="1:27" s="181" customFormat="1" ht="18.75" x14ac:dyDescent="0.45">
      <c r="A693" s="385"/>
      <c r="D693" s="81"/>
      <c r="G693" s="182"/>
      <c r="H693" s="158"/>
      <c r="I693" s="158"/>
      <c r="J693" s="83">
        <v>16</v>
      </c>
      <c r="K693" s="812" t="s">
        <v>1114</v>
      </c>
      <c r="L693" s="763"/>
      <c r="M693" s="185"/>
      <c r="N693" s="185"/>
      <c r="O693" s="185"/>
      <c r="P693" s="185"/>
      <c r="Q693" s="504">
        <v>353000</v>
      </c>
      <c r="R693" s="379"/>
      <c r="S693" s="164">
        <f t="shared" si="28"/>
        <v>353000</v>
      </c>
      <c r="T693" s="813" t="s">
        <v>1115</v>
      </c>
      <c r="U693" s="188" t="s">
        <v>33</v>
      </c>
      <c r="V693" s="387"/>
      <c r="W693" s="177"/>
      <c r="X693" s="177"/>
      <c r="Y693" s="727"/>
      <c r="Z693" s="215"/>
      <c r="AA693" s="216"/>
    </row>
    <row r="694" spans="1:27" s="181" customFormat="1" ht="37.5" x14ac:dyDescent="0.45">
      <c r="A694" s="385"/>
      <c r="D694" s="81"/>
      <c r="G694" s="182"/>
      <c r="H694" s="158"/>
      <c r="I694" s="158"/>
      <c r="J694" s="83">
        <v>17</v>
      </c>
      <c r="K694" s="812" t="s">
        <v>1116</v>
      </c>
      <c r="L694" s="763"/>
      <c r="M694" s="185"/>
      <c r="N694" s="185"/>
      <c r="O694" s="185"/>
      <c r="P694" s="185"/>
      <c r="Q694" s="504">
        <v>360000</v>
      </c>
      <c r="R694" s="379"/>
      <c r="S694" s="164">
        <f t="shared" si="28"/>
        <v>360000</v>
      </c>
      <c r="T694" s="813" t="s">
        <v>1117</v>
      </c>
      <c r="U694" s="194" t="s">
        <v>33</v>
      </c>
      <c r="V694" s="387"/>
      <c r="W694" s="177"/>
      <c r="X694" s="177"/>
      <c r="Y694" s="727"/>
      <c r="Z694" s="215"/>
      <c r="AA694" s="216"/>
    </row>
    <row r="695" spans="1:27" s="181" customFormat="1" ht="18.75" x14ac:dyDescent="0.45">
      <c r="A695" s="385"/>
      <c r="D695" s="81"/>
      <c r="G695" s="182"/>
      <c r="H695" s="158"/>
      <c r="I695" s="158"/>
      <c r="J695" s="83">
        <v>18</v>
      </c>
      <c r="K695" s="816" t="s">
        <v>1118</v>
      </c>
      <c r="L695" s="763"/>
      <c r="M695" s="185"/>
      <c r="N695" s="185"/>
      <c r="O695" s="185"/>
      <c r="P695" s="185"/>
      <c r="Q695" s="814">
        <v>200000</v>
      </c>
      <c r="R695" s="379"/>
      <c r="S695" s="164">
        <f t="shared" si="28"/>
        <v>200000</v>
      </c>
      <c r="T695" s="813" t="s">
        <v>1119</v>
      </c>
      <c r="U695" s="194" t="s">
        <v>33</v>
      </c>
      <c r="V695" s="387"/>
      <c r="W695" s="177"/>
      <c r="X695" s="177"/>
      <c r="Y695" s="727"/>
      <c r="Z695" s="215"/>
      <c r="AA695" s="216"/>
    </row>
    <row r="696" spans="1:27" s="181" customFormat="1" ht="18.75" x14ac:dyDescent="0.45">
      <c r="A696" s="385"/>
      <c r="D696" s="81"/>
      <c r="G696" s="182"/>
      <c r="H696" s="158"/>
      <c r="I696" s="158"/>
      <c r="J696" s="83">
        <v>19</v>
      </c>
      <c r="K696" s="812" t="s">
        <v>1120</v>
      </c>
      <c r="L696" s="763"/>
      <c r="M696" s="185"/>
      <c r="N696" s="185"/>
      <c r="O696" s="185"/>
      <c r="P696" s="185"/>
      <c r="Q696" s="814">
        <v>350000</v>
      </c>
      <c r="R696" s="379"/>
      <c r="S696" s="164">
        <f t="shared" si="28"/>
        <v>350000</v>
      </c>
      <c r="T696" s="813" t="s">
        <v>1121</v>
      </c>
      <c r="U696" s="194" t="s">
        <v>33</v>
      </c>
      <c r="V696" s="387"/>
      <c r="W696" s="177"/>
      <c r="X696" s="177"/>
      <c r="Y696" s="727"/>
      <c r="Z696" s="215"/>
      <c r="AA696" s="216"/>
    </row>
    <row r="697" spans="1:27" s="181" customFormat="1" ht="37.5" x14ac:dyDescent="0.45">
      <c r="A697" s="385"/>
      <c r="D697" s="81"/>
      <c r="G697" s="182"/>
      <c r="H697" s="158"/>
      <c r="I697" s="158"/>
      <c r="J697" s="83">
        <v>20</v>
      </c>
      <c r="K697" s="294" t="s">
        <v>1122</v>
      </c>
      <c r="L697" s="763"/>
      <c r="M697" s="185"/>
      <c r="N697" s="185"/>
      <c r="O697" s="185"/>
      <c r="P697" s="185"/>
      <c r="Q697" s="815">
        <v>380000</v>
      </c>
      <c r="R697" s="379"/>
      <c r="S697" s="164">
        <f t="shared" si="28"/>
        <v>380000</v>
      </c>
      <c r="T697" s="97" t="s">
        <v>1123</v>
      </c>
      <c r="U697" s="194" t="s">
        <v>33</v>
      </c>
      <c r="V697" s="387"/>
      <c r="W697" s="177"/>
      <c r="X697" s="177"/>
      <c r="Y697" s="727"/>
      <c r="Z697" s="215"/>
      <c r="AA697" s="216"/>
    </row>
    <row r="698" spans="1:27" s="181" customFormat="1" ht="37.5" x14ac:dyDescent="0.45">
      <c r="A698" s="385"/>
      <c r="D698" s="81"/>
      <c r="G698" s="182"/>
      <c r="H698" s="158"/>
      <c r="I698" s="158"/>
      <c r="J698" s="83">
        <v>21</v>
      </c>
      <c r="K698" s="817" t="s">
        <v>1124</v>
      </c>
      <c r="L698" s="763"/>
      <c r="M698" s="185"/>
      <c r="N698" s="185"/>
      <c r="O698" s="185"/>
      <c r="P698" s="185"/>
      <c r="Q698" s="818">
        <v>563500</v>
      </c>
      <c r="R698" s="379"/>
      <c r="S698" s="164">
        <f t="shared" si="28"/>
        <v>563500</v>
      </c>
      <c r="T698" s="819" t="s">
        <v>1125</v>
      </c>
      <c r="U698" s="194" t="s">
        <v>33</v>
      </c>
      <c r="V698" s="387"/>
      <c r="W698" s="177"/>
      <c r="X698" s="177"/>
      <c r="Y698" s="727"/>
      <c r="Z698" s="215"/>
      <c r="AA698" s="216"/>
    </row>
    <row r="699" spans="1:27" s="181" customFormat="1" ht="18.75" x14ac:dyDescent="0.45">
      <c r="A699" s="385"/>
      <c r="D699" s="81"/>
      <c r="G699" s="182"/>
      <c r="H699" s="158"/>
      <c r="I699" s="158"/>
      <c r="J699" s="83">
        <v>22</v>
      </c>
      <c r="K699" s="294" t="s">
        <v>1126</v>
      </c>
      <c r="L699" s="763"/>
      <c r="M699" s="185"/>
      <c r="N699" s="185"/>
      <c r="O699" s="185"/>
      <c r="P699" s="185"/>
      <c r="Q699" s="815">
        <v>410000</v>
      </c>
      <c r="R699" s="379"/>
      <c r="S699" s="164">
        <f t="shared" si="28"/>
        <v>410000</v>
      </c>
      <c r="T699" s="97" t="s">
        <v>1127</v>
      </c>
      <c r="U699" s="194" t="s">
        <v>33</v>
      </c>
      <c r="V699" s="387"/>
      <c r="W699" s="177"/>
      <c r="X699" s="177"/>
      <c r="Y699" s="727"/>
      <c r="Z699" s="215"/>
      <c r="AA699" s="216"/>
    </row>
    <row r="700" spans="1:27" s="181" customFormat="1" ht="18.75" x14ac:dyDescent="0.45">
      <c r="A700" s="385"/>
      <c r="D700" s="81"/>
      <c r="G700" s="182"/>
      <c r="H700" s="158"/>
      <c r="I700" s="158"/>
      <c r="J700" s="83">
        <v>23</v>
      </c>
      <c r="K700" s="294" t="s">
        <v>1128</v>
      </c>
      <c r="L700" s="368"/>
      <c r="M700" s="185"/>
      <c r="N700" s="185"/>
      <c r="O700" s="185"/>
      <c r="P700" s="185"/>
      <c r="Q700" s="815">
        <v>175950</v>
      </c>
      <c r="R700" s="379"/>
      <c r="S700" s="164">
        <f t="shared" si="28"/>
        <v>175950</v>
      </c>
      <c r="T700" s="97" t="s">
        <v>1129</v>
      </c>
      <c r="U700" s="194" t="s">
        <v>33</v>
      </c>
      <c r="V700" s="387"/>
      <c r="W700" s="177"/>
      <c r="X700" s="177"/>
      <c r="Y700" s="727"/>
      <c r="Z700" s="215"/>
      <c r="AA700" s="216"/>
    </row>
    <row r="701" spans="1:27" s="181" customFormat="1" ht="18.75" x14ac:dyDescent="0.45">
      <c r="A701" s="385"/>
      <c r="D701" s="81"/>
      <c r="G701" s="182"/>
      <c r="H701" s="158"/>
      <c r="I701" s="158"/>
      <c r="J701" s="83">
        <v>24</v>
      </c>
      <c r="K701" s="294" t="s">
        <v>1130</v>
      </c>
      <c r="L701" s="368"/>
      <c r="M701" s="185"/>
      <c r="N701" s="185"/>
      <c r="O701" s="185"/>
      <c r="P701" s="185"/>
      <c r="Q701" s="815">
        <v>106480</v>
      </c>
      <c r="R701" s="379"/>
      <c r="S701" s="164">
        <f t="shared" si="28"/>
        <v>106480</v>
      </c>
      <c r="T701" s="97" t="s">
        <v>1131</v>
      </c>
      <c r="U701" s="194" t="s">
        <v>33</v>
      </c>
      <c r="V701" s="387"/>
      <c r="W701" s="177"/>
      <c r="X701" s="177"/>
      <c r="Y701" s="727"/>
      <c r="Z701" s="215"/>
      <c r="AA701" s="216"/>
    </row>
    <row r="702" spans="1:27" s="181" customFormat="1" ht="37.5" x14ac:dyDescent="0.45">
      <c r="A702" s="385"/>
      <c r="D702" s="81"/>
      <c r="G702" s="182"/>
      <c r="H702" s="158"/>
      <c r="I702" s="158"/>
      <c r="J702" s="83">
        <v>25</v>
      </c>
      <c r="K702" s="294" t="s">
        <v>1132</v>
      </c>
      <c r="L702" s="368"/>
      <c r="M702" s="185"/>
      <c r="N702" s="185"/>
      <c r="O702" s="185"/>
      <c r="P702" s="185"/>
      <c r="Q702" s="815">
        <v>335200</v>
      </c>
      <c r="R702" s="379"/>
      <c r="S702" s="164">
        <f t="shared" si="28"/>
        <v>335200</v>
      </c>
      <c r="T702" s="97" t="s">
        <v>1133</v>
      </c>
      <c r="U702" s="194" t="s">
        <v>33</v>
      </c>
      <c r="V702" s="387"/>
      <c r="W702" s="177"/>
      <c r="X702" s="177"/>
      <c r="Y702" s="727"/>
      <c r="Z702" s="215"/>
      <c r="AA702" s="216"/>
    </row>
    <row r="703" spans="1:27" s="181" customFormat="1" ht="37.5" x14ac:dyDescent="0.45">
      <c r="A703" s="385"/>
      <c r="D703" s="81"/>
      <c r="G703" s="182"/>
      <c r="H703" s="158"/>
      <c r="I703" s="158"/>
      <c r="J703" s="83">
        <v>26</v>
      </c>
      <c r="K703" s="294" t="s">
        <v>1134</v>
      </c>
      <c r="L703" s="368"/>
      <c r="M703" s="185"/>
      <c r="N703" s="185"/>
      <c r="O703" s="185"/>
      <c r="P703" s="185"/>
      <c r="Q703" s="815">
        <v>229416</v>
      </c>
      <c r="R703" s="379"/>
      <c r="S703" s="164">
        <f t="shared" si="28"/>
        <v>229416</v>
      </c>
      <c r="T703" s="97" t="s">
        <v>1135</v>
      </c>
      <c r="U703" s="194" t="s">
        <v>33</v>
      </c>
      <c r="V703" s="387"/>
      <c r="W703" s="177"/>
      <c r="X703" s="177"/>
      <c r="Y703" s="727"/>
      <c r="Z703" s="215"/>
      <c r="AA703" s="216"/>
    </row>
    <row r="704" spans="1:27" s="181" customFormat="1" ht="37.5" x14ac:dyDescent="0.45">
      <c r="A704" s="385"/>
      <c r="D704" s="81"/>
      <c r="G704" s="182"/>
      <c r="H704" s="158"/>
      <c r="I704" s="158"/>
      <c r="J704" s="83">
        <v>27</v>
      </c>
      <c r="K704" s="294" t="s">
        <v>1136</v>
      </c>
      <c r="L704" s="368"/>
      <c r="M704" s="185"/>
      <c r="N704" s="185"/>
      <c r="O704" s="185"/>
      <c r="P704" s="185"/>
      <c r="Q704" s="815">
        <v>231274</v>
      </c>
      <c r="R704" s="379"/>
      <c r="S704" s="164">
        <f t="shared" si="28"/>
        <v>231274</v>
      </c>
      <c r="T704" s="97" t="s">
        <v>1137</v>
      </c>
      <c r="U704" s="194" t="s">
        <v>33</v>
      </c>
      <c r="V704" s="387"/>
      <c r="W704" s="177"/>
      <c r="X704" s="177"/>
      <c r="Y704" s="727"/>
      <c r="Z704" s="215"/>
      <c r="AA704" s="216"/>
    </row>
    <row r="705" spans="1:27" s="181" customFormat="1" ht="37.5" x14ac:dyDescent="0.45">
      <c r="A705" s="385"/>
      <c r="D705" s="81"/>
      <c r="G705" s="182"/>
      <c r="H705" s="158"/>
      <c r="I705" s="158"/>
      <c r="J705" s="83">
        <v>28</v>
      </c>
      <c r="K705" s="812" t="s">
        <v>1138</v>
      </c>
      <c r="L705" s="763"/>
      <c r="M705" s="185"/>
      <c r="N705" s="185"/>
      <c r="O705" s="185"/>
      <c r="P705" s="185"/>
      <c r="Q705" s="504">
        <v>618000</v>
      </c>
      <c r="R705" s="379"/>
      <c r="S705" s="164">
        <f t="shared" si="28"/>
        <v>618000</v>
      </c>
      <c r="T705" s="813" t="s">
        <v>1139</v>
      </c>
      <c r="U705" s="180" t="s">
        <v>223</v>
      </c>
      <c r="V705" s="387"/>
      <c r="W705" s="177"/>
      <c r="X705" s="177"/>
      <c r="Y705" s="727"/>
      <c r="Z705" s="215"/>
      <c r="AA705" s="216"/>
    </row>
    <row r="706" spans="1:27" s="181" customFormat="1" ht="18.75" x14ac:dyDescent="0.45">
      <c r="A706" s="385"/>
      <c r="D706" s="81"/>
      <c r="G706" s="182"/>
      <c r="H706" s="158"/>
      <c r="I706" s="158"/>
      <c r="J706" s="83">
        <v>29</v>
      </c>
      <c r="K706" s="812" t="s">
        <v>1140</v>
      </c>
      <c r="L706" s="763"/>
      <c r="M706" s="185"/>
      <c r="N706" s="185"/>
      <c r="O706" s="185"/>
      <c r="P706" s="185"/>
      <c r="Q706" s="504">
        <v>490000</v>
      </c>
      <c r="R706" s="379"/>
      <c r="S706" s="164">
        <f t="shared" si="28"/>
        <v>490000</v>
      </c>
      <c r="T706" s="813" t="s">
        <v>1141</v>
      </c>
      <c r="U706" s="180" t="s">
        <v>223</v>
      </c>
      <c r="V706" s="387"/>
      <c r="W706" s="177"/>
      <c r="X706" s="177"/>
      <c r="Y706" s="727"/>
      <c r="Z706" s="215"/>
      <c r="AA706" s="216"/>
    </row>
    <row r="707" spans="1:27" s="181" customFormat="1" ht="18.75" x14ac:dyDescent="0.45">
      <c r="A707" s="385"/>
      <c r="D707" s="81"/>
      <c r="G707" s="182"/>
      <c r="H707" s="158"/>
      <c r="I707" s="158"/>
      <c r="J707" s="83">
        <v>30</v>
      </c>
      <c r="K707" s="812" t="s">
        <v>1142</v>
      </c>
      <c r="L707" s="763"/>
      <c r="M707" s="185"/>
      <c r="N707" s="185"/>
      <c r="O707" s="185"/>
      <c r="P707" s="185"/>
      <c r="Q707" s="814">
        <v>800000</v>
      </c>
      <c r="R707" s="379"/>
      <c r="S707" s="164">
        <f t="shared" si="28"/>
        <v>800000</v>
      </c>
      <c r="T707" s="813" t="s">
        <v>1143</v>
      </c>
      <c r="U707" s="180" t="s">
        <v>223</v>
      </c>
      <c r="V707" s="387"/>
      <c r="W707" s="177"/>
      <c r="X707" s="177"/>
      <c r="Y707" s="727"/>
      <c r="Z707" s="215"/>
      <c r="AA707" s="216"/>
    </row>
    <row r="708" spans="1:27" s="181" customFormat="1" ht="18.75" x14ac:dyDescent="0.45">
      <c r="A708" s="388"/>
      <c r="B708" s="221"/>
      <c r="C708" s="221"/>
      <c r="D708" s="220"/>
      <c r="E708" s="221"/>
      <c r="F708" s="221"/>
      <c r="G708" s="222"/>
      <c r="H708" s="223"/>
      <c r="I708" s="223"/>
      <c r="J708" s="303">
        <v>31</v>
      </c>
      <c r="K708" s="820" t="s">
        <v>1144</v>
      </c>
      <c r="L708" s="768"/>
      <c r="M708" s="392"/>
      <c r="N708" s="392"/>
      <c r="O708" s="392"/>
      <c r="P708" s="392"/>
      <c r="Q708" s="821">
        <v>655000</v>
      </c>
      <c r="R708" s="394"/>
      <c r="S708" s="308">
        <f t="shared" si="28"/>
        <v>655000</v>
      </c>
      <c r="T708" s="822" t="s">
        <v>1145</v>
      </c>
      <c r="U708" s="309" t="s">
        <v>223</v>
      </c>
      <c r="V708" s="387"/>
      <c r="W708" s="177"/>
      <c r="X708" s="177"/>
      <c r="Y708" s="727"/>
      <c r="Z708" s="215"/>
      <c r="AA708" s="216"/>
    </row>
    <row r="709" spans="1:27" s="181" customFormat="1" ht="18.75" x14ac:dyDescent="0.45">
      <c r="A709" s="385"/>
      <c r="D709" s="81"/>
      <c r="G709" s="182"/>
      <c r="H709" s="158"/>
      <c r="I709" s="158"/>
      <c r="J709" s="83">
        <v>32</v>
      </c>
      <c r="K709" s="812" t="s">
        <v>1146</v>
      </c>
      <c r="L709" s="763"/>
      <c r="M709" s="185"/>
      <c r="N709" s="185"/>
      <c r="O709" s="185"/>
      <c r="P709" s="185"/>
      <c r="Q709" s="814">
        <v>1861600</v>
      </c>
      <c r="R709" s="379"/>
      <c r="S709" s="164">
        <f t="shared" si="28"/>
        <v>1861600</v>
      </c>
      <c r="T709" s="813" t="s">
        <v>1147</v>
      </c>
      <c r="U709" s="180" t="s">
        <v>223</v>
      </c>
      <c r="V709" s="387"/>
      <c r="W709" s="177"/>
      <c r="X709" s="177"/>
      <c r="Y709" s="727"/>
      <c r="Z709" s="215"/>
      <c r="AA709" s="216"/>
    </row>
    <row r="710" spans="1:27" s="181" customFormat="1" ht="18.75" x14ac:dyDescent="0.45">
      <c r="A710" s="385"/>
      <c r="D710" s="81"/>
      <c r="G710" s="182"/>
      <c r="H710" s="158"/>
      <c r="I710" s="158"/>
      <c r="J710" s="83">
        <v>33</v>
      </c>
      <c r="K710" s="812" t="s">
        <v>1148</v>
      </c>
      <c r="L710" s="763"/>
      <c r="M710" s="185"/>
      <c r="N710" s="185"/>
      <c r="O710" s="185"/>
      <c r="P710" s="185"/>
      <c r="Q710" s="814">
        <v>950000</v>
      </c>
      <c r="R710" s="379"/>
      <c r="S710" s="164">
        <f t="shared" si="28"/>
        <v>950000</v>
      </c>
      <c r="T710" s="813" t="s">
        <v>1149</v>
      </c>
      <c r="U710" s="180" t="s">
        <v>223</v>
      </c>
      <c r="V710" s="387"/>
      <c r="W710" s="177"/>
      <c r="X710" s="177"/>
      <c r="Y710" s="727"/>
      <c r="Z710" s="215"/>
      <c r="AA710" s="216"/>
    </row>
    <row r="711" spans="1:27" s="181" customFormat="1" ht="18.75" x14ac:dyDescent="0.45">
      <c r="A711" s="385"/>
      <c r="D711" s="81"/>
      <c r="G711" s="182"/>
      <c r="H711" s="158"/>
      <c r="I711" s="158"/>
      <c r="J711" s="83">
        <v>34</v>
      </c>
      <c r="K711" s="294" t="s">
        <v>1150</v>
      </c>
      <c r="L711" s="763"/>
      <c r="M711" s="185"/>
      <c r="N711" s="185"/>
      <c r="O711" s="185"/>
      <c r="P711" s="185"/>
      <c r="Q711" s="815">
        <v>1120600</v>
      </c>
      <c r="R711" s="379"/>
      <c r="S711" s="164">
        <f>SUM(Q711:R711)</f>
        <v>1120600</v>
      </c>
      <c r="T711" s="97" t="s">
        <v>1151</v>
      </c>
      <c r="U711" s="180" t="s">
        <v>223</v>
      </c>
      <c r="V711" s="387"/>
      <c r="W711" s="177"/>
      <c r="X711" s="177"/>
      <c r="Y711" s="727"/>
      <c r="Z711" s="215"/>
      <c r="AA711" s="216"/>
    </row>
    <row r="712" spans="1:27" s="181" customFormat="1" ht="18.75" x14ac:dyDescent="0.45">
      <c r="A712" s="385"/>
      <c r="D712" s="81"/>
      <c r="G712" s="182"/>
      <c r="H712" s="158"/>
      <c r="I712" s="158"/>
      <c r="J712" s="83">
        <v>35</v>
      </c>
      <c r="K712" s="812" t="s">
        <v>1152</v>
      </c>
      <c r="L712" s="763"/>
      <c r="M712" s="185"/>
      <c r="N712" s="185"/>
      <c r="O712" s="185"/>
      <c r="P712" s="185"/>
      <c r="Q712" s="504">
        <v>620000</v>
      </c>
      <c r="R712" s="379"/>
      <c r="S712" s="164">
        <f t="shared" si="28"/>
        <v>620000</v>
      </c>
      <c r="T712" s="813" t="s">
        <v>1153</v>
      </c>
      <c r="U712" s="180" t="s">
        <v>240</v>
      </c>
      <c r="V712" s="387"/>
      <c r="W712" s="177"/>
      <c r="X712" s="177"/>
      <c r="Y712" s="727"/>
      <c r="Z712" s="215"/>
      <c r="AA712" s="216"/>
    </row>
    <row r="713" spans="1:27" s="181" customFormat="1" ht="37.5" x14ac:dyDescent="0.45">
      <c r="A713" s="385"/>
      <c r="D713" s="81"/>
      <c r="G713" s="182"/>
      <c r="H713" s="158"/>
      <c r="I713" s="158"/>
      <c r="J713" s="83">
        <v>36</v>
      </c>
      <c r="K713" s="294" t="s">
        <v>1154</v>
      </c>
      <c r="L713" s="368"/>
      <c r="M713" s="185"/>
      <c r="N713" s="185"/>
      <c r="O713" s="185"/>
      <c r="P713" s="185"/>
      <c r="Q713" s="815">
        <v>165000</v>
      </c>
      <c r="R713" s="379"/>
      <c r="S713" s="164">
        <f t="shared" si="28"/>
        <v>165000</v>
      </c>
      <c r="T713" s="97" t="s">
        <v>1155</v>
      </c>
      <c r="U713" s="180" t="s">
        <v>249</v>
      </c>
      <c r="V713" s="387"/>
      <c r="W713" s="177"/>
      <c r="X713" s="177"/>
      <c r="Y713" s="727"/>
      <c r="Z713" s="215"/>
      <c r="AA713" s="216"/>
    </row>
    <row r="714" spans="1:27" s="181" customFormat="1" ht="37.5" x14ac:dyDescent="0.45">
      <c r="A714" s="385"/>
      <c r="D714" s="81"/>
      <c r="G714" s="182"/>
      <c r="H714" s="158"/>
      <c r="I714" s="158"/>
      <c r="J714" s="83">
        <v>37</v>
      </c>
      <c r="K714" s="294" t="s">
        <v>1156</v>
      </c>
      <c r="L714" s="368"/>
      <c r="M714" s="185"/>
      <c r="N714" s="185"/>
      <c r="O714" s="185"/>
      <c r="P714" s="185"/>
      <c r="Q714" s="815">
        <v>209330</v>
      </c>
      <c r="R714" s="379"/>
      <c r="S714" s="164">
        <f t="shared" si="28"/>
        <v>209330</v>
      </c>
      <c r="T714" s="97" t="s">
        <v>1157</v>
      </c>
      <c r="U714" s="180" t="s">
        <v>261</v>
      </c>
      <c r="V714" s="387"/>
      <c r="W714" s="177"/>
      <c r="X714" s="177"/>
      <c r="Y714" s="727"/>
      <c r="Z714" s="215"/>
      <c r="AA714" s="216"/>
    </row>
    <row r="715" spans="1:27" s="181" customFormat="1" ht="37.5" x14ac:dyDescent="0.45">
      <c r="A715" s="385"/>
      <c r="D715" s="81"/>
      <c r="G715" s="182"/>
      <c r="H715" s="158"/>
      <c r="I715" s="158"/>
      <c r="J715" s="83">
        <v>38</v>
      </c>
      <c r="K715" s="294" t="s">
        <v>1158</v>
      </c>
      <c r="L715" s="763"/>
      <c r="M715" s="185"/>
      <c r="N715" s="185"/>
      <c r="O715" s="185"/>
      <c r="P715" s="185"/>
      <c r="Q715" s="815">
        <v>490000</v>
      </c>
      <c r="R715" s="379"/>
      <c r="S715" s="164">
        <f>SUM(Q715:R715)</f>
        <v>490000</v>
      </c>
      <c r="T715" s="97" t="s">
        <v>1159</v>
      </c>
      <c r="U715" s="180" t="s">
        <v>1032</v>
      </c>
      <c r="V715" s="387"/>
      <c r="W715" s="177"/>
      <c r="X715" s="177"/>
      <c r="Y715" s="727"/>
      <c r="Z715" s="215"/>
      <c r="AA715" s="216"/>
    </row>
    <row r="716" spans="1:27" s="181" customFormat="1" ht="56.25" x14ac:dyDescent="0.45">
      <c r="A716" s="385"/>
      <c r="D716" s="81"/>
      <c r="G716" s="182"/>
      <c r="H716" s="158"/>
      <c r="I716" s="158"/>
      <c r="J716" s="83">
        <v>39</v>
      </c>
      <c r="K716" s="368" t="s">
        <v>1160</v>
      </c>
      <c r="L716" s="368"/>
      <c r="M716" s="185"/>
      <c r="N716" s="185"/>
      <c r="O716" s="185"/>
      <c r="P716" s="185"/>
      <c r="Q716" s="179"/>
      <c r="R716" s="179">
        <v>150000</v>
      </c>
      <c r="S716" s="164">
        <f t="shared" si="28"/>
        <v>150000</v>
      </c>
      <c r="T716" s="823" t="s">
        <v>1161</v>
      </c>
      <c r="U716" s="180" t="s">
        <v>25</v>
      </c>
      <c r="V716" s="387"/>
      <c r="W716" s="177"/>
      <c r="X716" s="177"/>
      <c r="Y716" s="727"/>
      <c r="Z716" s="215"/>
      <c r="AA716" s="216"/>
    </row>
    <row r="717" spans="1:27" s="181" customFormat="1" ht="56.25" x14ac:dyDescent="0.45">
      <c r="A717" s="385"/>
      <c r="D717" s="81"/>
      <c r="G717" s="182"/>
      <c r="H717" s="158"/>
      <c r="I717" s="158"/>
      <c r="J717" s="83">
        <v>40</v>
      </c>
      <c r="K717" s="368" t="s">
        <v>1162</v>
      </c>
      <c r="L717" s="368"/>
      <c r="M717" s="185"/>
      <c r="N717" s="185"/>
      <c r="O717" s="185"/>
      <c r="P717" s="185"/>
      <c r="Q717" s="179"/>
      <c r="R717" s="179">
        <v>100000</v>
      </c>
      <c r="S717" s="164">
        <f t="shared" si="28"/>
        <v>100000</v>
      </c>
      <c r="T717" s="823" t="s">
        <v>1163</v>
      </c>
      <c r="U717" s="180" t="s">
        <v>97</v>
      </c>
      <c r="V717" s="387"/>
      <c r="W717" s="177"/>
      <c r="X717" s="177"/>
      <c r="Y717" s="727"/>
      <c r="Z717" s="215"/>
      <c r="AA717" s="216"/>
    </row>
    <row r="718" spans="1:27" s="181" customFormat="1" ht="18.75" x14ac:dyDescent="0.45">
      <c r="A718" s="385"/>
      <c r="D718" s="81"/>
      <c r="G718" s="182"/>
      <c r="H718" s="158"/>
      <c r="I718" s="158"/>
      <c r="J718" s="83">
        <v>41</v>
      </c>
      <c r="K718" s="368" t="s">
        <v>1164</v>
      </c>
      <c r="L718" s="368"/>
      <c r="M718" s="185"/>
      <c r="N718" s="185"/>
      <c r="O718" s="185"/>
      <c r="P718" s="185"/>
      <c r="Q718" s="179"/>
      <c r="R718" s="179">
        <v>80000</v>
      </c>
      <c r="S718" s="164">
        <f t="shared" si="28"/>
        <v>80000</v>
      </c>
      <c r="T718" s="180" t="s">
        <v>1165</v>
      </c>
      <c r="U718" s="180" t="s">
        <v>223</v>
      </c>
      <c r="V718" s="387"/>
      <c r="W718" s="177"/>
      <c r="X718" s="177"/>
      <c r="Y718" s="727"/>
      <c r="Z718" s="215"/>
      <c r="AA718" s="216"/>
    </row>
    <row r="719" spans="1:27" s="181" customFormat="1" ht="18.75" x14ac:dyDescent="0.45">
      <c r="A719" s="385"/>
      <c r="D719" s="81"/>
      <c r="G719" s="182"/>
      <c r="H719" s="158"/>
      <c r="I719" s="158"/>
      <c r="J719" s="83">
        <v>42</v>
      </c>
      <c r="K719" s="368" t="s">
        <v>1166</v>
      </c>
      <c r="L719" s="368"/>
      <c r="M719" s="185"/>
      <c r="N719" s="185"/>
      <c r="O719" s="185"/>
      <c r="P719" s="185"/>
      <c r="Q719" s="179"/>
      <c r="R719" s="179">
        <v>100000</v>
      </c>
      <c r="S719" s="164">
        <f t="shared" si="28"/>
        <v>100000</v>
      </c>
      <c r="T719" s="180" t="s">
        <v>1167</v>
      </c>
      <c r="U719" s="180" t="s">
        <v>223</v>
      </c>
      <c r="V719" s="387"/>
      <c r="W719" s="177"/>
      <c r="X719" s="177"/>
      <c r="Y719" s="727"/>
      <c r="Z719" s="215"/>
      <c r="AA719" s="216"/>
    </row>
    <row r="720" spans="1:27" s="181" customFormat="1" ht="18.75" x14ac:dyDescent="0.45">
      <c r="A720" s="385"/>
      <c r="D720" s="81"/>
      <c r="G720" s="182"/>
      <c r="H720" s="158"/>
      <c r="I720" s="158"/>
      <c r="J720" s="83">
        <v>43</v>
      </c>
      <c r="K720" s="368" t="s">
        <v>1168</v>
      </c>
      <c r="L720" s="368"/>
      <c r="M720" s="185"/>
      <c r="N720" s="185"/>
      <c r="O720" s="185"/>
      <c r="P720" s="185"/>
      <c r="Q720" s="179"/>
      <c r="R720" s="179">
        <v>50000</v>
      </c>
      <c r="S720" s="164">
        <f t="shared" si="28"/>
        <v>50000</v>
      </c>
      <c r="T720" s="180" t="s">
        <v>1169</v>
      </c>
      <c r="U720" s="180" t="s">
        <v>261</v>
      </c>
      <c r="V720" s="387"/>
      <c r="W720" s="177"/>
      <c r="X720" s="177"/>
      <c r="Y720" s="727"/>
      <c r="Z720" s="215"/>
      <c r="AA720" s="216"/>
    </row>
    <row r="721" spans="1:256" s="181" customFormat="1" ht="56.25" x14ac:dyDescent="0.45">
      <c r="A721" s="385"/>
      <c r="D721" s="81"/>
      <c r="G721" s="182"/>
      <c r="H721" s="158"/>
      <c r="I721" s="158"/>
      <c r="J721" s="83">
        <v>44</v>
      </c>
      <c r="K721" s="368" t="s">
        <v>1170</v>
      </c>
      <c r="L721" s="368"/>
      <c r="M721" s="185"/>
      <c r="N721" s="185"/>
      <c r="O721" s="185"/>
      <c r="P721" s="185"/>
      <c r="Q721" s="179"/>
      <c r="R721" s="179">
        <v>100000</v>
      </c>
      <c r="S721" s="164">
        <f t="shared" si="28"/>
        <v>100000</v>
      </c>
      <c r="T721" s="823" t="s">
        <v>1171</v>
      </c>
      <c r="U721" s="180" t="s">
        <v>261</v>
      </c>
      <c r="V721" s="387"/>
      <c r="W721" s="177"/>
      <c r="X721" s="177"/>
      <c r="Y721" s="727"/>
      <c r="Z721" s="215"/>
      <c r="AA721" s="216"/>
    </row>
    <row r="722" spans="1:256" s="181" customFormat="1" ht="37.5" x14ac:dyDescent="0.45">
      <c r="A722" s="385"/>
      <c r="D722" s="81"/>
      <c r="G722" s="182"/>
      <c r="H722" s="158"/>
      <c r="I722" s="158"/>
      <c r="J722" s="83">
        <v>45</v>
      </c>
      <c r="K722" s="663" t="s">
        <v>1172</v>
      </c>
      <c r="L722" s="368"/>
      <c r="M722" s="185"/>
      <c r="N722" s="185"/>
      <c r="O722" s="185"/>
      <c r="P722" s="185"/>
      <c r="Q722" s="179"/>
      <c r="R722" s="179">
        <v>78500</v>
      </c>
      <c r="S722" s="164">
        <f t="shared" si="28"/>
        <v>78500</v>
      </c>
      <c r="T722" s="180" t="s">
        <v>1173</v>
      </c>
      <c r="U722" s="180" t="s">
        <v>33</v>
      </c>
      <c r="V722" s="387"/>
      <c r="W722" s="177"/>
      <c r="X722" s="177"/>
      <c r="Y722" s="727"/>
      <c r="Z722" s="215"/>
      <c r="AA722" s="216"/>
    </row>
    <row r="723" spans="1:256" s="181" customFormat="1" ht="37.5" x14ac:dyDescent="0.45">
      <c r="A723" s="385"/>
      <c r="D723" s="81"/>
      <c r="G723" s="182"/>
      <c r="H723" s="158"/>
      <c r="I723" s="158"/>
      <c r="J723" s="83">
        <v>46</v>
      </c>
      <c r="K723" s="663" t="s">
        <v>1174</v>
      </c>
      <c r="L723" s="368"/>
      <c r="M723" s="185"/>
      <c r="N723" s="185"/>
      <c r="O723" s="185"/>
      <c r="P723" s="185"/>
      <c r="Q723" s="179"/>
      <c r="R723" s="179">
        <v>50000</v>
      </c>
      <c r="S723" s="164">
        <f t="shared" si="28"/>
        <v>50000</v>
      </c>
      <c r="T723" s="180" t="s">
        <v>292</v>
      </c>
      <c r="U723" s="180" t="s">
        <v>33</v>
      </c>
      <c r="V723" s="387"/>
      <c r="W723" s="177"/>
      <c r="X723" s="177"/>
      <c r="Y723" s="727"/>
      <c r="Z723" s="215"/>
      <c r="AA723" s="216"/>
    </row>
    <row r="724" spans="1:256" s="181" customFormat="1" ht="18.75" x14ac:dyDescent="0.45">
      <c r="A724" s="385"/>
      <c r="D724" s="81"/>
      <c r="G724" s="182"/>
      <c r="H724" s="158"/>
      <c r="I724" s="158"/>
      <c r="J724" s="83">
        <v>47</v>
      </c>
      <c r="K724" s="368" t="s">
        <v>1175</v>
      </c>
      <c r="L724" s="368"/>
      <c r="M724" s="185"/>
      <c r="N724" s="185"/>
      <c r="O724" s="185"/>
      <c r="P724" s="185"/>
      <c r="Q724" s="179"/>
      <c r="R724" s="179">
        <v>50000</v>
      </c>
      <c r="S724" s="164">
        <f t="shared" si="28"/>
        <v>50000</v>
      </c>
      <c r="T724" s="180" t="s">
        <v>1176</v>
      </c>
      <c r="U724" s="180" t="s">
        <v>33</v>
      </c>
      <c r="V724" s="387"/>
      <c r="W724" s="177"/>
      <c r="X724" s="177"/>
      <c r="Y724" s="727"/>
      <c r="Z724" s="215"/>
      <c r="AA724" s="216"/>
    </row>
    <row r="725" spans="1:256" s="181" customFormat="1" ht="18.75" x14ac:dyDescent="0.45">
      <c r="A725" s="385"/>
      <c r="D725" s="81"/>
      <c r="G725" s="182"/>
      <c r="H725" s="158"/>
      <c r="I725" s="158"/>
      <c r="J725" s="83">
        <v>48</v>
      </c>
      <c r="K725" s="368" t="s">
        <v>1177</v>
      </c>
      <c r="L725" s="368"/>
      <c r="M725" s="185"/>
      <c r="N725" s="185"/>
      <c r="O725" s="185"/>
      <c r="P725" s="185"/>
      <c r="Q725" s="179"/>
      <c r="R725" s="179">
        <v>50000</v>
      </c>
      <c r="S725" s="164">
        <f t="shared" si="28"/>
        <v>50000</v>
      </c>
      <c r="T725" s="180" t="s">
        <v>1178</v>
      </c>
      <c r="U725" s="180" t="s">
        <v>33</v>
      </c>
      <c r="V725" s="387"/>
      <c r="W725" s="177"/>
      <c r="X725" s="177"/>
      <c r="Y725" s="727"/>
      <c r="Z725" s="215"/>
      <c r="AA725" s="216"/>
    </row>
    <row r="726" spans="1:256" s="181" customFormat="1" ht="37.5" x14ac:dyDescent="0.45">
      <c r="A726" s="385"/>
      <c r="D726" s="81"/>
      <c r="G726" s="182"/>
      <c r="H726" s="158"/>
      <c r="I726" s="158"/>
      <c r="J726" s="83">
        <v>49</v>
      </c>
      <c r="K726" s="663" t="s">
        <v>1179</v>
      </c>
      <c r="L726" s="368"/>
      <c r="M726" s="185"/>
      <c r="N726" s="185"/>
      <c r="O726" s="185"/>
      <c r="P726" s="185"/>
      <c r="Q726" s="179"/>
      <c r="R726" s="179">
        <v>100000</v>
      </c>
      <c r="S726" s="164">
        <f t="shared" si="28"/>
        <v>100000</v>
      </c>
      <c r="T726" s="180" t="s">
        <v>1180</v>
      </c>
      <c r="U726" s="180" t="s">
        <v>33</v>
      </c>
      <c r="V726" s="387"/>
      <c r="W726" s="177"/>
      <c r="X726" s="177"/>
      <c r="Y726" s="727"/>
      <c r="Z726" s="215"/>
      <c r="AA726" s="216"/>
    </row>
    <row r="727" spans="1:256" s="181" customFormat="1" ht="37.5" x14ac:dyDescent="0.45">
      <c r="A727" s="385"/>
      <c r="D727" s="81"/>
      <c r="G727" s="182"/>
      <c r="H727" s="158"/>
      <c r="I727" s="158"/>
      <c r="J727" s="83">
        <v>50</v>
      </c>
      <c r="K727" s="368" t="s">
        <v>1181</v>
      </c>
      <c r="L727" s="368"/>
      <c r="M727" s="185"/>
      <c r="N727" s="185"/>
      <c r="O727" s="185"/>
      <c r="P727" s="185"/>
      <c r="Q727" s="179"/>
      <c r="R727" s="179">
        <v>170000</v>
      </c>
      <c r="S727" s="164">
        <f t="shared" si="28"/>
        <v>170000</v>
      </c>
      <c r="T727" s="823" t="s">
        <v>1182</v>
      </c>
      <c r="U727" s="180" t="s">
        <v>33</v>
      </c>
      <c r="V727" s="387"/>
      <c r="W727" s="177"/>
      <c r="X727" s="177"/>
      <c r="Y727" s="727"/>
      <c r="Z727" s="215"/>
      <c r="AA727" s="216"/>
    </row>
    <row r="728" spans="1:256" s="181" customFormat="1" ht="37.5" x14ac:dyDescent="0.45">
      <c r="A728" s="385"/>
      <c r="D728" s="81"/>
      <c r="G728" s="182"/>
      <c r="H728" s="158"/>
      <c r="I728" s="158"/>
      <c r="J728" s="83">
        <v>51</v>
      </c>
      <c r="K728" s="663" t="s">
        <v>1183</v>
      </c>
      <c r="L728" s="368"/>
      <c r="M728" s="185"/>
      <c r="N728" s="185"/>
      <c r="O728" s="185"/>
      <c r="P728" s="185"/>
      <c r="Q728" s="179"/>
      <c r="R728" s="179">
        <v>85500</v>
      </c>
      <c r="S728" s="164">
        <f t="shared" si="28"/>
        <v>85500</v>
      </c>
      <c r="T728" s="823" t="s">
        <v>1184</v>
      </c>
      <c r="U728" s="823" t="s">
        <v>1185</v>
      </c>
      <c r="V728" s="387"/>
      <c r="W728" s="177"/>
      <c r="X728" s="177"/>
      <c r="Y728" s="727"/>
      <c r="Z728" s="215"/>
      <c r="AA728" s="216"/>
    </row>
    <row r="729" spans="1:256" s="181" customFormat="1" ht="37.5" x14ac:dyDescent="0.45">
      <c r="A729" s="385"/>
      <c r="D729" s="81"/>
      <c r="G729" s="182"/>
      <c r="H729" s="158"/>
      <c r="I729" s="158"/>
      <c r="J729" s="83">
        <v>52</v>
      </c>
      <c r="K729" s="663" t="s">
        <v>1186</v>
      </c>
      <c r="L729" s="368"/>
      <c r="M729" s="185"/>
      <c r="N729" s="185"/>
      <c r="O729" s="185"/>
      <c r="P729" s="185"/>
      <c r="Q729" s="179"/>
      <c r="R729" s="179">
        <v>50000</v>
      </c>
      <c r="S729" s="164">
        <f t="shared" si="28"/>
        <v>50000</v>
      </c>
      <c r="T729" s="180" t="s">
        <v>510</v>
      </c>
      <c r="U729" s="180" t="s">
        <v>216</v>
      </c>
      <c r="V729" s="387"/>
      <c r="W729" s="177"/>
      <c r="X729" s="177"/>
      <c r="Y729" s="727"/>
      <c r="Z729" s="215"/>
      <c r="AA729" s="216"/>
    </row>
    <row r="730" spans="1:256" s="181" customFormat="1" ht="18.75" x14ac:dyDescent="0.45">
      <c r="A730" s="385"/>
      <c r="C730" s="221"/>
      <c r="D730" s="220"/>
      <c r="E730" s="221"/>
      <c r="F730" s="221"/>
      <c r="G730" s="222"/>
      <c r="H730" s="223"/>
      <c r="I730" s="223"/>
      <c r="J730" s="408"/>
      <c r="K730" s="409"/>
      <c r="L730" s="409"/>
      <c r="M730" s="392"/>
      <c r="N730" s="392"/>
      <c r="O730" s="392"/>
      <c r="P730" s="392"/>
      <c r="Q730" s="491"/>
      <c r="R730" s="491"/>
      <c r="S730" s="308"/>
      <c r="T730" s="396"/>
      <c r="U730" s="396"/>
      <c r="V730" s="387"/>
      <c r="W730" s="177"/>
      <c r="X730" s="177"/>
      <c r="Y730" s="727"/>
      <c r="Z730" s="215"/>
      <c r="AA730" s="216"/>
    </row>
    <row r="731" spans="1:256" s="362" customFormat="1" ht="18.75" x14ac:dyDescent="0.45">
      <c r="A731" s="385"/>
      <c r="B731" s="181"/>
      <c r="C731" s="60">
        <v>30</v>
      </c>
      <c r="D731" s="810" t="s">
        <v>1187</v>
      </c>
      <c r="E731" s="177"/>
      <c r="F731" s="177"/>
      <c r="G731" s="178"/>
      <c r="H731" s="68"/>
      <c r="I731" s="68"/>
      <c r="J731" s="429"/>
      <c r="K731" s="430"/>
      <c r="L731" s="67"/>
      <c r="M731" s="68"/>
      <c r="N731" s="68"/>
      <c r="O731" s="68"/>
      <c r="P731" s="68"/>
      <c r="Q731" s="152">
        <f>[4]แผน_งบยุทธศาสตร์60!L61*1000000</f>
        <v>0</v>
      </c>
      <c r="R731" s="152">
        <f>[4]แผน_งบยุทธศาสตร์60!M61*1000000</f>
        <v>800000</v>
      </c>
      <c r="S731" s="153">
        <f t="shared" ref="S731:S737" si="29">SUM(Q731:R731)</f>
        <v>800000</v>
      </c>
      <c r="T731" s="685"/>
      <c r="U731" s="685" t="s">
        <v>17</v>
      </c>
      <c r="V731" s="361"/>
      <c r="W731" s="215"/>
      <c r="X731" s="215"/>
      <c r="Y731" s="727"/>
      <c r="Z731" s="215"/>
      <c r="AA731" s="216"/>
      <c r="AB731" s="177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7"/>
      <c r="BN731" s="177"/>
      <c r="BO731" s="177"/>
      <c r="BP731" s="177"/>
      <c r="BQ731" s="177"/>
      <c r="BR731" s="177"/>
      <c r="BS731" s="177"/>
      <c r="BT731" s="177"/>
      <c r="BU731" s="177"/>
      <c r="BV731" s="177"/>
      <c r="BW731" s="177"/>
      <c r="BX731" s="177"/>
      <c r="BY731" s="177"/>
      <c r="BZ731" s="177"/>
      <c r="CA731" s="177"/>
      <c r="CB731" s="177"/>
      <c r="CC731" s="177"/>
      <c r="CD731" s="177"/>
      <c r="CE731" s="177"/>
      <c r="CF731" s="177"/>
      <c r="CG731" s="177"/>
      <c r="CH731" s="177"/>
      <c r="CI731" s="177"/>
      <c r="CJ731" s="177"/>
      <c r="CK731" s="177"/>
      <c r="CL731" s="177"/>
      <c r="CM731" s="177"/>
      <c r="CN731" s="177"/>
      <c r="CO731" s="177"/>
      <c r="CP731" s="177"/>
      <c r="CQ731" s="177"/>
      <c r="CR731" s="177"/>
      <c r="CS731" s="177"/>
      <c r="CT731" s="177"/>
      <c r="CU731" s="177"/>
      <c r="CV731" s="177"/>
      <c r="CW731" s="177"/>
      <c r="CX731" s="177"/>
      <c r="CY731" s="177"/>
      <c r="CZ731" s="177"/>
      <c r="DA731" s="177"/>
      <c r="DB731" s="177"/>
      <c r="DC731" s="177"/>
      <c r="DD731" s="177"/>
      <c r="DE731" s="177"/>
      <c r="DF731" s="177"/>
      <c r="DG731" s="177"/>
      <c r="DH731" s="177"/>
      <c r="DI731" s="177"/>
      <c r="DJ731" s="177"/>
      <c r="DK731" s="177"/>
      <c r="DL731" s="177"/>
      <c r="DM731" s="177"/>
      <c r="DN731" s="177"/>
      <c r="DO731" s="177"/>
      <c r="DP731" s="177"/>
      <c r="DQ731" s="177"/>
      <c r="DR731" s="177"/>
      <c r="DS731" s="177"/>
      <c r="DT731" s="177"/>
      <c r="DU731" s="177"/>
      <c r="DV731" s="177"/>
      <c r="DW731" s="177"/>
      <c r="DX731" s="177"/>
      <c r="DY731" s="177"/>
      <c r="DZ731" s="177"/>
      <c r="EA731" s="177"/>
      <c r="EB731" s="177"/>
      <c r="EC731" s="177"/>
      <c r="ED731" s="177"/>
      <c r="EE731" s="177"/>
      <c r="EF731" s="177"/>
      <c r="EG731" s="177"/>
      <c r="EH731" s="177"/>
      <c r="EI731" s="177"/>
      <c r="EJ731" s="177"/>
      <c r="EK731" s="177"/>
      <c r="EL731" s="177"/>
      <c r="EM731" s="177"/>
      <c r="EN731" s="177"/>
      <c r="EO731" s="177"/>
      <c r="EP731" s="177"/>
      <c r="EQ731" s="177"/>
      <c r="ER731" s="177"/>
      <c r="ES731" s="177"/>
      <c r="ET731" s="177"/>
      <c r="EU731" s="177"/>
      <c r="EV731" s="177"/>
      <c r="EW731" s="177"/>
      <c r="EX731" s="177"/>
      <c r="EY731" s="177"/>
      <c r="EZ731" s="177"/>
      <c r="FA731" s="177"/>
      <c r="FB731" s="177"/>
      <c r="FC731" s="177"/>
      <c r="FD731" s="177"/>
      <c r="FE731" s="177"/>
      <c r="FF731" s="177"/>
      <c r="FG731" s="177"/>
      <c r="FH731" s="177"/>
      <c r="FI731" s="177"/>
      <c r="FJ731" s="177"/>
      <c r="FK731" s="177"/>
      <c r="FL731" s="177"/>
      <c r="FM731" s="177"/>
      <c r="FN731" s="177"/>
      <c r="FO731" s="177"/>
      <c r="FP731" s="177"/>
      <c r="FQ731" s="177"/>
      <c r="FR731" s="177"/>
      <c r="FS731" s="177"/>
      <c r="FT731" s="177"/>
      <c r="FU731" s="177"/>
      <c r="FV731" s="177"/>
      <c r="FW731" s="177"/>
      <c r="FX731" s="177"/>
      <c r="FY731" s="177"/>
      <c r="FZ731" s="177"/>
      <c r="GA731" s="177"/>
      <c r="GB731" s="177"/>
      <c r="GC731" s="177"/>
      <c r="GD731" s="177"/>
      <c r="GE731" s="177"/>
      <c r="GF731" s="177"/>
      <c r="GG731" s="177"/>
      <c r="GH731" s="177"/>
      <c r="GI731" s="177"/>
      <c r="GJ731" s="177"/>
      <c r="GK731" s="177"/>
      <c r="GL731" s="177"/>
      <c r="GM731" s="177"/>
      <c r="GN731" s="177"/>
      <c r="GO731" s="177"/>
      <c r="GP731" s="177"/>
      <c r="GQ731" s="177"/>
      <c r="GR731" s="177"/>
      <c r="GS731" s="177"/>
      <c r="GT731" s="177"/>
      <c r="GU731" s="177"/>
      <c r="GV731" s="177"/>
      <c r="GW731" s="177"/>
      <c r="GX731" s="177"/>
      <c r="GY731" s="177"/>
      <c r="GZ731" s="177"/>
      <c r="HA731" s="177"/>
      <c r="HB731" s="177"/>
      <c r="HC731" s="177"/>
      <c r="HD731" s="177"/>
      <c r="HE731" s="177"/>
      <c r="HF731" s="177"/>
      <c r="HG731" s="177"/>
      <c r="HH731" s="177"/>
      <c r="HI731" s="177"/>
      <c r="HJ731" s="177"/>
      <c r="HK731" s="177"/>
      <c r="HL731" s="177"/>
      <c r="HM731" s="177"/>
      <c r="HN731" s="177"/>
      <c r="HO731" s="177"/>
      <c r="HP731" s="177"/>
      <c r="HQ731" s="177"/>
      <c r="HR731" s="177"/>
      <c r="HS731" s="177"/>
      <c r="HT731" s="177"/>
      <c r="HU731" s="177"/>
      <c r="HV731" s="177"/>
      <c r="HW731" s="177"/>
      <c r="HX731" s="177"/>
      <c r="HY731" s="177"/>
      <c r="HZ731" s="177"/>
      <c r="IA731" s="177"/>
      <c r="IB731" s="177"/>
      <c r="IC731" s="177"/>
      <c r="ID731" s="177"/>
      <c r="IE731" s="177"/>
      <c r="IF731" s="177"/>
      <c r="IG731" s="177"/>
      <c r="IH731" s="177"/>
      <c r="II731" s="177"/>
      <c r="IJ731" s="177"/>
      <c r="IK731" s="177"/>
      <c r="IL731" s="177"/>
      <c r="IM731" s="177"/>
      <c r="IN731" s="177"/>
      <c r="IO731" s="177"/>
      <c r="IP731" s="177"/>
      <c r="IQ731" s="177"/>
      <c r="IR731" s="177"/>
      <c r="IS731" s="177"/>
      <c r="IT731" s="177"/>
      <c r="IU731" s="177"/>
      <c r="IV731" s="177"/>
    </row>
    <row r="732" spans="1:256" s="362" customFormat="1" ht="18.75" x14ac:dyDescent="0.45">
      <c r="A732" s="357"/>
      <c r="B732" s="177"/>
      <c r="C732" s="60"/>
      <c r="D732" s="810" t="s">
        <v>1188</v>
      </c>
      <c r="E732" s="177"/>
      <c r="F732" s="177"/>
      <c r="G732" s="178"/>
      <c r="H732" s="68"/>
      <c r="I732" s="68"/>
      <c r="J732" s="686"/>
      <c r="K732" s="687"/>
      <c r="L732" s="687"/>
      <c r="M732" s="158"/>
      <c r="N732" s="158"/>
      <c r="O732" s="158"/>
      <c r="P732" s="158"/>
      <c r="Q732" s="77">
        <f>SUM(Q733:Q742)</f>
        <v>0</v>
      </c>
      <c r="R732" s="77">
        <f>SUM(R733:R742)</f>
        <v>800000</v>
      </c>
      <c r="S732" s="330">
        <f t="shared" si="29"/>
        <v>800000</v>
      </c>
      <c r="T732" s="79"/>
      <c r="U732" s="79"/>
      <c r="V732" s="361"/>
      <c r="W732" s="177"/>
      <c r="X732" s="177"/>
      <c r="Y732" s="727"/>
      <c r="Z732" s="215"/>
      <c r="AA732" s="216"/>
      <c r="AB732" s="177"/>
      <c r="AC732" s="177"/>
      <c r="AD732" s="177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7"/>
      <c r="BN732" s="177"/>
      <c r="BO732" s="177"/>
      <c r="BP732" s="177"/>
      <c r="BQ732" s="177"/>
      <c r="BR732" s="177"/>
      <c r="BS732" s="177"/>
      <c r="BT732" s="177"/>
      <c r="BU732" s="177"/>
      <c r="BV732" s="177"/>
      <c r="BW732" s="177"/>
      <c r="BX732" s="177"/>
      <c r="BY732" s="177"/>
      <c r="BZ732" s="177"/>
      <c r="CA732" s="177"/>
      <c r="CB732" s="177"/>
      <c r="CC732" s="177"/>
      <c r="CD732" s="177"/>
      <c r="CE732" s="177"/>
      <c r="CF732" s="177"/>
      <c r="CG732" s="177"/>
      <c r="CH732" s="177"/>
      <c r="CI732" s="177"/>
      <c r="CJ732" s="177"/>
      <c r="CK732" s="177"/>
      <c r="CL732" s="177"/>
      <c r="CM732" s="177"/>
      <c r="CN732" s="177"/>
      <c r="CO732" s="177"/>
      <c r="CP732" s="177"/>
      <c r="CQ732" s="177"/>
      <c r="CR732" s="177"/>
      <c r="CS732" s="177"/>
      <c r="CT732" s="177"/>
      <c r="CU732" s="177"/>
      <c r="CV732" s="177"/>
      <c r="CW732" s="177"/>
      <c r="CX732" s="177"/>
      <c r="CY732" s="177"/>
      <c r="CZ732" s="177"/>
      <c r="DA732" s="177"/>
      <c r="DB732" s="177"/>
      <c r="DC732" s="177"/>
      <c r="DD732" s="177"/>
      <c r="DE732" s="177"/>
      <c r="DF732" s="177"/>
      <c r="DG732" s="177"/>
      <c r="DH732" s="177"/>
      <c r="DI732" s="177"/>
      <c r="DJ732" s="177"/>
      <c r="DK732" s="177"/>
      <c r="DL732" s="177"/>
      <c r="DM732" s="177"/>
      <c r="DN732" s="177"/>
      <c r="DO732" s="177"/>
      <c r="DP732" s="177"/>
      <c r="DQ732" s="177"/>
      <c r="DR732" s="177"/>
      <c r="DS732" s="177"/>
      <c r="DT732" s="177"/>
      <c r="DU732" s="177"/>
      <c r="DV732" s="177"/>
      <c r="DW732" s="177"/>
      <c r="DX732" s="177"/>
      <c r="DY732" s="177"/>
      <c r="DZ732" s="177"/>
      <c r="EA732" s="177"/>
      <c r="EB732" s="177"/>
      <c r="EC732" s="177"/>
      <c r="ED732" s="177"/>
      <c r="EE732" s="177"/>
      <c r="EF732" s="177"/>
      <c r="EG732" s="177"/>
      <c r="EH732" s="177"/>
      <c r="EI732" s="177"/>
      <c r="EJ732" s="177"/>
      <c r="EK732" s="177"/>
      <c r="EL732" s="177"/>
      <c r="EM732" s="177"/>
      <c r="EN732" s="177"/>
      <c r="EO732" s="177"/>
      <c r="EP732" s="177"/>
      <c r="EQ732" s="177"/>
      <c r="ER732" s="177"/>
      <c r="ES732" s="177"/>
      <c r="ET732" s="177"/>
      <c r="EU732" s="177"/>
      <c r="EV732" s="177"/>
      <c r="EW732" s="177"/>
      <c r="EX732" s="177"/>
      <c r="EY732" s="177"/>
      <c r="EZ732" s="177"/>
      <c r="FA732" s="177"/>
      <c r="FB732" s="177"/>
      <c r="FC732" s="177"/>
      <c r="FD732" s="177"/>
      <c r="FE732" s="177"/>
      <c r="FF732" s="177"/>
      <c r="FG732" s="177"/>
      <c r="FH732" s="177"/>
      <c r="FI732" s="177"/>
      <c r="FJ732" s="177"/>
      <c r="FK732" s="177"/>
      <c r="FL732" s="177"/>
      <c r="FM732" s="177"/>
      <c r="FN732" s="177"/>
      <c r="FO732" s="177"/>
      <c r="FP732" s="177"/>
      <c r="FQ732" s="177"/>
      <c r="FR732" s="177"/>
      <c r="FS732" s="177"/>
      <c r="FT732" s="177"/>
      <c r="FU732" s="177"/>
      <c r="FV732" s="177"/>
      <c r="FW732" s="177"/>
      <c r="FX732" s="177"/>
      <c r="FY732" s="177"/>
      <c r="FZ732" s="177"/>
      <c r="GA732" s="177"/>
      <c r="GB732" s="177"/>
      <c r="GC732" s="177"/>
      <c r="GD732" s="177"/>
      <c r="GE732" s="177"/>
      <c r="GF732" s="177"/>
      <c r="GG732" s="177"/>
      <c r="GH732" s="177"/>
      <c r="GI732" s="177"/>
      <c r="GJ732" s="177"/>
      <c r="GK732" s="177"/>
      <c r="GL732" s="177"/>
      <c r="GM732" s="177"/>
      <c r="GN732" s="177"/>
      <c r="GO732" s="177"/>
      <c r="GP732" s="177"/>
      <c r="GQ732" s="177"/>
      <c r="GR732" s="177"/>
      <c r="GS732" s="177"/>
      <c r="GT732" s="177"/>
      <c r="GU732" s="177"/>
      <c r="GV732" s="177"/>
      <c r="GW732" s="177"/>
      <c r="GX732" s="177"/>
      <c r="GY732" s="177"/>
      <c r="GZ732" s="177"/>
      <c r="HA732" s="177"/>
      <c r="HB732" s="177"/>
      <c r="HC732" s="177"/>
      <c r="HD732" s="177"/>
      <c r="HE732" s="177"/>
      <c r="HF732" s="177"/>
      <c r="HG732" s="177"/>
      <c r="HH732" s="177"/>
      <c r="HI732" s="177"/>
      <c r="HJ732" s="177"/>
      <c r="HK732" s="177"/>
      <c r="HL732" s="177"/>
      <c r="HM732" s="177"/>
      <c r="HN732" s="177"/>
      <c r="HO732" s="177"/>
      <c r="HP732" s="177"/>
      <c r="HQ732" s="177"/>
      <c r="HR732" s="177"/>
      <c r="HS732" s="177"/>
      <c r="HT732" s="177"/>
      <c r="HU732" s="177"/>
      <c r="HV732" s="177"/>
      <c r="HW732" s="177"/>
      <c r="HX732" s="177"/>
      <c r="HY732" s="177"/>
      <c r="HZ732" s="177"/>
      <c r="IA732" s="177"/>
      <c r="IB732" s="177"/>
      <c r="IC732" s="177"/>
      <c r="ID732" s="177"/>
      <c r="IE732" s="177"/>
      <c r="IF732" s="177"/>
      <c r="IG732" s="177"/>
      <c r="IH732" s="177"/>
      <c r="II732" s="177"/>
      <c r="IJ732" s="177"/>
      <c r="IK732" s="177"/>
      <c r="IL732" s="177"/>
      <c r="IM732" s="177"/>
      <c r="IN732" s="177"/>
      <c r="IO732" s="177"/>
      <c r="IP732" s="177"/>
      <c r="IQ732" s="177"/>
      <c r="IR732" s="177"/>
      <c r="IS732" s="177"/>
      <c r="IT732" s="177"/>
      <c r="IU732" s="177"/>
      <c r="IV732" s="177"/>
    </row>
    <row r="733" spans="1:256" s="644" customFormat="1" ht="18.75" x14ac:dyDescent="0.45">
      <c r="A733" s="326"/>
      <c r="B733" s="327"/>
      <c r="C733" s="60"/>
      <c r="D733" s="324" t="s">
        <v>19</v>
      </c>
      <c r="E733" s="327"/>
      <c r="F733" s="327"/>
      <c r="G733" s="328"/>
      <c r="H733" s="329"/>
      <c r="I733" s="69"/>
      <c r="J733" s="149">
        <v>1</v>
      </c>
      <c r="K733" s="150" t="s">
        <v>1189</v>
      </c>
      <c r="L733" s="67"/>
      <c r="M733" s="68"/>
      <c r="N733" s="68"/>
      <c r="O733" s="68"/>
      <c r="P733" s="69"/>
      <c r="Q733" s="234"/>
      <c r="R733" s="711">
        <v>170000</v>
      </c>
      <c r="S733" s="164">
        <f t="shared" si="29"/>
        <v>170000</v>
      </c>
      <c r="T733" s="160" t="s">
        <v>1190</v>
      </c>
      <c r="U733" s="160" t="s">
        <v>25</v>
      </c>
      <c r="V733" s="643"/>
      <c r="W733" s="215"/>
      <c r="X733" s="215"/>
      <c r="Y733" s="43"/>
      <c r="Z733" s="215"/>
      <c r="AA733" s="214"/>
      <c r="AB733" s="214"/>
      <c r="AC733" s="214"/>
      <c r="AD733" s="214"/>
      <c r="AE733" s="214"/>
      <c r="AF733" s="214"/>
      <c r="AG733" s="214"/>
      <c r="AH733" s="214"/>
      <c r="AI733" s="214"/>
      <c r="AJ733" s="214"/>
      <c r="AK733" s="214"/>
      <c r="AL733" s="214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/>
      <c r="BC733" s="214"/>
      <c r="BD733" s="214"/>
      <c r="BE733" s="214"/>
      <c r="BF733" s="214"/>
      <c r="BG733" s="214"/>
      <c r="BH733" s="214"/>
      <c r="BI733" s="214"/>
      <c r="BJ733" s="214"/>
      <c r="BK733" s="214"/>
      <c r="BL733" s="214"/>
      <c r="BM733" s="214"/>
      <c r="BN733" s="214"/>
      <c r="BO733" s="214"/>
      <c r="BP733" s="214"/>
      <c r="BQ733" s="214"/>
      <c r="BR733" s="214"/>
      <c r="BS733" s="214"/>
      <c r="BT733" s="214"/>
      <c r="BU733" s="214"/>
      <c r="BV733" s="214"/>
      <c r="BW733" s="214"/>
      <c r="BX733" s="214"/>
      <c r="BY733" s="214"/>
      <c r="BZ733" s="214"/>
      <c r="CA733" s="214"/>
      <c r="CB733" s="214"/>
      <c r="CC733" s="214"/>
      <c r="CD733" s="214"/>
      <c r="CE733" s="214"/>
      <c r="CF733" s="214"/>
      <c r="CG733" s="214"/>
      <c r="CH733" s="214"/>
      <c r="CI733" s="214"/>
      <c r="CJ733" s="214"/>
      <c r="CK733" s="214"/>
      <c r="CL733" s="214"/>
      <c r="CM733" s="214"/>
      <c r="CN733" s="214"/>
      <c r="CO733" s="214"/>
      <c r="CP733" s="214"/>
      <c r="CQ733" s="214"/>
      <c r="CR733" s="214"/>
      <c r="CS733" s="214"/>
      <c r="CT733" s="214"/>
      <c r="CU733" s="214"/>
      <c r="CV733" s="214"/>
      <c r="CW733" s="214"/>
      <c r="CX733" s="214"/>
      <c r="CY733" s="214"/>
      <c r="CZ733" s="214"/>
      <c r="DA733" s="214"/>
      <c r="DB733" s="214"/>
      <c r="DC733" s="214"/>
      <c r="DD733" s="214"/>
      <c r="DE733" s="214"/>
      <c r="DF733" s="214"/>
      <c r="DG733" s="214"/>
      <c r="DH733" s="214"/>
      <c r="DI733" s="214"/>
      <c r="DJ733" s="214"/>
      <c r="DK733" s="214"/>
      <c r="DL733" s="214"/>
      <c r="DM733" s="214"/>
      <c r="DN733" s="214"/>
      <c r="DO733" s="214"/>
      <c r="DP733" s="214"/>
      <c r="DQ733" s="214"/>
      <c r="DR733" s="214"/>
      <c r="DS733" s="214"/>
      <c r="DT733" s="214"/>
      <c r="DU733" s="214"/>
      <c r="DV733" s="214"/>
      <c r="DW733" s="214"/>
      <c r="DX733" s="214"/>
      <c r="DY733" s="214"/>
      <c r="DZ733" s="214"/>
      <c r="EA733" s="214"/>
      <c r="EB733" s="214"/>
      <c r="EC733" s="214"/>
      <c r="ED733" s="214"/>
      <c r="EE733" s="214"/>
      <c r="EF733" s="214"/>
      <c r="EG733" s="214"/>
      <c r="EH733" s="214"/>
      <c r="EI733" s="214"/>
      <c r="EJ733" s="214"/>
      <c r="EK733" s="214"/>
      <c r="EL733" s="214"/>
      <c r="EM733" s="214"/>
      <c r="EN733" s="214"/>
      <c r="EO733" s="214"/>
      <c r="EP733" s="214"/>
      <c r="EQ733" s="214"/>
      <c r="ER733" s="214"/>
      <c r="ES733" s="214"/>
      <c r="ET733" s="214"/>
      <c r="EU733" s="214"/>
      <c r="EV733" s="214"/>
      <c r="EW733" s="214"/>
      <c r="EX733" s="214"/>
      <c r="EY733" s="214"/>
      <c r="EZ733" s="214"/>
      <c r="FA733" s="214"/>
      <c r="FB733" s="214"/>
      <c r="FC733" s="214"/>
      <c r="FD733" s="214"/>
      <c r="FE733" s="214"/>
      <c r="FF733" s="214"/>
      <c r="FG733" s="214"/>
      <c r="FH733" s="214"/>
      <c r="FI733" s="214"/>
      <c r="FJ733" s="214"/>
      <c r="FK733" s="214"/>
      <c r="FL733" s="214"/>
      <c r="FM733" s="214"/>
      <c r="FN733" s="214"/>
      <c r="FO733" s="214"/>
      <c r="FP733" s="214"/>
      <c r="FQ733" s="214"/>
      <c r="FR733" s="214"/>
      <c r="FS733" s="214"/>
      <c r="FT733" s="214"/>
      <c r="FU733" s="214"/>
      <c r="FV733" s="214"/>
      <c r="FW733" s="214"/>
      <c r="FX733" s="214"/>
      <c r="FY733" s="214"/>
      <c r="FZ733" s="214"/>
      <c r="GA733" s="214"/>
      <c r="GB733" s="214"/>
      <c r="GC733" s="214"/>
      <c r="GD733" s="214"/>
      <c r="GE733" s="214"/>
      <c r="GF733" s="214"/>
      <c r="GG733" s="214"/>
      <c r="GH733" s="214"/>
      <c r="GI733" s="214"/>
      <c r="GJ733" s="214"/>
      <c r="GK733" s="214"/>
      <c r="GL733" s="214"/>
      <c r="GM733" s="214"/>
      <c r="GN733" s="214"/>
      <c r="GO733" s="214"/>
      <c r="GP733" s="214"/>
      <c r="GQ733" s="214"/>
      <c r="GR733" s="214"/>
      <c r="GS733" s="214"/>
      <c r="GT733" s="214"/>
      <c r="GU733" s="214"/>
      <c r="GV733" s="214"/>
      <c r="GW733" s="214"/>
      <c r="GX733" s="214"/>
      <c r="GY733" s="214"/>
      <c r="GZ733" s="214"/>
      <c r="HA733" s="214"/>
      <c r="HB733" s="214"/>
      <c r="HC733" s="214"/>
      <c r="HD733" s="214"/>
      <c r="HE733" s="214"/>
      <c r="HF733" s="214"/>
      <c r="HG733" s="214"/>
      <c r="HH733" s="214"/>
      <c r="HI733" s="214"/>
      <c r="HJ733" s="214"/>
      <c r="HK733" s="214"/>
      <c r="HL733" s="214"/>
      <c r="HM733" s="214"/>
      <c r="HN733" s="214"/>
      <c r="HO733" s="214"/>
      <c r="HP733" s="214"/>
      <c r="HQ733" s="214"/>
      <c r="HR733" s="214"/>
      <c r="HS733" s="214"/>
      <c r="HT733" s="214"/>
      <c r="HU733" s="214"/>
      <c r="HV733" s="214"/>
      <c r="HW733" s="214"/>
      <c r="HX733" s="214"/>
      <c r="HY733" s="214"/>
      <c r="HZ733" s="214"/>
      <c r="IA733" s="214"/>
      <c r="IB733" s="214"/>
      <c r="IC733" s="214"/>
      <c r="ID733" s="214"/>
      <c r="IE733" s="214"/>
      <c r="IF733" s="214"/>
      <c r="IG733" s="214"/>
      <c r="IH733" s="214"/>
      <c r="II733" s="214"/>
      <c r="IJ733" s="214"/>
      <c r="IK733" s="214"/>
      <c r="IL733" s="214"/>
      <c r="IM733" s="214"/>
      <c r="IN733" s="214"/>
      <c r="IO733" s="214"/>
      <c r="IP733" s="214"/>
      <c r="IQ733" s="214"/>
      <c r="IR733" s="214"/>
      <c r="IS733" s="214"/>
      <c r="IT733" s="214"/>
      <c r="IU733" s="214"/>
      <c r="IV733" s="214"/>
    </row>
    <row r="734" spans="1:256" s="644" customFormat="1" ht="18.75" x14ac:dyDescent="0.45">
      <c r="A734" s="326"/>
      <c r="B734" s="327"/>
      <c r="C734" s="60"/>
      <c r="D734" s="81"/>
      <c r="E734" s="333" t="s">
        <v>1191</v>
      </c>
      <c r="F734" s="327"/>
      <c r="G734" s="328"/>
      <c r="H734" s="329"/>
      <c r="I734" s="69"/>
      <c r="J734" s="149">
        <v>2</v>
      </c>
      <c r="K734" s="150" t="s">
        <v>1192</v>
      </c>
      <c r="L734" s="67"/>
      <c r="M734" s="68"/>
      <c r="N734" s="68"/>
      <c r="O734" s="68"/>
      <c r="P734" s="69"/>
      <c r="Q734" s="234"/>
      <c r="R734" s="711">
        <v>205000</v>
      </c>
      <c r="S734" s="164">
        <f t="shared" si="29"/>
        <v>205000</v>
      </c>
      <c r="T734" s="160" t="s">
        <v>1193</v>
      </c>
      <c r="U734" s="160" t="s">
        <v>1032</v>
      </c>
      <c r="V734" s="643"/>
      <c r="W734" s="215"/>
      <c r="X734" s="215"/>
      <c r="Y734" s="43"/>
      <c r="Z734" s="215"/>
      <c r="AA734" s="214"/>
      <c r="AB734" s="214"/>
      <c r="AC734" s="214"/>
      <c r="AD734" s="214"/>
      <c r="AE734" s="214"/>
      <c r="AF734" s="214"/>
      <c r="AG734" s="214"/>
      <c r="AH734" s="214"/>
      <c r="AI734" s="214"/>
      <c r="AJ734" s="214"/>
      <c r="AK734" s="214"/>
      <c r="AL734" s="214"/>
      <c r="AM734" s="214"/>
      <c r="AN734" s="214"/>
      <c r="AO734" s="214"/>
      <c r="AP734" s="214"/>
      <c r="AQ734" s="214"/>
      <c r="AR734" s="214"/>
      <c r="AS734" s="214"/>
      <c r="AT734" s="214"/>
      <c r="AU734" s="214"/>
      <c r="AV734" s="214"/>
      <c r="AW734" s="214"/>
      <c r="AX734" s="214"/>
      <c r="AY734" s="214"/>
      <c r="AZ734" s="214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4"/>
      <c r="BL734" s="214"/>
      <c r="BM734" s="214"/>
      <c r="BN734" s="214"/>
      <c r="BO734" s="214"/>
      <c r="BP734" s="214"/>
      <c r="BQ734" s="214"/>
      <c r="BR734" s="214"/>
      <c r="BS734" s="214"/>
      <c r="BT734" s="214"/>
      <c r="BU734" s="214"/>
      <c r="BV734" s="214"/>
      <c r="BW734" s="214"/>
      <c r="BX734" s="214"/>
      <c r="BY734" s="214"/>
      <c r="BZ734" s="214"/>
      <c r="CA734" s="214"/>
      <c r="CB734" s="214"/>
      <c r="CC734" s="214"/>
      <c r="CD734" s="214"/>
      <c r="CE734" s="214"/>
      <c r="CF734" s="214"/>
      <c r="CG734" s="214"/>
      <c r="CH734" s="214"/>
      <c r="CI734" s="214"/>
      <c r="CJ734" s="214"/>
      <c r="CK734" s="214"/>
      <c r="CL734" s="214"/>
      <c r="CM734" s="214"/>
      <c r="CN734" s="214"/>
      <c r="CO734" s="214"/>
      <c r="CP734" s="214"/>
      <c r="CQ734" s="214"/>
      <c r="CR734" s="214"/>
      <c r="CS734" s="214"/>
      <c r="CT734" s="214"/>
      <c r="CU734" s="214"/>
      <c r="CV734" s="214"/>
      <c r="CW734" s="214"/>
      <c r="CX734" s="214"/>
      <c r="CY734" s="214"/>
      <c r="CZ734" s="214"/>
      <c r="DA734" s="214"/>
      <c r="DB734" s="214"/>
      <c r="DC734" s="214"/>
      <c r="DD734" s="214"/>
      <c r="DE734" s="214"/>
      <c r="DF734" s="214"/>
      <c r="DG734" s="214"/>
      <c r="DH734" s="214"/>
      <c r="DI734" s="214"/>
      <c r="DJ734" s="214"/>
      <c r="DK734" s="214"/>
      <c r="DL734" s="214"/>
      <c r="DM734" s="214"/>
      <c r="DN734" s="214"/>
      <c r="DO734" s="214"/>
      <c r="DP734" s="214"/>
      <c r="DQ734" s="214"/>
      <c r="DR734" s="214"/>
      <c r="DS734" s="214"/>
      <c r="DT734" s="214"/>
      <c r="DU734" s="214"/>
      <c r="DV734" s="214"/>
      <c r="DW734" s="214"/>
      <c r="DX734" s="214"/>
      <c r="DY734" s="214"/>
      <c r="DZ734" s="214"/>
      <c r="EA734" s="214"/>
      <c r="EB734" s="214"/>
      <c r="EC734" s="214"/>
      <c r="ED734" s="214"/>
      <c r="EE734" s="214"/>
      <c r="EF734" s="214"/>
      <c r="EG734" s="214"/>
      <c r="EH734" s="214"/>
      <c r="EI734" s="214"/>
      <c r="EJ734" s="214"/>
      <c r="EK734" s="214"/>
      <c r="EL734" s="214"/>
      <c r="EM734" s="214"/>
      <c r="EN734" s="214"/>
      <c r="EO734" s="214"/>
      <c r="EP734" s="214"/>
      <c r="EQ734" s="214"/>
      <c r="ER734" s="214"/>
      <c r="ES734" s="214"/>
      <c r="ET734" s="214"/>
      <c r="EU734" s="214"/>
      <c r="EV734" s="214"/>
      <c r="EW734" s="214"/>
      <c r="EX734" s="214"/>
      <c r="EY734" s="214"/>
      <c r="EZ734" s="214"/>
      <c r="FA734" s="214"/>
      <c r="FB734" s="214"/>
      <c r="FC734" s="214"/>
      <c r="FD734" s="214"/>
      <c r="FE734" s="214"/>
      <c r="FF734" s="214"/>
      <c r="FG734" s="214"/>
      <c r="FH734" s="214"/>
      <c r="FI734" s="214"/>
      <c r="FJ734" s="214"/>
      <c r="FK734" s="214"/>
      <c r="FL734" s="214"/>
      <c r="FM734" s="214"/>
      <c r="FN734" s="214"/>
      <c r="FO734" s="214"/>
      <c r="FP734" s="214"/>
      <c r="FQ734" s="214"/>
      <c r="FR734" s="214"/>
      <c r="FS734" s="214"/>
      <c r="FT734" s="214"/>
      <c r="FU734" s="214"/>
      <c r="FV734" s="214"/>
      <c r="FW734" s="214"/>
      <c r="FX734" s="214"/>
      <c r="FY734" s="214"/>
      <c r="FZ734" s="214"/>
      <c r="GA734" s="214"/>
      <c r="GB734" s="214"/>
      <c r="GC734" s="214"/>
      <c r="GD734" s="214"/>
      <c r="GE734" s="214"/>
      <c r="GF734" s="214"/>
      <c r="GG734" s="214"/>
      <c r="GH734" s="214"/>
      <c r="GI734" s="214"/>
      <c r="GJ734" s="214"/>
      <c r="GK734" s="214"/>
      <c r="GL734" s="214"/>
      <c r="GM734" s="214"/>
      <c r="GN734" s="214"/>
      <c r="GO734" s="214"/>
      <c r="GP734" s="214"/>
      <c r="GQ734" s="214"/>
      <c r="GR734" s="214"/>
      <c r="GS734" s="214"/>
      <c r="GT734" s="214"/>
      <c r="GU734" s="214"/>
      <c r="GV734" s="214"/>
      <c r="GW734" s="214"/>
      <c r="GX734" s="214"/>
      <c r="GY734" s="214"/>
      <c r="GZ734" s="214"/>
      <c r="HA734" s="214"/>
      <c r="HB734" s="214"/>
      <c r="HC734" s="214"/>
      <c r="HD734" s="214"/>
      <c r="HE734" s="214"/>
      <c r="HF734" s="214"/>
      <c r="HG734" s="214"/>
      <c r="HH734" s="214"/>
      <c r="HI734" s="214"/>
      <c r="HJ734" s="214"/>
      <c r="HK734" s="214"/>
      <c r="HL734" s="214"/>
      <c r="HM734" s="214"/>
      <c r="HN734" s="214"/>
      <c r="HO734" s="214"/>
      <c r="HP734" s="214"/>
      <c r="HQ734" s="214"/>
      <c r="HR734" s="214"/>
      <c r="HS734" s="214"/>
      <c r="HT734" s="214"/>
      <c r="HU734" s="214"/>
      <c r="HV734" s="214"/>
      <c r="HW734" s="214"/>
      <c r="HX734" s="214"/>
      <c r="HY734" s="214"/>
      <c r="HZ734" s="214"/>
      <c r="IA734" s="214"/>
      <c r="IB734" s="214"/>
      <c r="IC734" s="214"/>
      <c r="ID734" s="214"/>
      <c r="IE734" s="214"/>
      <c r="IF734" s="214"/>
      <c r="IG734" s="214"/>
      <c r="IH734" s="214"/>
      <c r="II734" s="214"/>
      <c r="IJ734" s="214"/>
      <c r="IK734" s="214"/>
      <c r="IL734" s="214"/>
      <c r="IM734" s="214"/>
      <c r="IN734" s="214"/>
      <c r="IO734" s="214"/>
      <c r="IP734" s="214"/>
      <c r="IQ734" s="214"/>
      <c r="IR734" s="214"/>
      <c r="IS734" s="214"/>
      <c r="IT734" s="214"/>
      <c r="IU734" s="214"/>
      <c r="IV734" s="214"/>
    </row>
    <row r="735" spans="1:256" s="214" customFormat="1" ht="18.75" x14ac:dyDescent="0.45">
      <c r="A735" s="326"/>
      <c r="B735" s="327"/>
      <c r="C735" s="60"/>
      <c r="D735" s="81"/>
      <c r="E735" s="333" t="s">
        <v>1194</v>
      </c>
      <c r="F735" s="327"/>
      <c r="G735" s="328"/>
      <c r="H735" s="329"/>
      <c r="I735" s="69"/>
      <c r="J735" s="149">
        <v>3</v>
      </c>
      <c r="K735" s="150" t="s">
        <v>1195</v>
      </c>
      <c r="L735" s="67"/>
      <c r="M735" s="68"/>
      <c r="N735" s="68"/>
      <c r="O735" s="68"/>
      <c r="P735" s="69"/>
      <c r="Q735" s="234"/>
      <c r="R735" s="711">
        <v>160000</v>
      </c>
      <c r="S735" s="164">
        <f t="shared" si="29"/>
        <v>160000</v>
      </c>
      <c r="T735" s="160" t="s">
        <v>584</v>
      </c>
      <c r="U735" s="160" t="s">
        <v>33</v>
      </c>
      <c r="V735" s="643"/>
      <c r="W735" s="215"/>
      <c r="X735" s="215"/>
      <c r="Y735" s="43"/>
      <c r="Z735" s="215"/>
    </row>
    <row r="736" spans="1:256" s="362" customFormat="1" ht="18.75" x14ac:dyDescent="0.45">
      <c r="A736" s="357"/>
      <c r="B736" s="177"/>
      <c r="C736" s="177"/>
      <c r="D736" s="177" t="s">
        <v>30</v>
      </c>
      <c r="E736" s="177"/>
      <c r="F736" s="177"/>
      <c r="G736" s="178"/>
      <c r="H736" s="68"/>
      <c r="I736" s="68"/>
      <c r="J736" s="149">
        <v>4</v>
      </c>
      <c r="K736" s="687" t="s">
        <v>1196</v>
      </c>
      <c r="L736" s="687"/>
      <c r="M736" s="158"/>
      <c r="N736" s="158"/>
      <c r="O736" s="158"/>
      <c r="P736" s="158"/>
      <c r="Q736" s="187"/>
      <c r="R736" s="704">
        <v>115000</v>
      </c>
      <c r="S736" s="164">
        <f t="shared" si="29"/>
        <v>115000</v>
      </c>
      <c r="T736" s="188" t="s">
        <v>1197</v>
      </c>
      <c r="U736" s="188" t="s">
        <v>261</v>
      </c>
      <c r="V736" s="361"/>
      <c r="W736" s="177"/>
      <c r="X736" s="177"/>
      <c r="Y736" s="727"/>
      <c r="Z736" s="215"/>
      <c r="AA736" s="216"/>
      <c r="AB736" s="177"/>
      <c r="AC736" s="177"/>
      <c r="AD736" s="177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77"/>
      <c r="BN736" s="177"/>
      <c r="BO736" s="177"/>
      <c r="BP736" s="177"/>
      <c r="BQ736" s="177"/>
      <c r="BR736" s="177"/>
      <c r="BS736" s="177"/>
      <c r="BT736" s="177"/>
      <c r="BU736" s="177"/>
      <c r="BV736" s="177"/>
      <c r="BW736" s="177"/>
      <c r="BX736" s="177"/>
      <c r="BY736" s="177"/>
      <c r="BZ736" s="177"/>
      <c r="CA736" s="177"/>
      <c r="CB736" s="177"/>
      <c r="CC736" s="177"/>
      <c r="CD736" s="177"/>
      <c r="CE736" s="177"/>
      <c r="CF736" s="177"/>
      <c r="CG736" s="177"/>
      <c r="CH736" s="177"/>
      <c r="CI736" s="177"/>
      <c r="CJ736" s="177"/>
      <c r="CK736" s="177"/>
      <c r="CL736" s="177"/>
      <c r="CM736" s="177"/>
      <c r="CN736" s="177"/>
      <c r="CO736" s="177"/>
      <c r="CP736" s="177"/>
      <c r="CQ736" s="177"/>
      <c r="CR736" s="177"/>
      <c r="CS736" s="177"/>
      <c r="CT736" s="177"/>
      <c r="CU736" s="177"/>
      <c r="CV736" s="177"/>
      <c r="CW736" s="177"/>
      <c r="CX736" s="177"/>
      <c r="CY736" s="177"/>
      <c r="CZ736" s="177"/>
      <c r="DA736" s="177"/>
      <c r="DB736" s="177"/>
      <c r="DC736" s="177"/>
      <c r="DD736" s="177"/>
      <c r="DE736" s="177"/>
      <c r="DF736" s="177"/>
      <c r="DG736" s="177"/>
      <c r="DH736" s="177"/>
      <c r="DI736" s="177"/>
      <c r="DJ736" s="177"/>
      <c r="DK736" s="177"/>
      <c r="DL736" s="177"/>
      <c r="DM736" s="177"/>
      <c r="DN736" s="177"/>
      <c r="DO736" s="177"/>
      <c r="DP736" s="177"/>
      <c r="DQ736" s="177"/>
      <c r="DR736" s="177"/>
      <c r="DS736" s="177"/>
      <c r="DT736" s="177"/>
      <c r="DU736" s="177"/>
      <c r="DV736" s="177"/>
      <c r="DW736" s="177"/>
      <c r="DX736" s="177"/>
      <c r="DY736" s="177"/>
      <c r="DZ736" s="177"/>
      <c r="EA736" s="177"/>
      <c r="EB736" s="177"/>
      <c r="EC736" s="177"/>
      <c r="ED736" s="177"/>
      <c r="EE736" s="177"/>
      <c r="EF736" s="177"/>
      <c r="EG736" s="177"/>
      <c r="EH736" s="177"/>
      <c r="EI736" s="177"/>
      <c r="EJ736" s="177"/>
      <c r="EK736" s="177"/>
      <c r="EL736" s="177"/>
      <c r="EM736" s="177"/>
      <c r="EN736" s="177"/>
      <c r="EO736" s="177"/>
      <c r="EP736" s="177"/>
      <c r="EQ736" s="177"/>
      <c r="ER736" s="177"/>
      <c r="ES736" s="177"/>
      <c r="ET736" s="177"/>
      <c r="EU736" s="177"/>
      <c r="EV736" s="177"/>
      <c r="EW736" s="177"/>
      <c r="EX736" s="177"/>
      <c r="EY736" s="177"/>
      <c r="EZ736" s="177"/>
      <c r="FA736" s="177"/>
      <c r="FB736" s="177"/>
      <c r="FC736" s="177"/>
      <c r="FD736" s="177"/>
      <c r="FE736" s="177"/>
      <c r="FF736" s="177"/>
      <c r="FG736" s="177"/>
      <c r="FH736" s="177"/>
      <c r="FI736" s="177"/>
      <c r="FJ736" s="177"/>
      <c r="FK736" s="177"/>
      <c r="FL736" s="177"/>
      <c r="FM736" s="177"/>
      <c r="FN736" s="177"/>
      <c r="FO736" s="177"/>
      <c r="FP736" s="177"/>
      <c r="FQ736" s="177"/>
      <c r="FR736" s="177"/>
      <c r="FS736" s="177"/>
      <c r="FT736" s="177"/>
      <c r="FU736" s="177"/>
      <c r="FV736" s="177"/>
      <c r="FW736" s="177"/>
      <c r="FX736" s="177"/>
      <c r="FY736" s="177"/>
      <c r="FZ736" s="177"/>
      <c r="GA736" s="177"/>
      <c r="GB736" s="177"/>
      <c r="GC736" s="177"/>
      <c r="GD736" s="177"/>
      <c r="GE736" s="177"/>
      <c r="GF736" s="177"/>
      <c r="GG736" s="177"/>
      <c r="GH736" s="177"/>
      <c r="GI736" s="177"/>
      <c r="GJ736" s="177"/>
      <c r="GK736" s="177"/>
      <c r="GL736" s="177"/>
      <c r="GM736" s="177"/>
      <c r="GN736" s="177"/>
      <c r="GO736" s="177"/>
      <c r="GP736" s="177"/>
      <c r="GQ736" s="177"/>
      <c r="GR736" s="177"/>
      <c r="GS736" s="177"/>
      <c r="GT736" s="177"/>
      <c r="GU736" s="177"/>
      <c r="GV736" s="177"/>
      <c r="GW736" s="177"/>
      <c r="GX736" s="177"/>
      <c r="GY736" s="177"/>
      <c r="GZ736" s="177"/>
      <c r="HA736" s="177"/>
      <c r="HB736" s="177"/>
      <c r="HC736" s="177"/>
      <c r="HD736" s="177"/>
      <c r="HE736" s="177"/>
      <c r="HF736" s="177"/>
      <c r="HG736" s="177"/>
      <c r="HH736" s="177"/>
      <c r="HI736" s="177"/>
      <c r="HJ736" s="177"/>
      <c r="HK736" s="177"/>
      <c r="HL736" s="177"/>
      <c r="HM736" s="177"/>
      <c r="HN736" s="177"/>
      <c r="HO736" s="177"/>
      <c r="HP736" s="177"/>
      <c r="HQ736" s="177"/>
      <c r="HR736" s="177"/>
      <c r="HS736" s="177"/>
      <c r="HT736" s="177"/>
      <c r="HU736" s="177"/>
      <c r="HV736" s="177"/>
      <c r="HW736" s="177"/>
      <c r="HX736" s="177"/>
      <c r="HY736" s="177"/>
      <c r="HZ736" s="177"/>
      <c r="IA736" s="177"/>
      <c r="IB736" s="177"/>
      <c r="IC736" s="177"/>
      <c r="ID736" s="177"/>
      <c r="IE736" s="177"/>
      <c r="IF736" s="177"/>
      <c r="IG736" s="177"/>
      <c r="IH736" s="177"/>
      <c r="II736" s="177"/>
      <c r="IJ736" s="177"/>
      <c r="IK736" s="177"/>
      <c r="IL736" s="177"/>
      <c r="IM736" s="177"/>
      <c r="IN736" s="177"/>
      <c r="IO736" s="177"/>
      <c r="IP736" s="177"/>
      <c r="IQ736" s="177"/>
      <c r="IR736" s="177"/>
      <c r="IS736" s="177"/>
      <c r="IT736" s="177"/>
      <c r="IU736" s="177"/>
      <c r="IV736" s="177"/>
    </row>
    <row r="737" spans="1:256" s="181" customFormat="1" ht="18.75" x14ac:dyDescent="0.45">
      <c r="A737" s="385"/>
      <c r="C737" s="386"/>
      <c r="D737" s="81">
        <v>1</v>
      </c>
      <c r="E737" s="824" t="s">
        <v>1198</v>
      </c>
      <c r="F737" s="122"/>
      <c r="G737" s="123"/>
      <c r="H737" s="124" t="s">
        <v>691</v>
      </c>
      <c r="I737" s="125">
        <v>9</v>
      </c>
      <c r="J737" s="149">
        <v>5</v>
      </c>
      <c r="K737" s="687" t="s">
        <v>1199</v>
      </c>
      <c r="L737" s="687"/>
      <c r="M737" s="158"/>
      <c r="N737" s="158"/>
      <c r="O737" s="158"/>
      <c r="P737" s="158"/>
      <c r="Q737" s="696"/>
      <c r="R737" s="693">
        <v>150000</v>
      </c>
      <c r="S737" s="164">
        <f t="shared" si="29"/>
        <v>150000</v>
      </c>
      <c r="T737" s="188" t="s">
        <v>1165</v>
      </c>
      <c r="U737" s="188" t="s">
        <v>273</v>
      </c>
      <c r="V737" s="387"/>
      <c r="W737" s="177"/>
      <c r="X737" s="177"/>
      <c r="Y737" s="727"/>
      <c r="Z737" s="215"/>
      <c r="AA737" s="216"/>
    </row>
    <row r="738" spans="1:256" s="181" customFormat="1" ht="18.75" x14ac:dyDescent="0.45">
      <c r="A738" s="385"/>
      <c r="C738" s="386"/>
      <c r="D738" s="81">
        <v>2</v>
      </c>
      <c r="E738" s="824" t="s">
        <v>1200</v>
      </c>
      <c r="F738" s="122"/>
      <c r="G738" s="123"/>
      <c r="H738" s="124" t="s">
        <v>336</v>
      </c>
      <c r="I738" s="125">
        <v>8</v>
      </c>
      <c r="J738" s="149"/>
      <c r="K738" s="824"/>
      <c r="L738" s="687"/>
      <c r="M738" s="158"/>
      <c r="N738" s="158"/>
      <c r="O738" s="158"/>
      <c r="P738" s="158"/>
      <c r="Q738" s="696"/>
      <c r="R738" s="696"/>
      <c r="S738" s="697"/>
      <c r="T738" s="188"/>
      <c r="U738" s="188"/>
      <c r="V738" s="387"/>
      <c r="W738" s="177"/>
      <c r="X738" s="177"/>
      <c r="Y738" s="727"/>
      <c r="Z738" s="215"/>
      <c r="AA738" s="216"/>
    </row>
    <row r="739" spans="1:256" s="181" customFormat="1" ht="18.75" x14ac:dyDescent="0.45">
      <c r="A739" s="385"/>
      <c r="D739" s="81">
        <v>3</v>
      </c>
      <c r="E739" s="824" t="s">
        <v>1201</v>
      </c>
      <c r="F739" s="122"/>
      <c r="G739" s="123"/>
      <c r="H739" s="124" t="s">
        <v>336</v>
      </c>
      <c r="I739" s="125">
        <v>5</v>
      </c>
      <c r="J739" s="149"/>
      <c r="K739" s="824"/>
      <c r="L739" s="687"/>
      <c r="M739" s="158"/>
      <c r="N739" s="158"/>
      <c r="O739" s="158"/>
      <c r="P739" s="158"/>
      <c r="Q739" s="696"/>
      <c r="R739" s="696"/>
      <c r="S739" s="697"/>
      <c r="T739" s="188"/>
      <c r="U739" s="188"/>
      <c r="V739" s="387"/>
      <c r="W739" s="177"/>
      <c r="X739" s="177"/>
      <c r="Y739" s="727"/>
      <c r="Z739" s="215"/>
      <c r="AA739" s="216"/>
    </row>
    <row r="740" spans="1:256" s="181" customFormat="1" ht="18.75" x14ac:dyDescent="0.45">
      <c r="A740" s="385"/>
      <c r="D740" s="81"/>
      <c r="E740" s="825" t="s">
        <v>1202</v>
      </c>
      <c r="F740" s="122"/>
      <c r="G740" s="123"/>
      <c r="H740" s="124"/>
      <c r="I740" s="125"/>
      <c r="J740" s="686"/>
      <c r="K740" s="824"/>
      <c r="L740" s="687"/>
      <c r="M740" s="158"/>
      <c r="N740" s="158"/>
      <c r="O740" s="158"/>
      <c r="P740" s="158"/>
      <c r="Q740" s="696"/>
      <c r="R740" s="696"/>
      <c r="S740" s="697"/>
      <c r="T740" s="188"/>
      <c r="U740" s="188"/>
      <c r="V740" s="387"/>
      <c r="W740" s="177"/>
      <c r="X740" s="177"/>
      <c r="Y740" s="727"/>
      <c r="Z740" s="215"/>
      <c r="AA740" s="216"/>
    </row>
    <row r="741" spans="1:256" s="181" customFormat="1" ht="18.75" x14ac:dyDescent="0.45">
      <c r="A741" s="385"/>
      <c r="C741" s="386"/>
      <c r="D741" s="81">
        <v>3</v>
      </c>
      <c r="E741" s="824" t="s">
        <v>1203</v>
      </c>
      <c r="F741" s="122"/>
      <c r="G741" s="123"/>
      <c r="H741" s="124" t="s">
        <v>691</v>
      </c>
      <c r="I741" s="125">
        <v>3</v>
      </c>
      <c r="J741" s="686"/>
      <c r="K741" s="824"/>
      <c r="L741" s="687"/>
      <c r="M741" s="158"/>
      <c r="N741" s="158"/>
      <c r="O741" s="158"/>
      <c r="P741" s="158"/>
      <c r="Q741" s="696"/>
      <c r="R741" s="696"/>
      <c r="S741" s="697"/>
      <c r="T741" s="160"/>
      <c r="U741" s="160"/>
      <c r="V741" s="387"/>
      <c r="W741" s="177"/>
      <c r="X741" s="177"/>
      <c r="Y741" s="727"/>
      <c r="Z741" s="215"/>
      <c r="AA741" s="216"/>
    </row>
    <row r="742" spans="1:256" s="181" customFormat="1" ht="18.75" x14ac:dyDescent="0.45">
      <c r="A742" s="385"/>
      <c r="C742" s="386"/>
      <c r="D742" s="81">
        <v>4</v>
      </c>
      <c r="E742" s="122" t="s">
        <v>1204</v>
      </c>
      <c r="F742" s="122"/>
      <c r="G742" s="123"/>
      <c r="H742" s="124" t="s">
        <v>1205</v>
      </c>
      <c r="I742" s="125">
        <v>4</v>
      </c>
      <c r="J742" s="686"/>
      <c r="K742" s="687"/>
      <c r="L742" s="687"/>
      <c r="M742" s="158"/>
      <c r="N742" s="158"/>
      <c r="O742" s="158"/>
      <c r="P742" s="158"/>
      <c r="Q742" s="696"/>
      <c r="R742" s="696"/>
      <c r="S742" s="697"/>
      <c r="T742" s="160"/>
      <c r="U742" s="160"/>
      <c r="V742" s="387"/>
      <c r="W742" s="177"/>
      <c r="X742" s="177"/>
      <c r="Y742" s="727"/>
      <c r="Z742" s="215"/>
      <c r="AA742" s="216"/>
    </row>
    <row r="743" spans="1:256" s="181" customFormat="1" ht="18.75" x14ac:dyDescent="0.45">
      <c r="A743" s="385"/>
      <c r="C743" s="702"/>
      <c r="D743" s="220"/>
      <c r="E743" s="674"/>
      <c r="F743" s="674"/>
      <c r="G743" s="795"/>
      <c r="H743" s="675"/>
      <c r="I743" s="676"/>
      <c r="J743" s="439"/>
      <c r="K743" s="440"/>
      <c r="L743" s="440"/>
      <c r="M743" s="223"/>
      <c r="N743" s="223"/>
      <c r="O743" s="223"/>
      <c r="P743" s="223"/>
      <c r="Q743" s="696"/>
      <c r="R743" s="696"/>
      <c r="S743" s="240"/>
      <c r="T743" s="323"/>
      <c r="U743" s="323"/>
      <c r="V743" s="387"/>
      <c r="W743" s="177"/>
      <c r="X743" s="177"/>
      <c r="Y743" s="727"/>
      <c r="Z743" s="215"/>
      <c r="AA743" s="216"/>
    </row>
    <row r="744" spans="1:256" s="177" customFormat="1" ht="18.75" x14ac:dyDescent="0.45">
      <c r="A744" s="385"/>
      <c r="B744" s="181"/>
      <c r="C744" s="60">
        <v>31</v>
      </c>
      <c r="D744" s="810" t="s">
        <v>1206</v>
      </c>
      <c r="G744" s="178"/>
      <c r="H744" s="68"/>
      <c r="I744" s="68"/>
      <c r="J744" s="429"/>
      <c r="K744" s="430"/>
      <c r="L744" s="67"/>
      <c r="M744" s="68"/>
      <c r="N744" s="68"/>
      <c r="O744" s="68"/>
      <c r="P744" s="68"/>
      <c r="Q744" s="152">
        <f>[4]แผน_งบยุทธศาสตร์60!L63*1000000</f>
        <v>0</v>
      </c>
      <c r="R744" s="152">
        <f>[4]แผน_งบยุทธศาสตร์60!M63*1000000</f>
        <v>200000</v>
      </c>
      <c r="S744" s="153">
        <f>SUM(Q744:R744)</f>
        <v>200000</v>
      </c>
      <c r="T744" s="685"/>
      <c r="U744" s="685" t="s">
        <v>17</v>
      </c>
      <c r="V744" s="361"/>
      <c r="W744" s="215"/>
      <c r="X744" s="215"/>
      <c r="Y744" s="727"/>
      <c r="Z744" s="215"/>
      <c r="AA744" s="216"/>
    </row>
    <row r="745" spans="1:256" s="181" customFormat="1" ht="18.75" x14ac:dyDescent="0.45">
      <c r="A745" s="385"/>
      <c r="C745" s="60"/>
      <c r="D745" s="810" t="s">
        <v>1207</v>
      </c>
      <c r="E745" s="177"/>
      <c r="F745" s="177"/>
      <c r="G745" s="178"/>
      <c r="H745" s="68"/>
      <c r="I745" s="68"/>
      <c r="J745" s="686"/>
      <c r="K745" s="687"/>
      <c r="L745" s="687"/>
      <c r="M745" s="158"/>
      <c r="N745" s="158"/>
      <c r="O745" s="158"/>
      <c r="P745" s="158"/>
      <c r="Q745" s="77">
        <f>SUM(Q746:Q764)</f>
        <v>0</v>
      </c>
      <c r="R745" s="77">
        <f>SUM(R746:R764)</f>
        <v>200000</v>
      </c>
      <c r="S745" s="330">
        <f>SUM(Q745:R745)</f>
        <v>200000</v>
      </c>
      <c r="T745" s="79"/>
      <c r="U745" s="79"/>
      <c r="V745" s="387"/>
      <c r="W745" s="177"/>
      <c r="X745" s="177"/>
      <c r="Y745" s="727"/>
      <c r="Z745" s="215"/>
      <c r="AA745" s="216"/>
    </row>
    <row r="746" spans="1:256" s="644" customFormat="1" ht="37.5" x14ac:dyDescent="0.45">
      <c r="A746" s="326"/>
      <c r="B746" s="327"/>
      <c r="C746" s="60"/>
      <c r="D746" s="324" t="s">
        <v>19</v>
      </c>
      <c r="E746" s="327"/>
      <c r="F746" s="327"/>
      <c r="G746" s="328"/>
      <c r="H746" s="329"/>
      <c r="I746" s="69"/>
      <c r="J746" s="83">
        <v>1</v>
      </c>
      <c r="K746" s="189" t="s">
        <v>1208</v>
      </c>
      <c r="L746" s="826"/>
      <c r="M746" s="185"/>
      <c r="N746" s="185"/>
      <c r="O746" s="185"/>
      <c r="P746" s="103"/>
      <c r="Q746" s="290"/>
      <c r="R746" s="827">
        <v>20000</v>
      </c>
      <c r="S746" s="164">
        <f t="shared" ref="S746:S764" si="30">SUM(Q746:R746)</f>
        <v>20000</v>
      </c>
      <c r="T746" s="180" t="s">
        <v>1209</v>
      </c>
      <c r="U746" s="180" t="s">
        <v>216</v>
      </c>
      <c r="V746" s="643"/>
      <c r="W746" s="215"/>
      <c r="X746" s="215"/>
      <c r="Y746" s="43"/>
      <c r="Z746" s="215"/>
      <c r="AA746" s="214"/>
      <c r="AB746" s="214"/>
      <c r="AC746" s="214"/>
      <c r="AD746" s="214"/>
      <c r="AE746" s="214"/>
      <c r="AF746" s="214"/>
      <c r="AG746" s="214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214"/>
      <c r="BN746" s="214"/>
      <c r="BO746" s="214"/>
      <c r="BP746" s="214"/>
      <c r="BQ746" s="214"/>
      <c r="BR746" s="214"/>
      <c r="BS746" s="214"/>
      <c r="BT746" s="214"/>
      <c r="BU746" s="214"/>
      <c r="BV746" s="214"/>
      <c r="BW746" s="214"/>
      <c r="BX746" s="214"/>
      <c r="BY746" s="214"/>
      <c r="BZ746" s="214"/>
      <c r="CA746" s="214"/>
      <c r="CB746" s="214"/>
      <c r="CC746" s="214"/>
      <c r="CD746" s="214"/>
      <c r="CE746" s="214"/>
      <c r="CF746" s="214"/>
      <c r="CG746" s="214"/>
      <c r="CH746" s="214"/>
      <c r="CI746" s="214"/>
      <c r="CJ746" s="214"/>
      <c r="CK746" s="214"/>
      <c r="CL746" s="214"/>
      <c r="CM746" s="214"/>
      <c r="CN746" s="214"/>
      <c r="CO746" s="214"/>
      <c r="CP746" s="214"/>
      <c r="CQ746" s="214"/>
      <c r="CR746" s="214"/>
      <c r="CS746" s="214"/>
      <c r="CT746" s="214"/>
      <c r="CU746" s="214"/>
      <c r="CV746" s="214"/>
      <c r="CW746" s="214"/>
      <c r="CX746" s="214"/>
      <c r="CY746" s="214"/>
      <c r="CZ746" s="214"/>
      <c r="DA746" s="214"/>
      <c r="DB746" s="214"/>
      <c r="DC746" s="214"/>
      <c r="DD746" s="214"/>
      <c r="DE746" s="214"/>
      <c r="DF746" s="214"/>
      <c r="DG746" s="214"/>
      <c r="DH746" s="214"/>
      <c r="DI746" s="214"/>
      <c r="DJ746" s="214"/>
      <c r="DK746" s="214"/>
      <c r="DL746" s="214"/>
      <c r="DM746" s="214"/>
      <c r="DN746" s="214"/>
      <c r="DO746" s="214"/>
      <c r="DP746" s="214"/>
      <c r="DQ746" s="214"/>
      <c r="DR746" s="214"/>
      <c r="DS746" s="214"/>
      <c r="DT746" s="214"/>
      <c r="DU746" s="214"/>
      <c r="DV746" s="214"/>
      <c r="DW746" s="214"/>
      <c r="DX746" s="214"/>
      <c r="DY746" s="214"/>
      <c r="DZ746" s="214"/>
      <c r="EA746" s="214"/>
      <c r="EB746" s="214"/>
      <c r="EC746" s="214"/>
      <c r="ED746" s="214"/>
      <c r="EE746" s="214"/>
      <c r="EF746" s="214"/>
      <c r="EG746" s="214"/>
      <c r="EH746" s="214"/>
      <c r="EI746" s="214"/>
      <c r="EJ746" s="214"/>
      <c r="EK746" s="214"/>
      <c r="EL746" s="214"/>
      <c r="EM746" s="214"/>
      <c r="EN746" s="214"/>
      <c r="EO746" s="214"/>
      <c r="EP746" s="214"/>
      <c r="EQ746" s="214"/>
      <c r="ER746" s="214"/>
      <c r="ES746" s="214"/>
      <c r="ET746" s="214"/>
      <c r="EU746" s="214"/>
      <c r="EV746" s="214"/>
      <c r="EW746" s="214"/>
      <c r="EX746" s="214"/>
      <c r="EY746" s="214"/>
      <c r="EZ746" s="214"/>
      <c r="FA746" s="214"/>
      <c r="FB746" s="214"/>
      <c r="FC746" s="214"/>
      <c r="FD746" s="214"/>
      <c r="FE746" s="214"/>
      <c r="FF746" s="214"/>
      <c r="FG746" s="214"/>
      <c r="FH746" s="214"/>
      <c r="FI746" s="214"/>
      <c r="FJ746" s="214"/>
      <c r="FK746" s="214"/>
      <c r="FL746" s="214"/>
      <c r="FM746" s="214"/>
      <c r="FN746" s="214"/>
      <c r="FO746" s="214"/>
      <c r="FP746" s="214"/>
      <c r="FQ746" s="214"/>
      <c r="FR746" s="214"/>
      <c r="FS746" s="214"/>
      <c r="FT746" s="214"/>
      <c r="FU746" s="214"/>
      <c r="FV746" s="214"/>
      <c r="FW746" s="214"/>
      <c r="FX746" s="214"/>
      <c r="FY746" s="214"/>
      <c r="FZ746" s="214"/>
      <c r="GA746" s="214"/>
      <c r="GB746" s="214"/>
      <c r="GC746" s="214"/>
      <c r="GD746" s="214"/>
      <c r="GE746" s="214"/>
      <c r="GF746" s="214"/>
      <c r="GG746" s="214"/>
      <c r="GH746" s="214"/>
      <c r="GI746" s="214"/>
      <c r="GJ746" s="214"/>
      <c r="GK746" s="214"/>
      <c r="GL746" s="214"/>
      <c r="GM746" s="214"/>
      <c r="GN746" s="214"/>
      <c r="GO746" s="214"/>
      <c r="GP746" s="214"/>
      <c r="GQ746" s="214"/>
      <c r="GR746" s="214"/>
      <c r="GS746" s="214"/>
      <c r="GT746" s="214"/>
      <c r="GU746" s="214"/>
      <c r="GV746" s="214"/>
      <c r="GW746" s="214"/>
      <c r="GX746" s="214"/>
      <c r="GY746" s="214"/>
      <c r="GZ746" s="214"/>
      <c r="HA746" s="214"/>
      <c r="HB746" s="214"/>
      <c r="HC746" s="214"/>
      <c r="HD746" s="214"/>
      <c r="HE746" s="214"/>
      <c r="HF746" s="214"/>
      <c r="HG746" s="214"/>
      <c r="HH746" s="214"/>
      <c r="HI746" s="214"/>
      <c r="HJ746" s="214"/>
      <c r="HK746" s="214"/>
      <c r="HL746" s="214"/>
      <c r="HM746" s="214"/>
      <c r="HN746" s="214"/>
      <c r="HO746" s="214"/>
      <c r="HP746" s="214"/>
      <c r="HQ746" s="214"/>
      <c r="HR746" s="214"/>
      <c r="HS746" s="214"/>
      <c r="HT746" s="214"/>
      <c r="HU746" s="214"/>
      <c r="HV746" s="214"/>
      <c r="HW746" s="214"/>
      <c r="HX746" s="214"/>
      <c r="HY746" s="214"/>
      <c r="HZ746" s="214"/>
      <c r="IA746" s="214"/>
      <c r="IB746" s="214"/>
      <c r="IC746" s="214"/>
      <c r="ID746" s="214"/>
      <c r="IE746" s="214"/>
      <c r="IF746" s="214"/>
      <c r="IG746" s="214"/>
      <c r="IH746" s="214"/>
      <c r="II746" s="214"/>
      <c r="IJ746" s="214"/>
      <c r="IK746" s="214"/>
      <c r="IL746" s="214"/>
      <c r="IM746" s="214"/>
      <c r="IN746" s="214"/>
      <c r="IO746" s="214"/>
      <c r="IP746" s="214"/>
      <c r="IQ746" s="214"/>
      <c r="IR746" s="214"/>
      <c r="IS746" s="214"/>
      <c r="IT746" s="214"/>
      <c r="IU746" s="214"/>
      <c r="IV746" s="214"/>
    </row>
    <row r="747" spans="1:256" s="644" customFormat="1" ht="18.75" x14ac:dyDescent="0.45">
      <c r="A747" s="326"/>
      <c r="B747" s="327"/>
      <c r="C747" s="60"/>
      <c r="D747" s="81"/>
      <c r="E747" s="333" t="s">
        <v>1210</v>
      </c>
      <c r="F747" s="327"/>
      <c r="G747" s="328"/>
      <c r="H747" s="329"/>
      <c r="I747" s="69"/>
      <c r="J747" s="83">
        <v>2</v>
      </c>
      <c r="K747" s="119" t="s">
        <v>1211</v>
      </c>
      <c r="L747" s="826"/>
      <c r="M747" s="185"/>
      <c r="N747" s="185"/>
      <c r="O747" s="185"/>
      <c r="P747" s="103"/>
      <c r="Q747" s="290"/>
      <c r="R747" s="827">
        <v>10000</v>
      </c>
      <c r="S747" s="164">
        <f t="shared" si="30"/>
        <v>10000</v>
      </c>
      <c r="T747" s="180" t="s">
        <v>1212</v>
      </c>
      <c r="U747" s="180" t="s">
        <v>216</v>
      </c>
      <c r="V747" s="643"/>
      <c r="W747" s="215"/>
      <c r="X747" s="215"/>
      <c r="Y747" s="43"/>
      <c r="Z747" s="215"/>
      <c r="AA747" s="214"/>
      <c r="AB747" s="214"/>
      <c r="AC747" s="214"/>
      <c r="AD747" s="214"/>
      <c r="AE747" s="214"/>
      <c r="AF747" s="214"/>
      <c r="AG747" s="214"/>
      <c r="AH747" s="214"/>
      <c r="AI747" s="214"/>
      <c r="AJ747" s="214"/>
      <c r="AK747" s="214"/>
      <c r="AL747" s="214"/>
      <c r="AM747" s="214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4"/>
      <c r="CN747" s="214"/>
      <c r="CO747" s="214"/>
      <c r="CP747" s="214"/>
      <c r="CQ747" s="214"/>
      <c r="CR747" s="214"/>
      <c r="CS747" s="214"/>
      <c r="CT747" s="214"/>
      <c r="CU747" s="214"/>
      <c r="CV747" s="214"/>
      <c r="CW747" s="214"/>
      <c r="CX747" s="214"/>
      <c r="CY747" s="214"/>
      <c r="CZ747" s="214"/>
      <c r="DA747" s="214"/>
      <c r="DB747" s="214"/>
      <c r="DC747" s="214"/>
      <c r="DD747" s="214"/>
      <c r="DE747" s="214"/>
      <c r="DF747" s="214"/>
      <c r="DG747" s="214"/>
      <c r="DH747" s="214"/>
      <c r="DI747" s="214"/>
      <c r="DJ747" s="214"/>
      <c r="DK747" s="214"/>
      <c r="DL747" s="214"/>
      <c r="DM747" s="214"/>
      <c r="DN747" s="214"/>
      <c r="DO747" s="214"/>
      <c r="DP747" s="214"/>
      <c r="DQ747" s="214"/>
      <c r="DR747" s="214"/>
      <c r="DS747" s="214"/>
      <c r="DT747" s="214"/>
      <c r="DU747" s="214"/>
      <c r="DV747" s="214"/>
      <c r="DW747" s="214"/>
      <c r="DX747" s="214"/>
      <c r="DY747" s="214"/>
      <c r="DZ747" s="214"/>
      <c r="EA747" s="214"/>
      <c r="EB747" s="214"/>
      <c r="EC747" s="214"/>
      <c r="ED747" s="214"/>
      <c r="EE747" s="214"/>
      <c r="EF747" s="214"/>
      <c r="EG747" s="214"/>
      <c r="EH747" s="214"/>
      <c r="EI747" s="214"/>
      <c r="EJ747" s="214"/>
      <c r="EK747" s="214"/>
      <c r="EL747" s="214"/>
      <c r="EM747" s="214"/>
      <c r="EN747" s="214"/>
      <c r="EO747" s="214"/>
      <c r="EP747" s="214"/>
      <c r="EQ747" s="214"/>
      <c r="ER747" s="214"/>
      <c r="ES747" s="214"/>
      <c r="ET747" s="214"/>
      <c r="EU747" s="214"/>
      <c r="EV747" s="214"/>
      <c r="EW747" s="214"/>
      <c r="EX747" s="214"/>
      <c r="EY747" s="214"/>
      <c r="EZ747" s="214"/>
      <c r="FA747" s="214"/>
      <c r="FB747" s="214"/>
      <c r="FC747" s="214"/>
      <c r="FD747" s="214"/>
      <c r="FE747" s="214"/>
      <c r="FF747" s="214"/>
      <c r="FG747" s="214"/>
      <c r="FH747" s="214"/>
      <c r="FI747" s="214"/>
      <c r="FJ747" s="214"/>
      <c r="FK747" s="214"/>
      <c r="FL747" s="214"/>
      <c r="FM747" s="214"/>
      <c r="FN747" s="214"/>
      <c r="FO747" s="214"/>
      <c r="FP747" s="214"/>
      <c r="FQ747" s="214"/>
      <c r="FR747" s="214"/>
      <c r="FS747" s="214"/>
      <c r="FT747" s="214"/>
      <c r="FU747" s="214"/>
      <c r="FV747" s="214"/>
      <c r="FW747" s="214"/>
      <c r="FX747" s="214"/>
      <c r="FY747" s="214"/>
      <c r="FZ747" s="214"/>
      <c r="GA747" s="214"/>
      <c r="GB747" s="214"/>
      <c r="GC747" s="214"/>
      <c r="GD747" s="214"/>
      <c r="GE747" s="214"/>
      <c r="GF747" s="214"/>
      <c r="GG747" s="214"/>
      <c r="GH747" s="214"/>
      <c r="GI747" s="214"/>
      <c r="GJ747" s="214"/>
      <c r="GK747" s="214"/>
      <c r="GL747" s="214"/>
      <c r="GM747" s="214"/>
      <c r="GN747" s="214"/>
      <c r="GO747" s="214"/>
      <c r="GP747" s="214"/>
      <c r="GQ747" s="214"/>
      <c r="GR747" s="214"/>
      <c r="GS747" s="214"/>
      <c r="GT747" s="214"/>
      <c r="GU747" s="214"/>
      <c r="GV747" s="214"/>
      <c r="GW747" s="214"/>
      <c r="GX747" s="214"/>
      <c r="GY747" s="214"/>
      <c r="GZ747" s="214"/>
      <c r="HA747" s="214"/>
      <c r="HB747" s="214"/>
      <c r="HC747" s="214"/>
      <c r="HD747" s="214"/>
      <c r="HE747" s="214"/>
      <c r="HF747" s="214"/>
      <c r="HG747" s="214"/>
      <c r="HH747" s="214"/>
      <c r="HI747" s="214"/>
      <c r="HJ747" s="214"/>
      <c r="HK747" s="214"/>
      <c r="HL747" s="214"/>
      <c r="HM747" s="214"/>
      <c r="HN747" s="214"/>
      <c r="HO747" s="214"/>
      <c r="HP747" s="214"/>
      <c r="HQ747" s="214"/>
      <c r="HR747" s="214"/>
      <c r="HS747" s="214"/>
      <c r="HT747" s="214"/>
      <c r="HU747" s="214"/>
      <c r="HV747" s="214"/>
      <c r="HW747" s="214"/>
      <c r="HX747" s="214"/>
      <c r="HY747" s="214"/>
      <c r="HZ747" s="214"/>
      <c r="IA747" s="214"/>
      <c r="IB747" s="214"/>
      <c r="IC747" s="214"/>
      <c r="ID747" s="214"/>
      <c r="IE747" s="214"/>
      <c r="IF747" s="214"/>
      <c r="IG747" s="214"/>
      <c r="IH747" s="214"/>
      <c r="II747" s="214"/>
      <c r="IJ747" s="214"/>
      <c r="IK747" s="214"/>
      <c r="IL747" s="214"/>
      <c r="IM747" s="214"/>
      <c r="IN747" s="214"/>
      <c r="IO747" s="214"/>
      <c r="IP747" s="214"/>
      <c r="IQ747" s="214"/>
      <c r="IR747" s="214"/>
      <c r="IS747" s="214"/>
      <c r="IT747" s="214"/>
      <c r="IU747" s="214"/>
      <c r="IV747" s="214"/>
    </row>
    <row r="748" spans="1:256" s="362" customFormat="1" ht="18.75" x14ac:dyDescent="0.45">
      <c r="A748" s="357"/>
      <c r="B748" s="177"/>
      <c r="C748" s="177"/>
      <c r="D748" s="177" t="s">
        <v>30</v>
      </c>
      <c r="E748" s="177"/>
      <c r="F748" s="177"/>
      <c r="G748" s="178"/>
      <c r="H748" s="68"/>
      <c r="I748" s="68"/>
      <c r="J748" s="83">
        <v>3</v>
      </c>
      <c r="K748" s="368" t="s">
        <v>1213</v>
      </c>
      <c r="L748" s="368"/>
      <c r="M748" s="185"/>
      <c r="N748" s="185"/>
      <c r="O748" s="185"/>
      <c r="P748" s="185"/>
      <c r="Q748" s="179"/>
      <c r="R748" s="179">
        <v>5000</v>
      </c>
      <c r="S748" s="164">
        <f t="shared" si="30"/>
        <v>5000</v>
      </c>
      <c r="T748" s="180" t="s">
        <v>101</v>
      </c>
      <c r="U748" s="180" t="s">
        <v>97</v>
      </c>
      <c r="V748" s="361"/>
      <c r="W748" s="177"/>
      <c r="X748" s="177"/>
      <c r="Y748" s="727"/>
      <c r="Z748" s="215"/>
      <c r="AA748" s="216"/>
      <c r="AB748" s="177"/>
      <c r="AC748" s="177"/>
      <c r="AD748" s="177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7"/>
      <c r="BN748" s="177"/>
      <c r="BO748" s="177"/>
      <c r="BP748" s="177"/>
      <c r="BQ748" s="177"/>
      <c r="BR748" s="177"/>
      <c r="BS748" s="177"/>
      <c r="BT748" s="177"/>
      <c r="BU748" s="177"/>
      <c r="BV748" s="177"/>
      <c r="BW748" s="177"/>
      <c r="BX748" s="177"/>
      <c r="BY748" s="177"/>
      <c r="BZ748" s="177"/>
      <c r="CA748" s="177"/>
      <c r="CB748" s="177"/>
      <c r="CC748" s="177"/>
      <c r="CD748" s="177"/>
      <c r="CE748" s="177"/>
      <c r="CF748" s="177"/>
      <c r="CG748" s="177"/>
      <c r="CH748" s="177"/>
      <c r="CI748" s="177"/>
      <c r="CJ748" s="177"/>
      <c r="CK748" s="177"/>
      <c r="CL748" s="177"/>
      <c r="CM748" s="177"/>
      <c r="CN748" s="177"/>
      <c r="CO748" s="177"/>
      <c r="CP748" s="177"/>
      <c r="CQ748" s="177"/>
      <c r="CR748" s="177"/>
      <c r="CS748" s="177"/>
      <c r="CT748" s="177"/>
      <c r="CU748" s="177"/>
      <c r="CV748" s="177"/>
      <c r="CW748" s="177"/>
      <c r="CX748" s="177"/>
      <c r="CY748" s="177"/>
      <c r="CZ748" s="177"/>
      <c r="DA748" s="177"/>
      <c r="DB748" s="177"/>
      <c r="DC748" s="177"/>
      <c r="DD748" s="177"/>
      <c r="DE748" s="177"/>
      <c r="DF748" s="177"/>
      <c r="DG748" s="177"/>
      <c r="DH748" s="177"/>
      <c r="DI748" s="177"/>
      <c r="DJ748" s="177"/>
      <c r="DK748" s="177"/>
      <c r="DL748" s="177"/>
      <c r="DM748" s="177"/>
      <c r="DN748" s="177"/>
      <c r="DO748" s="177"/>
      <c r="DP748" s="177"/>
      <c r="DQ748" s="177"/>
      <c r="DR748" s="177"/>
      <c r="DS748" s="177"/>
      <c r="DT748" s="177"/>
      <c r="DU748" s="177"/>
      <c r="DV748" s="177"/>
      <c r="DW748" s="177"/>
      <c r="DX748" s="177"/>
      <c r="DY748" s="177"/>
      <c r="DZ748" s="177"/>
      <c r="EA748" s="177"/>
      <c r="EB748" s="177"/>
      <c r="EC748" s="177"/>
      <c r="ED748" s="177"/>
      <c r="EE748" s="177"/>
      <c r="EF748" s="177"/>
      <c r="EG748" s="177"/>
      <c r="EH748" s="177"/>
      <c r="EI748" s="177"/>
      <c r="EJ748" s="177"/>
      <c r="EK748" s="177"/>
      <c r="EL748" s="177"/>
      <c r="EM748" s="177"/>
      <c r="EN748" s="177"/>
      <c r="EO748" s="177"/>
      <c r="EP748" s="177"/>
      <c r="EQ748" s="177"/>
      <c r="ER748" s="177"/>
      <c r="ES748" s="177"/>
      <c r="ET748" s="177"/>
      <c r="EU748" s="177"/>
      <c r="EV748" s="177"/>
      <c r="EW748" s="177"/>
      <c r="EX748" s="177"/>
      <c r="EY748" s="177"/>
      <c r="EZ748" s="177"/>
      <c r="FA748" s="177"/>
      <c r="FB748" s="177"/>
      <c r="FC748" s="177"/>
      <c r="FD748" s="177"/>
      <c r="FE748" s="177"/>
      <c r="FF748" s="177"/>
      <c r="FG748" s="177"/>
      <c r="FH748" s="177"/>
      <c r="FI748" s="177"/>
      <c r="FJ748" s="177"/>
      <c r="FK748" s="177"/>
      <c r="FL748" s="177"/>
      <c r="FM748" s="177"/>
      <c r="FN748" s="177"/>
      <c r="FO748" s="177"/>
      <c r="FP748" s="177"/>
      <c r="FQ748" s="177"/>
      <c r="FR748" s="177"/>
      <c r="FS748" s="177"/>
      <c r="FT748" s="177"/>
      <c r="FU748" s="177"/>
      <c r="FV748" s="177"/>
      <c r="FW748" s="177"/>
      <c r="FX748" s="177"/>
      <c r="FY748" s="177"/>
      <c r="FZ748" s="177"/>
      <c r="GA748" s="177"/>
      <c r="GB748" s="177"/>
      <c r="GC748" s="177"/>
      <c r="GD748" s="177"/>
      <c r="GE748" s="177"/>
      <c r="GF748" s="177"/>
      <c r="GG748" s="177"/>
      <c r="GH748" s="177"/>
      <c r="GI748" s="177"/>
      <c r="GJ748" s="177"/>
      <c r="GK748" s="177"/>
      <c r="GL748" s="177"/>
      <c r="GM748" s="177"/>
      <c r="GN748" s="177"/>
      <c r="GO748" s="177"/>
      <c r="GP748" s="177"/>
      <c r="GQ748" s="177"/>
      <c r="GR748" s="177"/>
      <c r="GS748" s="177"/>
      <c r="GT748" s="177"/>
      <c r="GU748" s="177"/>
      <c r="GV748" s="177"/>
      <c r="GW748" s="177"/>
      <c r="GX748" s="177"/>
      <c r="GY748" s="177"/>
      <c r="GZ748" s="177"/>
      <c r="HA748" s="177"/>
      <c r="HB748" s="177"/>
      <c r="HC748" s="177"/>
      <c r="HD748" s="177"/>
      <c r="HE748" s="177"/>
      <c r="HF748" s="177"/>
      <c r="HG748" s="177"/>
      <c r="HH748" s="177"/>
      <c r="HI748" s="177"/>
      <c r="HJ748" s="177"/>
      <c r="HK748" s="177"/>
      <c r="HL748" s="177"/>
      <c r="HM748" s="177"/>
      <c r="HN748" s="177"/>
      <c r="HO748" s="177"/>
      <c r="HP748" s="177"/>
      <c r="HQ748" s="177"/>
      <c r="HR748" s="177"/>
      <c r="HS748" s="177"/>
      <c r="HT748" s="177"/>
      <c r="HU748" s="177"/>
      <c r="HV748" s="177"/>
      <c r="HW748" s="177"/>
      <c r="HX748" s="177"/>
      <c r="HY748" s="177"/>
      <c r="HZ748" s="177"/>
      <c r="IA748" s="177"/>
      <c r="IB748" s="177"/>
      <c r="IC748" s="177"/>
      <c r="ID748" s="177"/>
      <c r="IE748" s="177"/>
      <c r="IF748" s="177"/>
      <c r="IG748" s="177"/>
      <c r="IH748" s="177"/>
      <c r="II748" s="177"/>
      <c r="IJ748" s="177"/>
      <c r="IK748" s="177"/>
      <c r="IL748" s="177"/>
      <c r="IM748" s="177"/>
      <c r="IN748" s="177"/>
      <c r="IO748" s="177"/>
      <c r="IP748" s="177"/>
      <c r="IQ748" s="177"/>
      <c r="IR748" s="177"/>
      <c r="IS748" s="177"/>
      <c r="IT748" s="177"/>
      <c r="IU748" s="177"/>
      <c r="IV748" s="177"/>
    </row>
    <row r="749" spans="1:256" s="181" customFormat="1" ht="18.75" x14ac:dyDescent="0.45">
      <c r="A749" s="385"/>
      <c r="C749" s="386"/>
      <c r="D749" s="81">
        <v>1</v>
      </c>
      <c r="E749" s="122" t="s">
        <v>1214</v>
      </c>
      <c r="F749" s="122"/>
      <c r="G749" s="123"/>
      <c r="H749" s="124" t="s">
        <v>336</v>
      </c>
      <c r="I749" s="125">
        <v>5</v>
      </c>
      <c r="J749" s="83">
        <v>4</v>
      </c>
      <c r="K749" s="368" t="s">
        <v>1215</v>
      </c>
      <c r="L749" s="368"/>
      <c r="M749" s="185"/>
      <c r="N749" s="185"/>
      <c r="O749" s="185"/>
      <c r="P749" s="185"/>
      <c r="Q749" s="179"/>
      <c r="R749" s="179">
        <v>15000</v>
      </c>
      <c r="S749" s="164">
        <f t="shared" si="30"/>
        <v>15000</v>
      </c>
      <c r="T749" s="180" t="s">
        <v>1045</v>
      </c>
      <c r="U749" s="180" t="s">
        <v>97</v>
      </c>
      <c r="V749" s="387"/>
      <c r="W749" s="177"/>
      <c r="X749" s="177"/>
      <c r="Y749" s="727"/>
      <c r="Z749" s="215"/>
      <c r="AA749" s="216"/>
    </row>
    <row r="750" spans="1:256" s="181" customFormat="1" ht="18.75" x14ac:dyDescent="0.45">
      <c r="A750" s="385"/>
      <c r="C750" s="386"/>
      <c r="D750" s="81">
        <v>2</v>
      </c>
      <c r="E750" s="122" t="s">
        <v>1216</v>
      </c>
      <c r="F750" s="122"/>
      <c r="G750" s="123"/>
      <c r="H750" s="124" t="s">
        <v>336</v>
      </c>
      <c r="I750" s="125">
        <v>5</v>
      </c>
      <c r="J750" s="83">
        <v>5</v>
      </c>
      <c r="K750" s="368" t="s">
        <v>1217</v>
      </c>
      <c r="L750" s="368"/>
      <c r="M750" s="185"/>
      <c r="N750" s="185"/>
      <c r="O750" s="185"/>
      <c r="P750" s="185"/>
      <c r="Q750" s="179"/>
      <c r="R750" s="179">
        <v>17000</v>
      </c>
      <c r="S750" s="164">
        <f t="shared" si="30"/>
        <v>17000</v>
      </c>
      <c r="T750" s="180" t="s">
        <v>1218</v>
      </c>
      <c r="U750" s="180" t="s">
        <v>223</v>
      </c>
      <c r="V750" s="387"/>
      <c r="W750" s="177"/>
      <c r="X750" s="177"/>
      <c r="Y750" s="727"/>
      <c r="Z750" s="215"/>
      <c r="AA750" s="216"/>
    </row>
    <row r="751" spans="1:256" s="181" customFormat="1" ht="56.25" x14ac:dyDescent="0.45">
      <c r="A751" s="385"/>
      <c r="C751" s="386"/>
      <c r="D751" s="81">
        <v>3</v>
      </c>
      <c r="E751" s="122" t="s">
        <v>1219</v>
      </c>
      <c r="F751" s="122"/>
      <c r="G751" s="123"/>
      <c r="H751" s="124" t="s">
        <v>1220</v>
      </c>
      <c r="I751" s="125">
        <v>1</v>
      </c>
      <c r="J751" s="83">
        <v>6</v>
      </c>
      <c r="K751" s="663" t="s">
        <v>1221</v>
      </c>
      <c r="L751" s="828"/>
      <c r="M751" s="185"/>
      <c r="N751" s="185"/>
      <c r="O751" s="185"/>
      <c r="P751" s="185"/>
      <c r="Q751" s="379"/>
      <c r="R751" s="379">
        <v>10000</v>
      </c>
      <c r="S751" s="164">
        <f t="shared" si="30"/>
        <v>10000</v>
      </c>
      <c r="T751" s="180" t="s">
        <v>700</v>
      </c>
      <c r="U751" s="180" t="s">
        <v>25</v>
      </c>
      <c r="V751" s="387"/>
      <c r="W751" s="177"/>
      <c r="X751" s="177"/>
      <c r="Y751" s="727"/>
      <c r="Z751" s="215"/>
      <c r="AA751" s="216"/>
    </row>
    <row r="752" spans="1:256" s="181" customFormat="1" ht="37.5" x14ac:dyDescent="0.45">
      <c r="A752" s="385"/>
      <c r="C752" s="386"/>
      <c r="D752" s="81"/>
      <c r="E752" s="122"/>
      <c r="F752" s="122"/>
      <c r="G752" s="123"/>
      <c r="H752" s="124"/>
      <c r="I752" s="125"/>
      <c r="J752" s="83">
        <v>7</v>
      </c>
      <c r="K752" s="663" t="s">
        <v>1222</v>
      </c>
      <c r="L752" s="828"/>
      <c r="M752" s="185"/>
      <c r="N752" s="185"/>
      <c r="O752" s="185"/>
      <c r="P752" s="185"/>
      <c r="Q752" s="379"/>
      <c r="R752" s="379">
        <v>9000</v>
      </c>
      <c r="S752" s="164">
        <f t="shared" si="30"/>
        <v>9000</v>
      </c>
      <c r="T752" s="823" t="s">
        <v>1223</v>
      </c>
      <c r="U752" s="180" t="s">
        <v>25</v>
      </c>
      <c r="V752" s="387"/>
      <c r="W752" s="177"/>
      <c r="X752" s="177"/>
      <c r="Y752" s="727"/>
      <c r="Z752" s="215"/>
      <c r="AA752" s="216"/>
    </row>
    <row r="753" spans="1:256" s="181" customFormat="1" ht="37.5" x14ac:dyDescent="0.45">
      <c r="A753" s="385"/>
      <c r="C753" s="386"/>
      <c r="D753" s="81"/>
      <c r="E753" s="122"/>
      <c r="F753" s="122"/>
      <c r="G753" s="123"/>
      <c r="H753" s="124"/>
      <c r="I753" s="125"/>
      <c r="J753" s="83">
        <v>8</v>
      </c>
      <c r="K753" s="663" t="s">
        <v>1224</v>
      </c>
      <c r="L753" s="828"/>
      <c r="M753" s="185"/>
      <c r="N753" s="185"/>
      <c r="O753" s="185"/>
      <c r="P753" s="185"/>
      <c r="Q753" s="379"/>
      <c r="R753" s="379">
        <v>9000</v>
      </c>
      <c r="S753" s="164">
        <f t="shared" si="30"/>
        <v>9000</v>
      </c>
      <c r="T753" s="180" t="s">
        <v>185</v>
      </c>
      <c r="U753" s="180" t="s">
        <v>25</v>
      </c>
      <c r="V753" s="387"/>
      <c r="W753" s="177"/>
      <c r="X753" s="177"/>
      <c r="Y753" s="727"/>
      <c r="Z753" s="215"/>
      <c r="AA753" s="216"/>
    </row>
    <row r="754" spans="1:256" s="181" customFormat="1" ht="37.5" x14ac:dyDescent="0.45">
      <c r="A754" s="385"/>
      <c r="C754" s="386"/>
      <c r="D754" s="81"/>
      <c r="E754" s="122"/>
      <c r="F754" s="122"/>
      <c r="G754" s="123"/>
      <c r="H754" s="124"/>
      <c r="I754" s="125"/>
      <c r="J754" s="83">
        <v>9</v>
      </c>
      <c r="K754" s="663" t="s">
        <v>1225</v>
      </c>
      <c r="L754" s="828"/>
      <c r="M754" s="185"/>
      <c r="N754" s="185"/>
      <c r="O754" s="185"/>
      <c r="P754" s="185"/>
      <c r="Q754" s="379"/>
      <c r="R754" s="379">
        <v>9000</v>
      </c>
      <c r="S754" s="164">
        <f t="shared" si="30"/>
        <v>9000</v>
      </c>
      <c r="T754" s="180" t="s">
        <v>1226</v>
      </c>
      <c r="U754" s="180" t="s">
        <v>25</v>
      </c>
      <c r="V754" s="387"/>
      <c r="W754" s="177"/>
      <c r="X754" s="177"/>
      <c r="Y754" s="727"/>
      <c r="Z754" s="215"/>
      <c r="AA754" s="216"/>
    </row>
    <row r="755" spans="1:256" s="181" customFormat="1" ht="18.75" x14ac:dyDescent="0.45">
      <c r="A755" s="385"/>
      <c r="C755" s="386"/>
      <c r="D755" s="81"/>
      <c r="E755" s="122"/>
      <c r="F755" s="122"/>
      <c r="G755" s="123"/>
      <c r="H755" s="124"/>
      <c r="I755" s="125"/>
      <c r="J755" s="83">
        <v>10</v>
      </c>
      <c r="K755" s="663" t="s">
        <v>1227</v>
      </c>
      <c r="L755" s="828"/>
      <c r="M755" s="185"/>
      <c r="N755" s="185"/>
      <c r="O755" s="185"/>
      <c r="P755" s="185"/>
      <c r="Q755" s="379"/>
      <c r="R755" s="379">
        <v>7000</v>
      </c>
      <c r="S755" s="164">
        <f t="shared" si="30"/>
        <v>7000</v>
      </c>
      <c r="T755" s="180" t="s">
        <v>1228</v>
      </c>
      <c r="U755" s="180" t="s">
        <v>25</v>
      </c>
      <c r="V755" s="387"/>
      <c r="W755" s="177"/>
      <c r="X755" s="177"/>
      <c r="Y755" s="727"/>
      <c r="Z755" s="215"/>
      <c r="AA755" s="216"/>
    </row>
    <row r="756" spans="1:256" s="181" customFormat="1" ht="37.5" x14ac:dyDescent="0.45">
      <c r="A756" s="385"/>
      <c r="C756" s="386"/>
      <c r="D756" s="81"/>
      <c r="E756" s="122"/>
      <c r="F756" s="122"/>
      <c r="G756" s="123"/>
      <c r="H756" s="124"/>
      <c r="I756" s="125"/>
      <c r="J756" s="83">
        <v>11</v>
      </c>
      <c r="K756" s="663" t="s">
        <v>1229</v>
      </c>
      <c r="L756" s="828"/>
      <c r="M756" s="185"/>
      <c r="N756" s="185"/>
      <c r="O756" s="185"/>
      <c r="P756" s="185"/>
      <c r="Q756" s="379"/>
      <c r="R756" s="379">
        <v>9000</v>
      </c>
      <c r="S756" s="164">
        <f t="shared" si="30"/>
        <v>9000</v>
      </c>
      <c r="T756" s="180" t="s">
        <v>72</v>
      </c>
      <c r="U756" s="180" t="s">
        <v>25</v>
      </c>
      <c r="V756" s="387"/>
      <c r="W756" s="177"/>
      <c r="X756" s="177"/>
      <c r="Y756" s="727"/>
      <c r="Z756" s="215"/>
      <c r="AA756" s="216"/>
    </row>
    <row r="757" spans="1:256" s="181" customFormat="1" ht="37.5" x14ac:dyDescent="0.45">
      <c r="A757" s="385"/>
      <c r="C757" s="386"/>
      <c r="D757" s="81"/>
      <c r="E757" s="122"/>
      <c r="F757" s="122"/>
      <c r="G757" s="123"/>
      <c r="H757" s="124"/>
      <c r="I757" s="125"/>
      <c r="J757" s="83">
        <v>12</v>
      </c>
      <c r="K757" s="663" t="s">
        <v>1230</v>
      </c>
      <c r="L757" s="828"/>
      <c r="M757" s="185"/>
      <c r="N757" s="185"/>
      <c r="O757" s="185"/>
      <c r="P757" s="185"/>
      <c r="Q757" s="379"/>
      <c r="R757" s="379">
        <v>15000</v>
      </c>
      <c r="S757" s="164">
        <f t="shared" si="30"/>
        <v>15000</v>
      </c>
      <c r="T757" s="180" t="s">
        <v>1190</v>
      </c>
      <c r="U757" s="180" t="s">
        <v>25</v>
      </c>
      <c r="V757" s="387"/>
      <c r="W757" s="177"/>
      <c r="X757" s="177"/>
      <c r="Y757" s="727"/>
      <c r="Z757" s="215"/>
      <c r="AA757" s="216"/>
    </row>
    <row r="758" spans="1:256" s="181" customFormat="1" ht="37.5" x14ac:dyDescent="0.45">
      <c r="A758" s="385"/>
      <c r="C758" s="386"/>
      <c r="D758" s="81"/>
      <c r="E758" s="122"/>
      <c r="F758" s="122"/>
      <c r="G758" s="123"/>
      <c r="H758" s="124"/>
      <c r="I758" s="125"/>
      <c r="J758" s="83">
        <v>13</v>
      </c>
      <c r="K758" s="663" t="s">
        <v>1231</v>
      </c>
      <c r="L758" s="828"/>
      <c r="M758" s="185"/>
      <c r="N758" s="185"/>
      <c r="O758" s="185"/>
      <c r="P758" s="185"/>
      <c r="Q758" s="379"/>
      <c r="R758" s="379">
        <v>9000</v>
      </c>
      <c r="S758" s="164">
        <f t="shared" si="30"/>
        <v>9000</v>
      </c>
      <c r="T758" s="180" t="s">
        <v>1232</v>
      </c>
      <c r="U758" s="180" t="s">
        <v>25</v>
      </c>
      <c r="V758" s="387"/>
      <c r="W758" s="177"/>
      <c r="X758" s="177"/>
      <c r="Y758" s="727"/>
      <c r="Z758" s="215"/>
      <c r="AA758" s="216"/>
    </row>
    <row r="759" spans="1:256" s="181" customFormat="1" ht="37.5" x14ac:dyDescent="0.45">
      <c r="A759" s="385"/>
      <c r="C759" s="386"/>
      <c r="D759" s="81"/>
      <c r="E759" s="122"/>
      <c r="F759" s="122"/>
      <c r="G759" s="123"/>
      <c r="H759" s="124"/>
      <c r="I759" s="125"/>
      <c r="J759" s="83">
        <v>14</v>
      </c>
      <c r="K759" s="663" t="s">
        <v>1233</v>
      </c>
      <c r="L759" s="828"/>
      <c r="M759" s="185"/>
      <c r="N759" s="185"/>
      <c r="O759" s="185"/>
      <c r="P759" s="185"/>
      <c r="Q759" s="379"/>
      <c r="R759" s="379">
        <v>9000</v>
      </c>
      <c r="S759" s="164">
        <f t="shared" si="30"/>
        <v>9000</v>
      </c>
      <c r="T759" s="180" t="s">
        <v>1234</v>
      </c>
      <c r="U759" s="180" t="s">
        <v>25</v>
      </c>
      <c r="V759" s="387"/>
      <c r="W759" s="177"/>
      <c r="X759" s="177"/>
      <c r="Y759" s="727"/>
      <c r="Z759" s="215"/>
      <c r="AA759" s="216"/>
    </row>
    <row r="760" spans="1:256" s="181" customFormat="1" ht="18.75" x14ac:dyDescent="0.45">
      <c r="A760" s="385"/>
      <c r="C760" s="386"/>
      <c r="D760" s="81"/>
      <c r="E760" s="122"/>
      <c r="F760" s="122"/>
      <c r="G760" s="123"/>
      <c r="H760" s="124"/>
      <c r="I760" s="125"/>
      <c r="J760" s="83">
        <v>15</v>
      </c>
      <c r="K760" s="368" t="s">
        <v>1235</v>
      </c>
      <c r="L760" s="828"/>
      <c r="M760" s="185"/>
      <c r="N760" s="185"/>
      <c r="O760" s="185"/>
      <c r="P760" s="185"/>
      <c r="Q760" s="379"/>
      <c r="R760" s="379">
        <v>9000</v>
      </c>
      <c r="S760" s="164">
        <f t="shared" si="30"/>
        <v>9000</v>
      </c>
      <c r="T760" s="180" t="s">
        <v>1236</v>
      </c>
      <c r="U760" s="180" t="s">
        <v>25</v>
      </c>
      <c r="V760" s="387"/>
      <c r="W760" s="177"/>
      <c r="X760" s="177"/>
      <c r="Y760" s="727"/>
      <c r="Z760" s="215"/>
      <c r="AA760" s="216"/>
    </row>
    <row r="761" spans="1:256" s="181" customFormat="1" ht="18.75" x14ac:dyDescent="0.45">
      <c r="A761" s="385"/>
      <c r="C761" s="386"/>
      <c r="D761" s="81"/>
      <c r="E761" s="122"/>
      <c r="F761" s="122"/>
      <c r="G761" s="123"/>
      <c r="H761" s="124"/>
      <c r="I761" s="125"/>
      <c r="J761" s="83">
        <v>16</v>
      </c>
      <c r="K761" s="368" t="s">
        <v>1237</v>
      </c>
      <c r="L761" s="828"/>
      <c r="M761" s="185"/>
      <c r="N761" s="185"/>
      <c r="O761" s="185"/>
      <c r="P761" s="185"/>
      <c r="Q761" s="379"/>
      <c r="R761" s="379">
        <v>9000</v>
      </c>
      <c r="S761" s="164">
        <f t="shared" si="30"/>
        <v>9000</v>
      </c>
      <c r="T761" s="180" t="s">
        <v>1238</v>
      </c>
      <c r="U761" s="180" t="s">
        <v>25</v>
      </c>
      <c r="V761" s="387"/>
      <c r="W761" s="177"/>
      <c r="X761" s="177"/>
      <c r="Y761" s="727"/>
      <c r="Z761" s="215"/>
      <c r="AA761" s="216"/>
    </row>
    <row r="762" spans="1:256" s="181" customFormat="1" ht="37.5" x14ac:dyDescent="0.45">
      <c r="A762" s="385"/>
      <c r="C762" s="386"/>
      <c r="D762" s="81"/>
      <c r="E762" s="122"/>
      <c r="F762" s="122"/>
      <c r="G762" s="123"/>
      <c r="H762" s="124"/>
      <c r="I762" s="125"/>
      <c r="J762" s="83">
        <v>17</v>
      </c>
      <c r="K762" s="663" t="s">
        <v>1239</v>
      </c>
      <c r="L762" s="828"/>
      <c r="M762" s="185"/>
      <c r="N762" s="185"/>
      <c r="O762" s="185"/>
      <c r="P762" s="185"/>
      <c r="Q762" s="379"/>
      <c r="R762" s="379">
        <v>9000</v>
      </c>
      <c r="S762" s="164">
        <f t="shared" si="30"/>
        <v>9000</v>
      </c>
      <c r="T762" s="180" t="s">
        <v>1240</v>
      </c>
      <c r="U762" s="180" t="s">
        <v>25</v>
      </c>
      <c r="V762" s="387"/>
      <c r="W762" s="177"/>
      <c r="X762" s="177"/>
      <c r="Y762" s="727"/>
      <c r="Z762" s="215"/>
      <c r="AA762" s="216"/>
    </row>
    <row r="763" spans="1:256" s="181" customFormat="1" ht="37.5" x14ac:dyDescent="0.45">
      <c r="A763" s="385"/>
      <c r="C763" s="386"/>
      <c r="D763" s="81"/>
      <c r="E763" s="122"/>
      <c r="F763" s="122"/>
      <c r="G763" s="123"/>
      <c r="H763" s="124"/>
      <c r="I763" s="125"/>
      <c r="J763" s="83">
        <v>18</v>
      </c>
      <c r="K763" s="663" t="s">
        <v>1241</v>
      </c>
      <c r="L763" s="828"/>
      <c r="M763" s="185"/>
      <c r="N763" s="185"/>
      <c r="O763" s="185"/>
      <c r="P763" s="185"/>
      <c r="Q763" s="379"/>
      <c r="R763" s="379">
        <v>15000</v>
      </c>
      <c r="S763" s="164">
        <f t="shared" si="30"/>
        <v>15000</v>
      </c>
      <c r="T763" s="180" t="s">
        <v>1242</v>
      </c>
      <c r="U763" s="180" t="s">
        <v>97</v>
      </c>
      <c r="V763" s="387"/>
      <c r="W763" s="177"/>
      <c r="X763" s="177"/>
      <c r="Y763" s="727"/>
      <c r="Z763" s="215"/>
      <c r="AA763" s="216"/>
    </row>
    <row r="764" spans="1:256" s="181" customFormat="1" ht="37.5" x14ac:dyDescent="0.45">
      <c r="A764" s="388"/>
      <c r="B764" s="221"/>
      <c r="C764" s="702"/>
      <c r="D764" s="220"/>
      <c r="E764" s="674"/>
      <c r="F764" s="674"/>
      <c r="G764" s="795"/>
      <c r="H764" s="675"/>
      <c r="I764" s="676"/>
      <c r="J764" s="303">
        <v>19</v>
      </c>
      <c r="K764" s="829" t="s">
        <v>1243</v>
      </c>
      <c r="L764" s="830"/>
      <c r="M764" s="392"/>
      <c r="N764" s="392"/>
      <c r="O764" s="392"/>
      <c r="P764" s="392"/>
      <c r="Q764" s="394"/>
      <c r="R764" s="394">
        <v>5000</v>
      </c>
      <c r="S764" s="308">
        <f t="shared" si="30"/>
        <v>5000</v>
      </c>
      <c r="T764" s="309" t="s">
        <v>17</v>
      </c>
      <c r="U764" s="309" t="s">
        <v>216</v>
      </c>
      <c r="V764" s="387"/>
      <c r="W764" s="177"/>
      <c r="X764" s="177"/>
      <c r="Y764" s="727"/>
      <c r="Z764" s="215"/>
      <c r="AA764" s="216"/>
    </row>
    <row r="765" spans="1:256" s="729" customFormat="1" thickBot="1" x14ac:dyDescent="0.5">
      <c r="A765" s="831">
        <v>5</v>
      </c>
      <c r="B765" s="340" t="s">
        <v>1244</v>
      </c>
      <c r="C765" s="723"/>
      <c r="D765" s="723"/>
      <c r="E765" s="723"/>
      <c r="F765" s="723"/>
      <c r="G765" s="724"/>
      <c r="H765" s="343"/>
      <c r="I765" s="343"/>
      <c r="J765" s="344"/>
      <c r="K765" s="345"/>
      <c r="L765" s="725">
        <f>+L766+L875+L892+L904</f>
        <v>0</v>
      </c>
      <c r="M765" s="347"/>
      <c r="N765" s="347"/>
      <c r="O765" s="347"/>
      <c r="P765" s="347"/>
      <c r="Q765" s="726">
        <f>SUM(Q766,Q875,Q892,Q904)</f>
        <v>11553000</v>
      </c>
      <c r="R765" s="726">
        <f>SUM(R766,R875,R892,R904)</f>
        <v>1857000</v>
      </c>
      <c r="S765" s="725">
        <f>SUM(Q765:R765)</f>
        <v>13410000</v>
      </c>
      <c r="T765" s="350"/>
      <c r="U765" s="350"/>
      <c r="V765" s="727"/>
      <c r="W765" s="727"/>
      <c r="X765" s="727"/>
      <c r="Y765" s="727"/>
      <c r="Z765" s="727"/>
      <c r="AA765" s="216"/>
      <c r="AB765" s="728"/>
      <c r="AC765" s="728"/>
      <c r="AD765" s="728"/>
      <c r="AE765" s="728"/>
      <c r="AF765" s="728"/>
      <c r="AG765" s="728"/>
      <c r="AH765" s="728"/>
      <c r="AI765" s="728"/>
      <c r="AJ765" s="728"/>
      <c r="AK765" s="728"/>
      <c r="AL765" s="728"/>
      <c r="AM765" s="728"/>
      <c r="AN765" s="728"/>
      <c r="AO765" s="728"/>
      <c r="AP765" s="728"/>
      <c r="AQ765" s="728"/>
      <c r="AR765" s="728"/>
      <c r="AS765" s="728"/>
      <c r="AT765" s="728"/>
      <c r="AU765" s="728"/>
      <c r="AV765" s="728"/>
      <c r="AW765" s="728"/>
      <c r="AX765" s="728"/>
      <c r="AY765" s="728"/>
      <c r="AZ765" s="728"/>
      <c r="BA765" s="728"/>
      <c r="BB765" s="728"/>
      <c r="BC765" s="728"/>
      <c r="BD765" s="728"/>
      <c r="BE765" s="728"/>
      <c r="BF765" s="728"/>
      <c r="BG765" s="728"/>
      <c r="BH765" s="728"/>
      <c r="BI765" s="728"/>
      <c r="BJ765" s="728"/>
      <c r="BK765" s="728"/>
      <c r="BL765" s="728"/>
      <c r="BM765" s="728"/>
      <c r="BN765" s="728"/>
      <c r="BO765" s="728"/>
      <c r="BP765" s="728"/>
      <c r="BQ765" s="728"/>
      <c r="BR765" s="728"/>
      <c r="BS765" s="728"/>
      <c r="BT765" s="728"/>
      <c r="BU765" s="728"/>
      <c r="BV765" s="728"/>
      <c r="BW765" s="728"/>
      <c r="BX765" s="728"/>
      <c r="BY765" s="728"/>
      <c r="BZ765" s="728"/>
      <c r="CA765" s="728"/>
      <c r="CB765" s="728"/>
      <c r="CC765" s="728"/>
      <c r="CD765" s="728"/>
      <c r="CE765" s="728"/>
      <c r="CF765" s="728"/>
      <c r="CG765" s="728"/>
      <c r="CH765" s="728"/>
      <c r="CI765" s="728"/>
      <c r="CJ765" s="728"/>
      <c r="CK765" s="728"/>
      <c r="CL765" s="728"/>
      <c r="CM765" s="728"/>
      <c r="CN765" s="728"/>
      <c r="CO765" s="728"/>
      <c r="CP765" s="728"/>
      <c r="CQ765" s="728"/>
      <c r="CR765" s="728"/>
      <c r="CS765" s="728"/>
      <c r="CT765" s="728"/>
      <c r="CU765" s="728"/>
      <c r="CV765" s="728"/>
      <c r="CW765" s="728"/>
      <c r="CX765" s="728"/>
      <c r="CY765" s="728"/>
      <c r="CZ765" s="728"/>
      <c r="DA765" s="728"/>
      <c r="DB765" s="728"/>
      <c r="DC765" s="728"/>
      <c r="DD765" s="728"/>
      <c r="DE765" s="728"/>
      <c r="DF765" s="728"/>
      <c r="DG765" s="728"/>
      <c r="DH765" s="728"/>
      <c r="DI765" s="728"/>
      <c r="DJ765" s="728"/>
      <c r="DK765" s="728"/>
      <c r="DL765" s="728"/>
      <c r="DM765" s="728"/>
      <c r="DN765" s="728"/>
      <c r="DO765" s="728"/>
      <c r="DP765" s="728"/>
      <c r="DQ765" s="728"/>
      <c r="DR765" s="728"/>
      <c r="DS765" s="728"/>
      <c r="DT765" s="728"/>
      <c r="DU765" s="728"/>
      <c r="DV765" s="728"/>
      <c r="DW765" s="728"/>
      <c r="DX765" s="728"/>
      <c r="DY765" s="728"/>
      <c r="DZ765" s="728"/>
      <c r="EA765" s="728"/>
      <c r="EB765" s="728"/>
      <c r="EC765" s="728"/>
      <c r="ED765" s="728"/>
      <c r="EE765" s="728"/>
      <c r="EF765" s="728"/>
      <c r="EG765" s="728"/>
      <c r="EH765" s="728"/>
      <c r="EI765" s="728"/>
      <c r="EJ765" s="728"/>
      <c r="EK765" s="728"/>
      <c r="EL765" s="728"/>
      <c r="EM765" s="728"/>
      <c r="EN765" s="728"/>
      <c r="EO765" s="728"/>
      <c r="EP765" s="728"/>
      <c r="EQ765" s="728"/>
      <c r="ER765" s="728"/>
      <c r="ES765" s="728"/>
      <c r="ET765" s="728"/>
      <c r="EU765" s="728"/>
      <c r="EV765" s="728"/>
      <c r="EW765" s="728"/>
      <c r="EX765" s="728"/>
      <c r="EY765" s="728"/>
      <c r="EZ765" s="728"/>
      <c r="FA765" s="728"/>
      <c r="FB765" s="728"/>
      <c r="FC765" s="728"/>
      <c r="FD765" s="728"/>
      <c r="FE765" s="728"/>
      <c r="FF765" s="728"/>
      <c r="FG765" s="728"/>
      <c r="FH765" s="728"/>
      <c r="FI765" s="728"/>
      <c r="FJ765" s="728"/>
      <c r="FK765" s="728"/>
      <c r="FL765" s="728"/>
      <c r="FM765" s="728"/>
      <c r="FN765" s="728"/>
      <c r="FO765" s="728"/>
      <c r="FP765" s="728"/>
      <c r="FQ765" s="728"/>
      <c r="FR765" s="728"/>
      <c r="FS765" s="728"/>
      <c r="FT765" s="728"/>
      <c r="FU765" s="728"/>
      <c r="FV765" s="728"/>
      <c r="FW765" s="728"/>
      <c r="FX765" s="728"/>
      <c r="FY765" s="728"/>
      <c r="FZ765" s="728"/>
      <c r="GA765" s="728"/>
      <c r="GB765" s="728"/>
      <c r="GC765" s="728"/>
      <c r="GD765" s="728"/>
      <c r="GE765" s="728"/>
      <c r="GF765" s="728"/>
      <c r="GG765" s="728"/>
      <c r="GH765" s="728"/>
      <c r="GI765" s="728"/>
      <c r="GJ765" s="728"/>
      <c r="GK765" s="728"/>
      <c r="GL765" s="728"/>
      <c r="GM765" s="728"/>
      <c r="GN765" s="728"/>
      <c r="GO765" s="728"/>
      <c r="GP765" s="728"/>
      <c r="GQ765" s="728"/>
      <c r="GR765" s="728"/>
      <c r="GS765" s="728"/>
      <c r="GT765" s="728"/>
      <c r="GU765" s="728"/>
      <c r="GV765" s="728"/>
      <c r="GW765" s="728"/>
      <c r="GX765" s="728"/>
      <c r="GY765" s="728"/>
      <c r="GZ765" s="728"/>
      <c r="HA765" s="728"/>
      <c r="HB765" s="728"/>
      <c r="HC765" s="728"/>
      <c r="HD765" s="728"/>
      <c r="HE765" s="728"/>
      <c r="HF765" s="728"/>
      <c r="HG765" s="728"/>
      <c r="HH765" s="728"/>
      <c r="HI765" s="728"/>
      <c r="HJ765" s="728"/>
      <c r="HK765" s="728"/>
      <c r="HL765" s="728"/>
      <c r="HM765" s="728"/>
      <c r="HN765" s="728"/>
      <c r="HO765" s="728"/>
      <c r="HP765" s="728"/>
      <c r="HQ765" s="728"/>
      <c r="HR765" s="728"/>
      <c r="HS765" s="728"/>
      <c r="HT765" s="728"/>
      <c r="HU765" s="728"/>
      <c r="HV765" s="728"/>
      <c r="HW765" s="728"/>
      <c r="HX765" s="728"/>
      <c r="HY765" s="728"/>
      <c r="HZ765" s="728"/>
      <c r="IA765" s="728"/>
      <c r="IB765" s="728"/>
      <c r="IC765" s="728"/>
      <c r="ID765" s="728"/>
      <c r="IE765" s="728"/>
      <c r="IF765" s="728"/>
      <c r="IG765" s="728"/>
      <c r="IH765" s="728"/>
      <c r="II765" s="728"/>
      <c r="IJ765" s="728"/>
      <c r="IK765" s="728"/>
      <c r="IL765" s="728"/>
      <c r="IM765" s="728"/>
      <c r="IN765" s="728"/>
      <c r="IO765" s="728"/>
      <c r="IP765" s="728"/>
      <c r="IQ765" s="728"/>
      <c r="IR765" s="728"/>
      <c r="IS765" s="728"/>
      <c r="IT765" s="728"/>
      <c r="IU765" s="728"/>
      <c r="IV765" s="728"/>
    </row>
    <row r="766" spans="1:256" s="145" customFormat="1" thickTop="1" x14ac:dyDescent="0.45">
      <c r="A766" s="832"/>
      <c r="B766" s="278">
        <v>5.0999999999999996</v>
      </c>
      <c r="C766" s="771" t="s">
        <v>1245</v>
      </c>
      <c r="D766" s="144"/>
      <c r="E766" s="144"/>
      <c r="F766" s="144"/>
      <c r="G766" s="279"/>
      <c r="H766" s="280"/>
      <c r="I766" s="280"/>
      <c r="J766" s="281"/>
      <c r="K766" s="282"/>
      <c r="L766" s="283">
        <f>+L768+L792+L802+L838+L852+L865+L877</f>
        <v>0</v>
      </c>
      <c r="M766" s="284"/>
      <c r="N766" s="284"/>
      <c r="O766" s="284"/>
      <c r="P766" s="284"/>
      <c r="Q766" s="251">
        <f>SUM(Q769,Q793,Q803,Q839,Q853,Q866)</f>
        <v>8803000</v>
      </c>
      <c r="R766" s="251">
        <f>SUM(R769,R793,R803,R839,R853,R866)</f>
        <v>437000</v>
      </c>
      <c r="S766" s="283">
        <f>SUM(Q766:R766)</f>
        <v>9240000</v>
      </c>
      <c r="T766" s="285"/>
      <c r="U766" s="285"/>
      <c r="V766" s="143"/>
      <c r="W766" s="144"/>
      <c r="X766" s="144"/>
      <c r="Y766" s="727"/>
      <c r="Z766" s="144"/>
      <c r="AA766" s="216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44"/>
      <c r="AO766" s="144"/>
      <c r="AP766" s="144"/>
      <c r="AQ766" s="144"/>
      <c r="AR766" s="144"/>
      <c r="AS766" s="144"/>
      <c r="AT766" s="144"/>
      <c r="AU766" s="144"/>
      <c r="AV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  <c r="BG766" s="144"/>
      <c r="BH766" s="144"/>
      <c r="BI766" s="144"/>
      <c r="BJ766" s="144"/>
      <c r="BK766" s="144"/>
      <c r="BL766" s="144"/>
      <c r="BM766" s="144"/>
      <c r="BN766" s="144"/>
      <c r="BO766" s="144"/>
      <c r="BP766" s="144"/>
      <c r="BQ766" s="144"/>
      <c r="BR766" s="144"/>
      <c r="BS766" s="144"/>
      <c r="BT766" s="144"/>
      <c r="BU766" s="144"/>
      <c r="BV766" s="144"/>
      <c r="BW766" s="144"/>
      <c r="BX766" s="144"/>
      <c r="BY766" s="144"/>
      <c r="BZ766" s="144"/>
      <c r="CA766" s="144"/>
      <c r="CB766" s="144"/>
      <c r="CC766" s="144"/>
      <c r="CD766" s="144"/>
      <c r="CE766" s="144"/>
      <c r="CF766" s="144"/>
      <c r="CG766" s="144"/>
      <c r="CH766" s="144"/>
      <c r="CI766" s="144"/>
      <c r="CJ766" s="144"/>
      <c r="CK766" s="144"/>
      <c r="CL766" s="144"/>
      <c r="CM766" s="144"/>
      <c r="CN766" s="144"/>
      <c r="CO766" s="144"/>
      <c r="CP766" s="144"/>
      <c r="CQ766" s="144"/>
      <c r="CR766" s="144"/>
      <c r="CS766" s="144"/>
      <c r="CT766" s="144"/>
      <c r="CU766" s="144"/>
      <c r="CV766" s="144"/>
      <c r="CW766" s="144"/>
      <c r="CX766" s="144"/>
      <c r="CY766" s="144"/>
      <c r="CZ766" s="144"/>
      <c r="DA766" s="144"/>
      <c r="DB766" s="144"/>
      <c r="DC766" s="144"/>
      <c r="DD766" s="144"/>
      <c r="DE766" s="144"/>
      <c r="DF766" s="144"/>
      <c r="DG766" s="144"/>
      <c r="DH766" s="144"/>
      <c r="DI766" s="144"/>
      <c r="DJ766" s="144"/>
      <c r="DK766" s="144"/>
      <c r="DL766" s="144"/>
      <c r="DM766" s="144"/>
      <c r="DN766" s="144"/>
      <c r="DO766" s="144"/>
      <c r="DP766" s="144"/>
      <c r="DQ766" s="144"/>
      <c r="DR766" s="144"/>
      <c r="DS766" s="144"/>
      <c r="DT766" s="144"/>
      <c r="DU766" s="144"/>
      <c r="DV766" s="144"/>
      <c r="DW766" s="144"/>
      <c r="DX766" s="144"/>
      <c r="DY766" s="144"/>
      <c r="DZ766" s="144"/>
      <c r="EA766" s="144"/>
      <c r="EB766" s="144"/>
      <c r="EC766" s="144"/>
      <c r="ED766" s="144"/>
      <c r="EE766" s="144"/>
      <c r="EF766" s="144"/>
      <c r="EG766" s="144"/>
      <c r="EH766" s="144"/>
      <c r="EI766" s="144"/>
      <c r="EJ766" s="144"/>
      <c r="EK766" s="144"/>
      <c r="EL766" s="144"/>
      <c r="EM766" s="144"/>
      <c r="EN766" s="144"/>
      <c r="EO766" s="144"/>
      <c r="EP766" s="144"/>
      <c r="EQ766" s="144"/>
      <c r="ER766" s="144"/>
      <c r="ES766" s="144"/>
      <c r="ET766" s="144"/>
      <c r="EU766" s="144"/>
      <c r="EV766" s="144"/>
      <c r="EW766" s="144"/>
      <c r="EX766" s="144"/>
      <c r="EY766" s="144"/>
      <c r="EZ766" s="144"/>
      <c r="FA766" s="144"/>
      <c r="FB766" s="144"/>
      <c r="FC766" s="144"/>
      <c r="FD766" s="144"/>
      <c r="FE766" s="144"/>
      <c r="FF766" s="144"/>
      <c r="FG766" s="144"/>
      <c r="FH766" s="144"/>
      <c r="FI766" s="144"/>
      <c r="FJ766" s="144"/>
      <c r="FK766" s="144"/>
      <c r="FL766" s="144"/>
      <c r="FM766" s="144"/>
      <c r="FN766" s="144"/>
      <c r="FO766" s="144"/>
      <c r="FP766" s="144"/>
      <c r="FQ766" s="144"/>
      <c r="FR766" s="144"/>
      <c r="FS766" s="144"/>
      <c r="FT766" s="144"/>
      <c r="FU766" s="144"/>
      <c r="FV766" s="144"/>
      <c r="FW766" s="144"/>
      <c r="FX766" s="144"/>
      <c r="FY766" s="144"/>
      <c r="FZ766" s="144"/>
      <c r="GA766" s="144"/>
      <c r="GB766" s="144"/>
      <c r="GC766" s="144"/>
      <c r="GD766" s="144"/>
      <c r="GE766" s="144"/>
      <c r="GF766" s="144"/>
      <c r="GG766" s="144"/>
      <c r="GH766" s="144"/>
      <c r="GI766" s="144"/>
      <c r="GJ766" s="144"/>
      <c r="GK766" s="144"/>
      <c r="GL766" s="144"/>
      <c r="GM766" s="144"/>
      <c r="GN766" s="144"/>
      <c r="GO766" s="144"/>
      <c r="GP766" s="144"/>
      <c r="GQ766" s="144"/>
      <c r="GR766" s="144"/>
      <c r="GS766" s="144"/>
      <c r="GT766" s="144"/>
      <c r="GU766" s="144"/>
      <c r="GV766" s="144"/>
      <c r="GW766" s="144"/>
      <c r="GX766" s="144"/>
      <c r="GY766" s="144"/>
      <c r="GZ766" s="144"/>
      <c r="HA766" s="144"/>
      <c r="HB766" s="144"/>
      <c r="HC766" s="144"/>
      <c r="HD766" s="144"/>
      <c r="HE766" s="144"/>
      <c r="HF766" s="144"/>
      <c r="HG766" s="144"/>
      <c r="HH766" s="144"/>
      <c r="HI766" s="144"/>
      <c r="HJ766" s="144"/>
      <c r="HK766" s="144"/>
      <c r="HL766" s="144"/>
      <c r="HM766" s="144"/>
      <c r="HN766" s="144"/>
      <c r="HO766" s="144"/>
      <c r="HP766" s="144"/>
      <c r="HQ766" s="144"/>
      <c r="HR766" s="144"/>
      <c r="HS766" s="144"/>
      <c r="HT766" s="144"/>
      <c r="HU766" s="144"/>
      <c r="HV766" s="144"/>
      <c r="HW766" s="144"/>
      <c r="HX766" s="144"/>
      <c r="HY766" s="144"/>
      <c r="HZ766" s="144"/>
      <c r="IA766" s="144"/>
      <c r="IB766" s="144"/>
      <c r="IC766" s="144"/>
      <c r="ID766" s="144"/>
      <c r="IE766" s="144"/>
      <c r="IF766" s="144"/>
      <c r="IG766" s="144"/>
      <c r="IH766" s="144"/>
      <c r="II766" s="144"/>
      <c r="IJ766" s="144"/>
      <c r="IK766" s="144"/>
      <c r="IL766" s="144"/>
      <c r="IM766" s="144"/>
      <c r="IN766" s="144"/>
      <c r="IO766" s="144"/>
      <c r="IP766" s="144"/>
      <c r="IQ766" s="144"/>
      <c r="IR766" s="144"/>
      <c r="IS766" s="144"/>
      <c r="IT766" s="144"/>
      <c r="IU766" s="144"/>
      <c r="IV766" s="144"/>
    </row>
    <row r="767" spans="1:256" s="145" customFormat="1" ht="18.75" x14ac:dyDescent="0.45">
      <c r="A767" s="242"/>
      <c r="B767" s="243"/>
      <c r="C767" s="772" t="s">
        <v>1246</v>
      </c>
      <c r="D767" s="244"/>
      <c r="E767" s="244"/>
      <c r="F767" s="244"/>
      <c r="G767" s="245"/>
      <c r="H767" s="246"/>
      <c r="I767" s="246"/>
      <c r="J767" s="247"/>
      <c r="K767" s="248"/>
      <c r="L767" s="248"/>
      <c r="M767" s="250"/>
      <c r="N767" s="250"/>
      <c r="O767" s="250"/>
      <c r="P767" s="250"/>
      <c r="Q767" s="356"/>
      <c r="R767" s="356"/>
      <c r="S767" s="355"/>
      <c r="T767" s="287"/>
      <c r="U767" s="287"/>
      <c r="V767" s="143"/>
      <c r="W767" s="144"/>
      <c r="X767" s="144"/>
      <c r="Y767" s="727"/>
      <c r="Z767" s="144"/>
      <c r="AA767" s="216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44"/>
      <c r="CN767" s="144"/>
      <c r="CO767" s="144"/>
      <c r="CP767" s="144"/>
      <c r="CQ767" s="144"/>
      <c r="CR767" s="144"/>
      <c r="CS767" s="144"/>
      <c r="CT767" s="144"/>
      <c r="CU767" s="144"/>
      <c r="CV767" s="144"/>
      <c r="CW767" s="144"/>
      <c r="CX767" s="144"/>
      <c r="CY767" s="144"/>
      <c r="CZ767" s="144"/>
      <c r="DA767" s="144"/>
      <c r="DB767" s="144"/>
      <c r="DC767" s="144"/>
      <c r="DD767" s="144"/>
      <c r="DE767" s="144"/>
      <c r="DF767" s="144"/>
      <c r="DG767" s="144"/>
      <c r="DH767" s="144"/>
      <c r="DI767" s="144"/>
      <c r="DJ767" s="144"/>
      <c r="DK767" s="144"/>
      <c r="DL767" s="144"/>
      <c r="DM767" s="144"/>
      <c r="DN767" s="144"/>
      <c r="DO767" s="144"/>
      <c r="DP767" s="144"/>
      <c r="DQ767" s="144"/>
      <c r="DR767" s="144"/>
      <c r="DS767" s="144"/>
      <c r="DT767" s="144"/>
      <c r="DU767" s="144"/>
      <c r="DV767" s="144"/>
      <c r="DW767" s="144"/>
      <c r="DX767" s="144"/>
      <c r="DY767" s="144"/>
      <c r="DZ767" s="144"/>
      <c r="EA767" s="144"/>
      <c r="EB767" s="144"/>
      <c r="EC767" s="144"/>
      <c r="ED767" s="144"/>
      <c r="EE767" s="144"/>
      <c r="EF767" s="144"/>
      <c r="EG767" s="144"/>
      <c r="EH767" s="144"/>
      <c r="EI767" s="144"/>
      <c r="EJ767" s="144"/>
      <c r="EK767" s="144"/>
      <c r="EL767" s="144"/>
      <c r="EM767" s="144"/>
      <c r="EN767" s="144"/>
      <c r="EO767" s="144"/>
      <c r="EP767" s="144"/>
      <c r="EQ767" s="144"/>
      <c r="ER767" s="144"/>
      <c r="ES767" s="144"/>
      <c r="ET767" s="144"/>
      <c r="EU767" s="144"/>
      <c r="EV767" s="144"/>
      <c r="EW767" s="144"/>
      <c r="EX767" s="144"/>
      <c r="EY767" s="144"/>
      <c r="EZ767" s="144"/>
      <c r="FA767" s="144"/>
      <c r="FB767" s="144"/>
      <c r="FC767" s="144"/>
      <c r="FD767" s="144"/>
      <c r="FE767" s="144"/>
      <c r="FF767" s="144"/>
      <c r="FG767" s="144"/>
      <c r="FH767" s="144"/>
      <c r="FI767" s="144"/>
      <c r="FJ767" s="144"/>
      <c r="FK767" s="144"/>
      <c r="FL767" s="144"/>
      <c r="FM767" s="144"/>
      <c r="FN767" s="144"/>
      <c r="FO767" s="144"/>
      <c r="FP767" s="144"/>
      <c r="FQ767" s="144"/>
      <c r="FR767" s="144"/>
      <c r="FS767" s="144"/>
      <c r="FT767" s="144"/>
      <c r="FU767" s="144"/>
      <c r="FV767" s="144"/>
      <c r="FW767" s="144"/>
      <c r="FX767" s="144"/>
      <c r="FY767" s="144"/>
      <c r="FZ767" s="144"/>
      <c r="GA767" s="144"/>
      <c r="GB767" s="144"/>
      <c r="GC767" s="144"/>
      <c r="GD767" s="144"/>
      <c r="GE767" s="144"/>
      <c r="GF767" s="144"/>
      <c r="GG767" s="144"/>
      <c r="GH767" s="144"/>
      <c r="GI767" s="144"/>
      <c r="GJ767" s="144"/>
      <c r="GK767" s="144"/>
      <c r="GL767" s="144"/>
      <c r="GM767" s="144"/>
      <c r="GN767" s="144"/>
      <c r="GO767" s="144"/>
      <c r="GP767" s="144"/>
      <c r="GQ767" s="144"/>
      <c r="GR767" s="144"/>
      <c r="GS767" s="144"/>
      <c r="GT767" s="144"/>
      <c r="GU767" s="144"/>
      <c r="GV767" s="144"/>
      <c r="GW767" s="144"/>
      <c r="GX767" s="144"/>
      <c r="GY767" s="144"/>
      <c r="GZ767" s="144"/>
      <c r="HA767" s="144"/>
      <c r="HB767" s="144"/>
      <c r="HC767" s="144"/>
      <c r="HD767" s="144"/>
      <c r="HE767" s="144"/>
      <c r="HF767" s="144"/>
      <c r="HG767" s="144"/>
      <c r="HH767" s="144"/>
      <c r="HI767" s="144"/>
      <c r="HJ767" s="144"/>
      <c r="HK767" s="144"/>
      <c r="HL767" s="144"/>
      <c r="HM767" s="144"/>
      <c r="HN767" s="144"/>
      <c r="HO767" s="144"/>
      <c r="HP767" s="144"/>
      <c r="HQ767" s="144"/>
      <c r="HR767" s="144"/>
      <c r="HS767" s="144"/>
      <c r="HT767" s="144"/>
      <c r="HU767" s="144"/>
      <c r="HV767" s="144"/>
      <c r="HW767" s="144"/>
      <c r="HX767" s="144"/>
      <c r="HY767" s="144"/>
      <c r="HZ767" s="144"/>
      <c r="IA767" s="144"/>
      <c r="IB767" s="144"/>
      <c r="IC767" s="144"/>
      <c r="ID767" s="144"/>
      <c r="IE767" s="144"/>
      <c r="IF767" s="144"/>
      <c r="IG767" s="144"/>
      <c r="IH767" s="144"/>
      <c r="II767" s="144"/>
      <c r="IJ767" s="144"/>
      <c r="IK767" s="144"/>
      <c r="IL767" s="144"/>
      <c r="IM767" s="144"/>
      <c r="IN767" s="144"/>
      <c r="IO767" s="144"/>
      <c r="IP767" s="144"/>
      <c r="IQ767" s="144"/>
      <c r="IR767" s="144"/>
      <c r="IS767" s="144"/>
      <c r="IT767" s="144"/>
      <c r="IU767" s="144"/>
      <c r="IV767" s="144"/>
    </row>
    <row r="768" spans="1:256" s="362" customFormat="1" ht="18.75" x14ac:dyDescent="0.45">
      <c r="A768" s="357"/>
      <c r="B768" s="177"/>
      <c r="C768" s="60">
        <v>32</v>
      </c>
      <c r="D768" s="177" t="s">
        <v>1247</v>
      </c>
      <c r="E768" s="177"/>
      <c r="F768" s="177"/>
      <c r="G768" s="178"/>
      <c r="H768" s="68"/>
      <c r="I768" s="68"/>
      <c r="J768" s="429"/>
      <c r="K768" s="811"/>
      <c r="L768" s="67"/>
      <c r="M768" s="68"/>
      <c r="N768" s="68"/>
      <c r="O768" s="68"/>
      <c r="P768" s="68"/>
      <c r="Q768" s="152">
        <f>[4]แผน_งบยุทธศาสตร์60!L70*1000000</f>
        <v>1727999.9999999993</v>
      </c>
      <c r="R768" s="152">
        <f>[4]แผน_งบยุทธศาสตร์60!M70*1000000</f>
        <v>436999.99999999994</v>
      </c>
      <c r="S768" s="153">
        <f>SUM(Q768:R768)</f>
        <v>2164999.9999999991</v>
      </c>
      <c r="T768" s="741"/>
      <c r="U768" s="742" t="s">
        <v>1248</v>
      </c>
      <c r="V768" s="361"/>
      <c r="W768" s="215"/>
      <c r="X768" s="215"/>
      <c r="Y768" s="727"/>
      <c r="Z768" s="215"/>
      <c r="AA768" s="216"/>
      <c r="AB768" s="177"/>
      <c r="AC768" s="177"/>
      <c r="AD768" s="177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77"/>
      <c r="BN768" s="177"/>
      <c r="BO768" s="177"/>
      <c r="BP768" s="177"/>
      <c r="BQ768" s="177"/>
      <c r="BR768" s="177"/>
      <c r="BS768" s="177"/>
      <c r="BT768" s="177"/>
      <c r="BU768" s="177"/>
      <c r="BV768" s="177"/>
      <c r="BW768" s="177"/>
      <c r="BX768" s="177"/>
      <c r="BY768" s="177"/>
      <c r="BZ768" s="177"/>
      <c r="CA768" s="177"/>
      <c r="CB768" s="177"/>
      <c r="CC768" s="177"/>
      <c r="CD768" s="177"/>
      <c r="CE768" s="177"/>
      <c r="CF768" s="177"/>
      <c r="CG768" s="177"/>
      <c r="CH768" s="177"/>
      <c r="CI768" s="177"/>
      <c r="CJ768" s="177"/>
      <c r="CK768" s="177"/>
      <c r="CL768" s="177"/>
      <c r="CM768" s="177"/>
      <c r="CN768" s="177"/>
      <c r="CO768" s="177"/>
      <c r="CP768" s="177"/>
      <c r="CQ768" s="177"/>
      <c r="CR768" s="177"/>
      <c r="CS768" s="177"/>
      <c r="CT768" s="177"/>
      <c r="CU768" s="177"/>
      <c r="CV768" s="177"/>
      <c r="CW768" s="177"/>
      <c r="CX768" s="177"/>
      <c r="CY768" s="177"/>
      <c r="CZ768" s="177"/>
      <c r="DA768" s="177"/>
      <c r="DB768" s="177"/>
      <c r="DC768" s="177"/>
      <c r="DD768" s="177"/>
      <c r="DE768" s="177"/>
      <c r="DF768" s="177"/>
      <c r="DG768" s="177"/>
      <c r="DH768" s="177"/>
      <c r="DI768" s="177"/>
      <c r="DJ768" s="177"/>
      <c r="DK768" s="177"/>
      <c r="DL768" s="177"/>
      <c r="DM768" s="177"/>
      <c r="DN768" s="177"/>
      <c r="DO768" s="177"/>
      <c r="DP768" s="177"/>
      <c r="DQ768" s="177"/>
      <c r="DR768" s="177"/>
      <c r="DS768" s="177"/>
      <c r="DT768" s="177"/>
      <c r="DU768" s="177"/>
      <c r="DV768" s="177"/>
      <c r="DW768" s="177"/>
      <c r="DX768" s="177"/>
      <c r="DY768" s="177"/>
      <c r="DZ768" s="177"/>
      <c r="EA768" s="177"/>
      <c r="EB768" s="177"/>
      <c r="EC768" s="177"/>
      <c r="ED768" s="177"/>
      <c r="EE768" s="177"/>
      <c r="EF768" s="177"/>
      <c r="EG768" s="177"/>
      <c r="EH768" s="177"/>
      <c r="EI768" s="177"/>
      <c r="EJ768" s="177"/>
      <c r="EK768" s="177"/>
      <c r="EL768" s="177"/>
      <c r="EM768" s="177"/>
      <c r="EN768" s="177"/>
      <c r="EO768" s="177"/>
      <c r="EP768" s="177"/>
      <c r="EQ768" s="177"/>
      <c r="ER768" s="177"/>
      <c r="ES768" s="177"/>
      <c r="ET768" s="177"/>
      <c r="EU768" s="177"/>
      <c r="EV768" s="177"/>
      <c r="EW768" s="177"/>
      <c r="EX768" s="177"/>
      <c r="EY768" s="177"/>
      <c r="EZ768" s="177"/>
      <c r="FA768" s="177"/>
      <c r="FB768" s="177"/>
      <c r="FC768" s="177"/>
      <c r="FD768" s="177"/>
      <c r="FE768" s="177"/>
      <c r="FF768" s="177"/>
      <c r="FG768" s="177"/>
      <c r="FH768" s="177"/>
      <c r="FI768" s="177"/>
      <c r="FJ768" s="177"/>
      <c r="FK768" s="177"/>
      <c r="FL768" s="177"/>
      <c r="FM768" s="177"/>
      <c r="FN768" s="177"/>
      <c r="FO768" s="177"/>
      <c r="FP768" s="177"/>
      <c r="FQ768" s="177"/>
      <c r="FR768" s="177"/>
      <c r="FS768" s="177"/>
      <c r="FT768" s="177"/>
      <c r="FU768" s="177"/>
      <c r="FV768" s="177"/>
      <c r="FW768" s="177"/>
      <c r="FX768" s="177"/>
      <c r="FY768" s="177"/>
      <c r="FZ768" s="177"/>
      <c r="GA768" s="177"/>
      <c r="GB768" s="177"/>
      <c r="GC768" s="177"/>
      <c r="GD768" s="177"/>
      <c r="GE768" s="177"/>
      <c r="GF768" s="177"/>
      <c r="GG768" s="177"/>
      <c r="GH768" s="177"/>
      <c r="GI768" s="177"/>
      <c r="GJ768" s="177"/>
      <c r="GK768" s="177"/>
      <c r="GL768" s="177"/>
      <c r="GM768" s="177"/>
      <c r="GN768" s="177"/>
      <c r="GO768" s="177"/>
      <c r="GP768" s="177"/>
      <c r="GQ768" s="177"/>
      <c r="GR768" s="177"/>
      <c r="GS768" s="177"/>
      <c r="GT768" s="177"/>
      <c r="GU768" s="177"/>
      <c r="GV768" s="177"/>
      <c r="GW768" s="177"/>
      <c r="GX768" s="177"/>
      <c r="GY768" s="177"/>
      <c r="GZ768" s="177"/>
      <c r="HA768" s="177"/>
      <c r="HB768" s="177"/>
      <c r="HC768" s="177"/>
      <c r="HD768" s="177"/>
      <c r="HE768" s="177"/>
      <c r="HF768" s="177"/>
      <c r="HG768" s="177"/>
      <c r="HH768" s="177"/>
      <c r="HI768" s="177"/>
      <c r="HJ768" s="177"/>
      <c r="HK768" s="177"/>
      <c r="HL768" s="177"/>
      <c r="HM768" s="177"/>
      <c r="HN768" s="177"/>
      <c r="HO768" s="177"/>
      <c r="HP768" s="177"/>
      <c r="HQ768" s="177"/>
      <c r="HR768" s="177"/>
      <c r="HS768" s="177"/>
      <c r="HT768" s="177"/>
      <c r="HU768" s="177"/>
      <c r="HV768" s="177"/>
      <c r="HW768" s="177"/>
      <c r="HX768" s="177"/>
      <c r="HY768" s="177"/>
      <c r="HZ768" s="177"/>
      <c r="IA768" s="177"/>
      <c r="IB768" s="177"/>
      <c r="IC768" s="177"/>
      <c r="ID768" s="177"/>
      <c r="IE768" s="177"/>
      <c r="IF768" s="177"/>
      <c r="IG768" s="177"/>
      <c r="IH768" s="177"/>
      <c r="II768" s="177"/>
      <c r="IJ768" s="177"/>
      <c r="IK768" s="177"/>
      <c r="IL768" s="177"/>
      <c r="IM768" s="177"/>
      <c r="IN768" s="177"/>
      <c r="IO768" s="177"/>
      <c r="IP768" s="177"/>
      <c r="IQ768" s="177"/>
      <c r="IR768" s="177"/>
      <c r="IS768" s="177"/>
      <c r="IT768" s="177"/>
      <c r="IU768" s="177"/>
      <c r="IV768" s="177"/>
    </row>
    <row r="769" spans="1:256" s="362" customFormat="1" ht="18.75" x14ac:dyDescent="0.45">
      <c r="A769" s="357"/>
      <c r="B769" s="177"/>
      <c r="C769" s="60"/>
      <c r="D769" s="177" t="s">
        <v>1249</v>
      </c>
      <c r="E769" s="177"/>
      <c r="F769" s="177"/>
      <c r="G769" s="178"/>
      <c r="H769" s="252"/>
      <c r="I769" s="68"/>
      <c r="J769" s="429"/>
      <c r="K769" s="430"/>
      <c r="L769" s="67"/>
      <c r="M769" s="68"/>
      <c r="N769" s="68"/>
      <c r="O769" s="68"/>
      <c r="P769" s="68"/>
      <c r="Q769" s="235">
        <f>SUM(Q771:Q791)</f>
        <v>1728000</v>
      </c>
      <c r="R769" s="235">
        <f>SUM(R771:R791)</f>
        <v>437000</v>
      </c>
      <c r="S769" s="78">
        <f>SUM(Q769:R769)</f>
        <v>2165000</v>
      </c>
      <c r="T769" s="743"/>
      <c r="U769" s="744"/>
      <c r="V769" s="361"/>
      <c r="W769" s="215"/>
      <c r="X769" s="215"/>
      <c r="Y769" s="727"/>
      <c r="Z769" s="215"/>
      <c r="AA769" s="216"/>
      <c r="AB769" s="177"/>
      <c r="AC769" s="177"/>
      <c r="AD769" s="177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7"/>
      <c r="BN769" s="177"/>
      <c r="BO769" s="177"/>
      <c r="BP769" s="177"/>
      <c r="BQ769" s="177"/>
      <c r="BR769" s="177"/>
      <c r="BS769" s="177"/>
      <c r="BT769" s="177"/>
      <c r="BU769" s="177"/>
      <c r="BV769" s="177"/>
      <c r="BW769" s="177"/>
      <c r="BX769" s="177"/>
      <c r="BY769" s="177"/>
      <c r="BZ769" s="177"/>
      <c r="CA769" s="177"/>
      <c r="CB769" s="177"/>
      <c r="CC769" s="177"/>
      <c r="CD769" s="177"/>
      <c r="CE769" s="177"/>
      <c r="CF769" s="177"/>
      <c r="CG769" s="177"/>
      <c r="CH769" s="177"/>
      <c r="CI769" s="177"/>
      <c r="CJ769" s="177"/>
      <c r="CK769" s="177"/>
      <c r="CL769" s="177"/>
      <c r="CM769" s="177"/>
      <c r="CN769" s="177"/>
      <c r="CO769" s="177"/>
      <c r="CP769" s="177"/>
      <c r="CQ769" s="177"/>
      <c r="CR769" s="177"/>
      <c r="CS769" s="177"/>
      <c r="CT769" s="177"/>
      <c r="CU769" s="177"/>
      <c r="CV769" s="177"/>
      <c r="CW769" s="177"/>
      <c r="CX769" s="177"/>
      <c r="CY769" s="177"/>
      <c r="CZ769" s="177"/>
      <c r="DA769" s="177"/>
      <c r="DB769" s="177"/>
      <c r="DC769" s="177"/>
      <c r="DD769" s="177"/>
      <c r="DE769" s="177"/>
      <c r="DF769" s="177"/>
      <c r="DG769" s="177"/>
      <c r="DH769" s="177"/>
      <c r="DI769" s="177"/>
      <c r="DJ769" s="177"/>
      <c r="DK769" s="177"/>
      <c r="DL769" s="177"/>
      <c r="DM769" s="177"/>
      <c r="DN769" s="177"/>
      <c r="DO769" s="177"/>
      <c r="DP769" s="177"/>
      <c r="DQ769" s="177"/>
      <c r="DR769" s="177"/>
      <c r="DS769" s="177"/>
      <c r="DT769" s="177"/>
      <c r="DU769" s="177"/>
      <c r="DV769" s="177"/>
      <c r="DW769" s="177"/>
      <c r="DX769" s="177"/>
      <c r="DY769" s="177"/>
      <c r="DZ769" s="177"/>
      <c r="EA769" s="177"/>
      <c r="EB769" s="177"/>
      <c r="EC769" s="177"/>
      <c r="ED769" s="177"/>
      <c r="EE769" s="177"/>
      <c r="EF769" s="177"/>
      <c r="EG769" s="177"/>
      <c r="EH769" s="177"/>
      <c r="EI769" s="177"/>
      <c r="EJ769" s="177"/>
      <c r="EK769" s="177"/>
      <c r="EL769" s="177"/>
      <c r="EM769" s="177"/>
      <c r="EN769" s="177"/>
      <c r="EO769" s="177"/>
      <c r="EP769" s="177"/>
      <c r="EQ769" s="177"/>
      <c r="ER769" s="177"/>
      <c r="ES769" s="177"/>
      <c r="ET769" s="177"/>
      <c r="EU769" s="177"/>
      <c r="EV769" s="177"/>
      <c r="EW769" s="177"/>
      <c r="EX769" s="177"/>
      <c r="EY769" s="177"/>
      <c r="EZ769" s="177"/>
      <c r="FA769" s="177"/>
      <c r="FB769" s="177"/>
      <c r="FC769" s="177"/>
      <c r="FD769" s="177"/>
      <c r="FE769" s="177"/>
      <c r="FF769" s="177"/>
      <c r="FG769" s="177"/>
      <c r="FH769" s="177"/>
      <c r="FI769" s="177"/>
      <c r="FJ769" s="177"/>
      <c r="FK769" s="177"/>
      <c r="FL769" s="177"/>
      <c r="FM769" s="177"/>
      <c r="FN769" s="177"/>
      <c r="FO769" s="177"/>
      <c r="FP769" s="177"/>
      <c r="FQ769" s="177"/>
      <c r="FR769" s="177"/>
      <c r="FS769" s="177"/>
      <c r="FT769" s="177"/>
      <c r="FU769" s="177"/>
      <c r="FV769" s="177"/>
      <c r="FW769" s="177"/>
      <c r="FX769" s="177"/>
      <c r="FY769" s="177"/>
      <c r="FZ769" s="177"/>
      <c r="GA769" s="177"/>
      <c r="GB769" s="177"/>
      <c r="GC769" s="177"/>
      <c r="GD769" s="177"/>
      <c r="GE769" s="177"/>
      <c r="GF769" s="177"/>
      <c r="GG769" s="177"/>
      <c r="GH769" s="177"/>
      <c r="GI769" s="177"/>
      <c r="GJ769" s="177"/>
      <c r="GK769" s="177"/>
      <c r="GL769" s="177"/>
      <c r="GM769" s="177"/>
      <c r="GN769" s="177"/>
      <c r="GO769" s="177"/>
      <c r="GP769" s="177"/>
      <c r="GQ769" s="177"/>
      <c r="GR769" s="177"/>
      <c r="GS769" s="177"/>
      <c r="GT769" s="177"/>
      <c r="GU769" s="177"/>
      <c r="GV769" s="177"/>
      <c r="GW769" s="177"/>
      <c r="GX769" s="177"/>
      <c r="GY769" s="177"/>
      <c r="GZ769" s="177"/>
      <c r="HA769" s="177"/>
      <c r="HB769" s="177"/>
      <c r="HC769" s="177"/>
      <c r="HD769" s="177"/>
      <c r="HE769" s="177"/>
      <c r="HF769" s="177"/>
      <c r="HG769" s="177"/>
      <c r="HH769" s="177"/>
      <c r="HI769" s="177"/>
      <c r="HJ769" s="177"/>
      <c r="HK769" s="177"/>
      <c r="HL769" s="177"/>
      <c r="HM769" s="177"/>
      <c r="HN769" s="177"/>
      <c r="HO769" s="177"/>
      <c r="HP769" s="177"/>
      <c r="HQ769" s="177"/>
      <c r="HR769" s="177"/>
      <c r="HS769" s="177"/>
      <c r="HT769" s="177"/>
      <c r="HU769" s="177"/>
      <c r="HV769" s="177"/>
      <c r="HW769" s="177"/>
      <c r="HX769" s="177"/>
      <c r="HY769" s="177"/>
      <c r="HZ769" s="177"/>
      <c r="IA769" s="177"/>
      <c r="IB769" s="177"/>
      <c r="IC769" s="177"/>
      <c r="ID769" s="177"/>
      <c r="IE769" s="177"/>
      <c r="IF769" s="177"/>
      <c r="IG769" s="177"/>
      <c r="IH769" s="177"/>
      <c r="II769" s="177"/>
      <c r="IJ769" s="177"/>
      <c r="IK769" s="177"/>
      <c r="IL769" s="177"/>
      <c r="IM769" s="177"/>
      <c r="IN769" s="177"/>
      <c r="IO769" s="177"/>
      <c r="IP769" s="177"/>
      <c r="IQ769" s="177"/>
      <c r="IR769" s="177"/>
      <c r="IS769" s="177"/>
      <c r="IT769" s="177"/>
      <c r="IU769" s="177"/>
      <c r="IV769" s="177"/>
    </row>
    <row r="770" spans="1:256" s="644" customFormat="1" ht="18.75" x14ac:dyDescent="0.45">
      <c r="A770" s="326"/>
      <c r="B770" s="327"/>
      <c r="C770" s="60"/>
      <c r="D770" s="324" t="s">
        <v>19</v>
      </c>
      <c r="E770" s="327"/>
      <c r="F770" s="327"/>
      <c r="G770" s="328"/>
      <c r="H770" s="329"/>
      <c r="I770" s="69"/>
      <c r="J770" s="65"/>
      <c r="K770" s="66"/>
      <c r="L770" s="67"/>
      <c r="M770" s="68"/>
      <c r="N770" s="68"/>
      <c r="O770" s="68"/>
      <c r="P770" s="69"/>
      <c r="Q770" s="234"/>
      <c r="R770" s="690"/>
      <c r="S770" s="266"/>
      <c r="T770" s="72"/>
      <c r="U770" s="72"/>
      <c r="V770" s="643"/>
      <c r="W770" s="215"/>
      <c r="X770" s="215"/>
      <c r="Y770" s="43"/>
      <c r="Z770" s="215"/>
      <c r="AA770" s="214"/>
      <c r="AB770" s="214"/>
      <c r="AC770" s="214"/>
      <c r="AD770" s="214"/>
      <c r="AE770" s="214"/>
      <c r="AF770" s="214"/>
      <c r="AG770" s="214"/>
      <c r="AH770" s="214"/>
      <c r="AI770" s="214"/>
      <c r="AJ770" s="214"/>
      <c r="AK770" s="214"/>
      <c r="AL770" s="214"/>
      <c r="AM770" s="214"/>
      <c r="AN770" s="214"/>
      <c r="AO770" s="214"/>
      <c r="AP770" s="214"/>
      <c r="AQ770" s="214"/>
      <c r="AR770" s="214"/>
      <c r="AS770" s="214"/>
      <c r="AT770" s="214"/>
      <c r="AU770" s="214"/>
      <c r="AV770" s="214"/>
      <c r="AW770" s="214"/>
      <c r="AX770" s="214"/>
      <c r="AY770" s="214"/>
      <c r="AZ770" s="214"/>
      <c r="BA770" s="214"/>
      <c r="BB770" s="214"/>
      <c r="BC770" s="214"/>
      <c r="BD770" s="214"/>
      <c r="BE770" s="214"/>
      <c r="BF770" s="214"/>
      <c r="BG770" s="214"/>
      <c r="BH770" s="214"/>
      <c r="BI770" s="214"/>
      <c r="BJ770" s="214"/>
      <c r="BK770" s="214"/>
      <c r="BL770" s="214"/>
      <c r="BM770" s="214"/>
      <c r="BN770" s="214"/>
      <c r="BO770" s="214"/>
      <c r="BP770" s="214"/>
      <c r="BQ770" s="214"/>
      <c r="BR770" s="214"/>
      <c r="BS770" s="214"/>
      <c r="BT770" s="214"/>
      <c r="BU770" s="214"/>
      <c r="BV770" s="214"/>
      <c r="BW770" s="214"/>
      <c r="BX770" s="214"/>
      <c r="BY770" s="214"/>
      <c r="BZ770" s="214"/>
      <c r="CA770" s="214"/>
      <c r="CB770" s="214"/>
      <c r="CC770" s="214"/>
      <c r="CD770" s="214"/>
      <c r="CE770" s="214"/>
      <c r="CF770" s="214"/>
      <c r="CG770" s="214"/>
      <c r="CH770" s="214"/>
      <c r="CI770" s="214"/>
      <c r="CJ770" s="214"/>
      <c r="CK770" s="214"/>
      <c r="CL770" s="214"/>
      <c r="CM770" s="214"/>
      <c r="CN770" s="214"/>
      <c r="CO770" s="214"/>
      <c r="CP770" s="214"/>
      <c r="CQ770" s="214"/>
      <c r="CR770" s="214"/>
      <c r="CS770" s="214"/>
      <c r="CT770" s="214"/>
      <c r="CU770" s="214"/>
      <c r="CV770" s="214"/>
      <c r="CW770" s="214"/>
      <c r="CX770" s="214"/>
      <c r="CY770" s="214"/>
      <c r="CZ770" s="214"/>
      <c r="DA770" s="214"/>
      <c r="DB770" s="214"/>
      <c r="DC770" s="214"/>
      <c r="DD770" s="214"/>
      <c r="DE770" s="214"/>
      <c r="DF770" s="214"/>
      <c r="DG770" s="214"/>
      <c r="DH770" s="214"/>
      <c r="DI770" s="214"/>
      <c r="DJ770" s="214"/>
      <c r="DK770" s="214"/>
      <c r="DL770" s="214"/>
      <c r="DM770" s="214"/>
      <c r="DN770" s="214"/>
      <c r="DO770" s="214"/>
      <c r="DP770" s="214"/>
      <c r="DQ770" s="214"/>
      <c r="DR770" s="214"/>
      <c r="DS770" s="214"/>
      <c r="DT770" s="214"/>
      <c r="DU770" s="214"/>
      <c r="DV770" s="214"/>
      <c r="DW770" s="214"/>
      <c r="DX770" s="214"/>
      <c r="DY770" s="214"/>
      <c r="DZ770" s="214"/>
      <c r="EA770" s="214"/>
      <c r="EB770" s="214"/>
      <c r="EC770" s="214"/>
      <c r="ED770" s="214"/>
      <c r="EE770" s="214"/>
      <c r="EF770" s="214"/>
      <c r="EG770" s="214"/>
      <c r="EH770" s="214"/>
      <c r="EI770" s="214"/>
      <c r="EJ770" s="214"/>
      <c r="EK770" s="214"/>
      <c r="EL770" s="214"/>
      <c r="EM770" s="214"/>
      <c r="EN770" s="214"/>
      <c r="EO770" s="214"/>
      <c r="EP770" s="214"/>
      <c r="EQ770" s="214"/>
      <c r="ER770" s="214"/>
      <c r="ES770" s="214"/>
      <c r="ET770" s="214"/>
      <c r="EU770" s="214"/>
      <c r="EV770" s="214"/>
      <c r="EW770" s="214"/>
      <c r="EX770" s="214"/>
      <c r="EY770" s="214"/>
      <c r="EZ770" s="214"/>
      <c r="FA770" s="214"/>
      <c r="FB770" s="214"/>
      <c r="FC770" s="214"/>
      <c r="FD770" s="214"/>
      <c r="FE770" s="214"/>
      <c r="FF770" s="214"/>
      <c r="FG770" s="214"/>
      <c r="FH770" s="214"/>
      <c r="FI770" s="214"/>
      <c r="FJ770" s="214"/>
      <c r="FK770" s="214"/>
      <c r="FL770" s="214"/>
      <c r="FM770" s="214"/>
      <c r="FN770" s="214"/>
      <c r="FO770" s="214"/>
      <c r="FP770" s="214"/>
      <c r="FQ770" s="214"/>
      <c r="FR770" s="214"/>
      <c r="FS770" s="214"/>
      <c r="FT770" s="214"/>
      <c r="FU770" s="214"/>
      <c r="FV770" s="214"/>
      <c r="FW770" s="214"/>
      <c r="FX770" s="214"/>
      <c r="FY770" s="214"/>
      <c r="FZ770" s="214"/>
      <c r="GA770" s="214"/>
      <c r="GB770" s="214"/>
      <c r="GC770" s="214"/>
      <c r="GD770" s="214"/>
      <c r="GE770" s="214"/>
      <c r="GF770" s="214"/>
      <c r="GG770" s="214"/>
      <c r="GH770" s="214"/>
      <c r="GI770" s="214"/>
      <c r="GJ770" s="214"/>
      <c r="GK770" s="214"/>
      <c r="GL770" s="214"/>
      <c r="GM770" s="214"/>
      <c r="GN770" s="214"/>
      <c r="GO770" s="214"/>
      <c r="GP770" s="214"/>
      <c r="GQ770" s="214"/>
      <c r="GR770" s="214"/>
      <c r="GS770" s="214"/>
      <c r="GT770" s="214"/>
      <c r="GU770" s="214"/>
      <c r="GV770" s="214"/>
      <c r="GW770" s="214"/>
      <c r="GX770" s="214"/>
      <c r="GY770" s="214"/>
      <c r="GZ770" s="214"/>
      <c r="HA770" s="214"/>
      <c r="HB770" s="214"/>
      <c r="HC770" s="214"/>
      <c r="HD770" s="214"/>
      <c r="HE770" s="214"/>
      <c r="HF770" s="214"/>
      <c r="HG770" s="214"/>
      <c r="HH770" s="214"/>
      <c r="HI770" s="214"/>
      <c r="HJ770" s="214"/>
      <c r="HK770" s="214"/>
      <c r="HL770" s="214"/>
      <c r="HM770" s="214"/>
      <c r="HN770" s="214"/>
      <c r="HO770" s="214"/>
      <c r="HP770" s="214"/>
      <c r="HQ770" s="214"/>
      <c r="HR770" s="214"/>
      <c r="HS770" s="214"/>
      <c r="HT770" s="214"/>
      <c r="HU770" s="214"/>
      <c r="HV770" s="214"/>
      <c r="HW770" s="214"/>
      <c r="HX770" s="214"/>
      <c r="HY770" s="214"/>
      <c r="HZ770" s="214"/>
      <c r="IA770" s="214"/>
      <c r="IB770" s="214"/>
      <c r="IC770" s="214"/>
      <c r="ID770" s="214"/>
      <c r="IE770" s="214"/>
      <c r="IF770" s="214"/>
      <c r="IG770" s="214"/>
      <c r="IH770" s="214"/>
      <c r="II770" s="214"/>
      <c r="IJ770" s="214"/>
      <c r="IK770" s="214"/>
      <c r="IL770" s="214"/>
      <c r="IM770" s="214"/>
      <c r="IN770" s="214"/>
      <c r="IO770" s="214"/>
      <c r="IP770" s="214"/>
      <c r="IQ770" s="214"/>
      <c r="IR770" s="214"/>
      <c r="IS770" s="214"/>
      <c r="IT770" s="214"/>
      <c r="IU770" s="214"/>
      <c r="IV770" s="214"/>
    </row>
    <row r="771" spans="1:256" s="644" customFormat="1" ht="18.75" x14ac:dyDescent="0.45">
      <c r="A771" s="326"/>
      <c r="B771" s="327"/>
      <c r="C771" s="60"/>
      <c r="D771" s="81"/>
      <c r="E771" s="333" t="s">
        <v>1250</v>
      </c>
      <c r="F771" s="327"/>
      <c r="G771" s="328"/>
      <c r="H771" s="329"/>
      <c r="I771" s="69"/>
      <c r="J771" s="149">
        <v>1</v>
      </c>
      <c r="K771" s="150" t="s">
        <v>1251</v>
      </c>
      <c r="L771" s="67"/>
      <c r="M771" s="68"/>
      <c r="N771" s="68"/>
      <c r="O771" s="68"/>
      <c r="P771" s="69"/>
      <c r="Q771" s="184">
        <v>123000</v>
      </c>
      <c r="R771" s="184">
        <v>267000</v>
      </c>
      <c r="S771" s="159">
        <f t="shared" ref="S771:S790" si="31">SUM(Q771:R771)</f>
        <v>390000</v>
      </c>
      <c r="T771" s="160" t="s">
        <v>1252</v>
      </c>
      <c r="U771" s="160" t="s">
        <v>1032</v>
      </c>
      <c r="V771" s="643"/>
      <c r="W771" s="215"/>
      <c r="X771" s="215"/>
      <c r="Y771" s="43"/>
      <c r="Z771" s="215"/>
      <c r="AA771" s="214"/>
      <c r="AB771" s="214"/>
      <c r="AC771" s="214"/>
      <c r="AD771" s="214"/>
      <c r="AE771" s="214"/>
      <c r="AF771" s="214"/>
      <c r="AG771" s="214"/>
      <c r="AH771" s="214"/>
      <c r="AI771" s="214"/>
      <c r="AJ771" s="214"/>
      <c r="AK771" s="214"/>
      <c r="AL771" s="214"/>
      <c r="AM771" s="214"/>
      <c r="AN771" s="214"/>
      <c r="AO771" s="214"/>
      <c r="AP771" s="214"/>
      <c r="AQ771" s="214"/>
      <c r="AR771" s="214"/>
      <c r="AS771" s="214"/>
      <c r="AT771" s="214"/>
      <c r="AU771" s="214"/>
      <c r="AV771" s="214"/>
      <c r="AW771" s="214"/>
      <c r="AX771" s="214"/>
      <c r="AY771" s="214"/>
      <c r="AZ771" s="214"/>
      <c r="BA771" s="214"/>
      <c r="BB771" s="214"/>
      <c r="BC771" s="214"/>
      <c r="BD771" s="214"/>
      <c r="BE771" s="214"/>
      <c r="BF771" s="214"/>
      <c r="BG771" s="214"/>
      <c r="BH771" s="214"/>
      <c r="BI771" s="214"/>
      <c r="BJ771" s="214"/>
      <c r="BK771" s="214"/>
      <c r="BL771" s="214"/>
      <c r="BM771" s="214"/>
      <c r="BN771" s="214"/>
      <c r="BO771" s="214"/>
      <c r="BP771" s="214"/>
      <c r="BQ771" s="214"/>
      <c r="BR771" s="214"/>
      <c r="BS771" s="214"/>
      <c r="BT771" s="214"/>
      <c r="BU771" s="214"/>
      <c r="BV771" s="214"/>
      <c r="BW771" s="214"/>
      <c r="BX771" s="214"/>
      <c r="BY771" s="214"/>
      <c r="BZ771" s="214"/>
      <c r="CA771" s="214"/>
      <c r="CB771" s="214"/>
      <c r="CC771" s="214"/>
      <c r="CD771" s="214"/>
      <c r="CE771" s="214"/>
      <c r="CF771" s="214"/>
      <c r="CG771" s="214"/>
      <c r="CH771" s="214"/>
      <c r="CI771" s="214"/>
      <c r="CJ771" s="214"/>
      <c r="CK771" s="214"/>
      <c r="CL771" s="214"/>
      <c r="CM771" s="214"/>
      <c r="CN771" s="214"/>
      <c r="CO771" s="214"/>
      <c r="CP771" s="214"/>
      <c r="CQ771" s="214"/>
      <c r="CR771" s="214"/>
      <c r="CS771" s="214"/>
      <c r="CT771" s="214"/>
      <c r="CU771" s="214"/>
      <c r="CV771" s="214"/>
      <c r="CW771" s="214"/>
      <c r="CX771" s="214"/>
      <c r="CY771" s="214"/>
      <c r="CZ771" s="214"/>
      <c r="DA771" s="214"/>
      <c r="DB771" s="214"/>
      <c r="DC771" s="214"/>
      <c r="DD771" s="214"/>
      <c r="DE771" s="214"/>
      <c r="DF771" s="214"/>
      <c r="DG771" s="214"/>
      <c r="DH771" s="214"/>
      <c r="DI771" s="214"/>
      <c r="DJ771" s="214"/>
      <c r="DK771" s="214"/>
      <c r="DL771" s="214"/>
      <c r="DM771" s="214"/>
      <c r="DN771" s="214"/>
      <c r="DO771" s="214"/>
      <c r="DP771" s="214"/>
      <c r="DQ771" s="214"/>
      <c r="DR771" s="214"/>
      <c r="DS771" s="214"/>
      <c r="DT771" s="214"/>
      <c r="DU771" s="214"/>
      <c r="DV771" s="214"/>
      <c r="DW771" s="214"/>
      <c r="DX771" s="214"/>
      <c r="DY771" s="214"/>
      <c r="DZ771" s="214"/>
      <c r="EA771" s="214"/>
      <c r="EB771" s="214"/>
      <c r="EC771" s="214"/>
      <c r="ED771" s="214"/>
      <c r="EE771" s="214"/>
      <c r="EF771" s="214"/>
      <c r="EG771" s="214"/>
      <c r="EH771" s="214"/>
      <c r="EI771" s="214"/>
      <c r="EJ771" s="214"/>
      <c r="EK771" s="214"/>
      <c r="EL771" s="214"/>
      <c r="EM771" s="214"/>
      <c r="EN771" s="214"/>
      <c r="EO771" s="214"/>
      <c r="EP771" s="214"/>
      <c r="EQ771" s="214"/>
      <c r="ER771" s="214"/>
      <c r="ES771" s="214"/>
      <c r="ET771" s="214"/>
      <c r="EU771" s="214"/>
      <c r="EV771" s="214"/>
      <c r="EW771" s="214"/>
      <c r="EX771" s="214"/>
      <c r="EY771" s="214"/>
      <c r="EZ771" s="214"/>
      <c r="FA771" s="214"/>
      <c r="FB771" s="214"/>
      <c r="FC771" s="214"/>
      <c r="FD771" s="214"/>
      <c r="FE771" s="214"/>
      <c r="FF771" s="214"/>
      <c r="FG771" s="214"/>
      <c r="FH771" s="214"/>
      <c r="FI771" s="214"/>
      <c r="FJ771" s="214"/>
      <c r="FK771" s="214"/>
      <c r="FL771" s="214"/>
      <c r="FM771" s="214"/>
      <c r="FN771" s="214"/>
      <c r="FO771" s="214"/>
      <c r="FP771" s="214"/>
      <c r="FQ771" s="214"/>
      <c r="FR771" s="214"/>
      <c r="FS771" s="214"/>
      <c r="FT771" s="214"/>
      <c r="FU771" s="214"/>
      <c r="FV771" s="214"/>
      <c r="FW771" s="214"/>
      <c r="FX771" s="214"/>
      <c r="FY771" s="214"/>
      <c r="FZ771" s="214"/>
      <c r="GA771" s="214"/>
      <c r="GB771" s="214"/>
      <c r="GC771" s="214"/>
      <c r="GD771" s="214"/>
      <c r="GE771" s="214"/>
      <c r="GF771" s="214"/>
      <c r="GG771" s="214"/>
      <c r="GH771" s="214"/>
      <c r="GI771" s="214"/>
      <c r="GJ771" s="214"/>
      <c r="GK771" s="214"/>
      <c r="GL771" s="214"/>
      <c r="GM771" s="214"/>
      <c r="GN771" s="214"/>
      <c r="GO771" s="214"/>
      <c r="GP771" s="214"/>
      <c r="GQ771" s="214"/>
      <c r="GR771" s="214"/>
      <c r="GS771" s="214"/>
      <c r="GT771" s="214"/>
      <c r="GU771" s="214"/>
      <c r="GV771" s="214"/>
      <c r="GW771" s="214"/>
      <c r="GX771" s="214"/>
      <c r="GY771" s="214"/>
      <c r="GZ771" s="214"/>
      <c r="HA771" s="214"/>
      <c r="HB771" s="214"/>
      <c r="HC771" s="214"/>
      <c r="HD771" s="214"/>
      <c r="HE771" s="214"/>
      <c r="HF771" s="214"/>
      <c r="HG771" s="214"/>
      <c r="HH771" s="214"/>
      <c r="HI771" s="214"/>
      <c r="HJ771" s="214"/>
      <c r="HK771" s="214"/>
      <c r="HL771" s="214"/>
      <c r="HM771" s="214"/>
      <c r="HN771" s="214"/>
      <c r="HO771" s="214"/>
      <c r="HP771" s="214"/>
      <c r="HQ771" s="214"/>
      <c r="HR771" s="214"/>
      <c r="HS771" s="214"/>
      <c r="HT771" s="214"/>
      <c r="HU771" s="214"/>
      <c r="HV771" s="214"/>
      <c r="HW771" s="214"/>
      <c r="HX771" s="214"/>
      <c r="HY771" s="214"/>
      <c r="HZ771" s="214"/>
      <c r="IA771" s="214"/>
      <c r="IB771" s="214"/>
      <c r="IC771" s="214"/>
      <c r="ID771" s="214"/>
      <c r="IE771" s="214"/>
      <c r="IF771" s="214"/>
      <c r="IG771" s="214"/>
      <c r="IH771" s="214"/>
      <c r="II771" s="214"/>
      <c r="IJ771" s="214"/>
      <c r="IK771" s="214"/>
      <c r="IL771" s="214"/>
      <c r="IM771" s="214"/>
      <c r="IN771" s="214"/>
      <c r="IO771" s="214"/>
      <c r="IP771" s="214"/>
      <c r="IQ771" s="214"/>
      <c r="IR771" s="214"/>
      <c r="IS771" s="214"/>
      <c r="IT771" s="214"/>
      <c r="IU771" s="214"/>
      <c r="IV771" s="214"/>
    </row>
    <row r="772" spans="1:256" s="214" customFormat="1" ht="18.75" x14ac:dyDescent="0.45">
      <c r="A772" s="326"/>
      <c r="B772" s="327"/>
      <c r="C772" s="60"/>
      <c r="D772" s="81"/>
      <c r="E772" s="333" t="s">
        <v>1253</v>
      </c>
      <c r="F772" s="327"/>
      <c r="G772" s="328"/>
      <c r="H772" s="329"/>
      <c r="I772" s="69"/>
      <c r="J772" s="149">
        <v>2</v>
      </c>
      <c r="K772" s="150" t="s">
        <v>1254</v>
      </c>
      <c r="L772" s="67"/>
      <c r="M772" s="68"/>
      <c r="N772" s="68"/>
      <c r="O772" s="68"/>
      <c r="P772" s="69"/>
      <c r="Q772" s="184">
        <v>250000</v>
      </c>
      <c r="R772" s="184"/>
      <c r="S772" s="159">
        <f t="shared" si="31"/>
        <v>250000</v>
      </c>
      <c r="T772" s="160" t="s">
        <v>1255</v>
      </c>
      <c r="U772" s="160" t="s">
        <v>1032</v>
      </c>
      <c r="V772" s="643"/>
      <c r="W772" s="215"/>
      <c r="X772" s="215"/>
      <c r="Y772" s="43"/>
      <c r="Z772" s="215"/>
    </row>
    <row r="773" spans="1:256" s="362" customFormat="1" ht="18.75" x14ac:dyDescent="0.45">
      <c r="A773" s="357"/>
      <c r="B773" s="177"/>
      <c r="C773" s="60"/>
      <c r="D773" s="177" t="s">
        <v>30</v>
      </c>
      <c r="E773" s="177"/>
      <c r="F773" s="177"/>
      <c r="G773" s="178"/>
      <c r="H773" s="68"/>
      <c r="I773" s="68"/>
      <c r="J773" s="149">
        <v>3</v>
      </c>
      <c r="K773" s="150" t="s">
        <v>1256</v>
      </c>
      <c r="L773" s="67"/>
      <c r="M773" s="68"/>
      <c r="N773" s="68"/>
      <c r="O773" s="68"/>
      <c r="P773" s="69"/>
      <c r="Q773" s="184">
        <v>90000</v>
      </c>
      <c r="R773" s="690"/>
      <c r="S773" s="159">
        <f t="shared" si="31"/>
        <v>90000</v>
      </c>
      <c r="T773" s="160" t="s">
        <v>1252</v>
      </c>
      <c r="U773" s="160" t="s">
        <v>1032</v>
      </c>
      <c r="V773" s="361"/>
      <c r="W773" s="215"/>
      <c r="X773" s="215"/>
      <c r="Y773" s="727"/>
      <c r="Z773" s="215"/>
      <c r="AA773" s="216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7"/>
      <c r="BN773" s="177"/>
      <c r="BO773" s="177"/>
      <c r="BP773" s="177"/>
      <c r="BQ773" s="177"/>
      <c r="BR773" s="177"/>
      <c r="BS773" s="177"/>
      <c r="BT773" s="177"/>
      <c r="BU773" s="177"/>
      <c r="BV773" s="177"/>
      <c r="BW773" s="177"/>
      <c r="BX773" s="177"/>
      <c r="BY773" s="177"/>
      <c r="BZ773" s="177"/>
      <c r="CA773" s="177"/>
      <c r="CB773" s="177"/>
      <c r="CC773" s="177"/>
      <c r="CD773" s="177"/>
      <c r="CE773" s="177"/>
      <c r="CF773" s="177"/>
      <c r="CG773" s="177"/>
      <c r="CH773" s="177"/>
      <c r="CI773" s="177"/>
      <c r="CJ773" s="177"/>
      <c r="CK773" s="177"/>
      <c r="CL773" s="177"/>
      <c r="CM773" s="177"/>
      <c r="CN773" s="177"/>
      <c r="CO773" s="177"/>
      <c r="CP773" s="177"/>
      <c r="CQ773" s="177"/>
      <c r="CR773" s="177"/>
      <c r="CS773" s="177"/>
      <c r="CT773" s="177"/>
      <c r="CU773" s="177"/>
      <c r="CV773" s="177"/>
      <c r="CW773" s="177"/>
      <c r="CX773" s="177"/>
      <c r="CY773" s="177"/>
      <c r="CZ773" s="177"/>
      <c r="DA773" s="177"/>
      <c r="DB773" s="177"/>
      <c r="DC773" s="177"/>
      <c r="DD773" s="177"/>
      <c r="DE773" s="177"/>
      <c r="DF773" s="177"/>
      <c r="DG773" s="177"/>
      <c r="DH773" s="177"/>
      <c r="DI773" s="177"/>
      <c r="DJ773" s="177"/>
      <c r="DK773" s="177"/>
      <c r="DL773" s="177"/>
      <c r="DM773" s="177"/>
      <c r="DN773" s="177"/>
      <c r="DO773" s="177"/>
      <c r="DP773" s="177"/>
      <c r="DQ773" s="177"/>
      <c r="DR773" s="177"/>
      <c r="DS773" s="177"/>
      <c r="DT773" s="177"/>
      <c r="DU773" s="177"/>
      <c r="DV773" s="177"/>
      <c r="DW773" s="177"/>
      <c r="DX773" s="177"/>
      <c r="DY773" s="177"/>
      <c r="DZ773" s="177"/>
      <c r="EA773" s="177"/>
      <c r="EB773" s="177"/>
      <c r="EC773" s="177"/>
      <c r="ED773" s="177"/>
      <c r="EE773" s="177"/>
      <c r="EF773" s="177"/>
      <c r="EG773" s="177"/>
      <c r="EH773" s="177"/>
      <c r="EI773" s="177"/>
      <c r="EJ773" s="177"/>
      <c r="EK773" s="177"/>
      <c r="EL773" s="177"/>
      <c r="EM773" s="177"/>
      <c r="EN773" s="177"/>
      <c r="EO773" s="177"/>
      <c r="EP773" s="177"/>
      <c r="EQ773" s="177"/>
      <c r="ER773" s="177"/>
      <c r="ES773" s="177"/>
      <c r="ET773" s="177"/>
      <c r="EU773" s="177"/>
      <c r="EV773" s="177"/>
      <c r="EW773" s="177"/>
      <c r="EX773" s="177"/>
      <c r="EY773" s="177"/>
      <c r="EZ773" s="177"/>
      <c r="FA773" s="177"/>
      <c r="FB773" s="177"/>
      <c r="FC773" s="177"/>
      <c r="FD773" s="177"/>
      <c r="FE773" s="177"/>
      <c r="FF773" s="177"/>
      <c r="FG773" s="177"/>
      <c r="FH773" s="177"/>
      <c r="FI773" s="177"/>
      <c r="FJ773" s="177"/>
      <c r="FK773" s="177"/>
      <c r="FL773" s="177"/>
      <c r="FM773" s="177"/>
      <c r="FN773" s="177"/>
      <c r="FO773" s="177"/>
      <c r="FP773" s="177"/>
      <c r="FQ773" s="177"/>
      <c r="FR773" s="177"/>
      <c r="FS773" s="177"/>
      <c r="FT773" s="177"/>
      <c r="FU773" s="177"/>
      <c r="FV773" s="177"/>
      <c r="FW773" s="177"/>
      <c r="FX773" s="177"/>
      <c r="FY773" s="177"/>
      <c r="FZ773" s="177"/>
      <c r="GA773" s="177"/>
      <c r="GB773" s="177"/>
      <c r="GC773" s="177"/>
      <c r="GD773" s="177"/>
      <c r="GE773" s="177"/>
      <c r="GF773" s="177"/>
      <c r="GG773" s="177"/>
      <c r="GH773" s="177"/>
      <c r="GI773" s="177"/>
      <c r="GJ773" s="177"/>
      <c r="GK773" s="177"/>
      <c r="GL773" s="177"/>
      <c r="GM773" s="177"/>
      <c r="GN773" s="177"/>
      <c r="GO773" s="177"/>
      <c r="GP773" s="177"/>
      <c r="GQ773" s="177"/>
      <c r="GR773" s="177"/>
      <c r="GS773" s="177"/>
      <c r="GT773" s="177"/>
      <c r="GU773" s="177"/>
      <c r="GV773" s="177"/>
      <c r="GW773" s="177"/>
      <c r="GX773" s="177"/>
      <c r="GY773" s="177"/>
      <c r="GZ773" s="177"/>
      <c r="HA773" s="177"/>
      <c r="HB773" s="177"/>
      <c r="HC773" s="177"/>
      <c r="HD773" s="177"/>
      <c r="HE773" s="177"/>
      <c r="HF773" s="177"/>
      <c r="HG773" s="177"/>
      <c r="HH773" s="177"/>
      <c r="HI773" s="177"/>
      <c r="HJ773" s="177"/>
      <c r="HK773" s="177"/>
      <c r="HL773" s="177"/>
      <c r="HM773" s="177"/>
      <c r="HN773" s="177"/>
      <c r="HO773" s="177"/>
      <c r="HP773" s="177"/>
      <c r="HQ773" s="177"/>
      <c r="HR773" s="177"/>
      <c r="HS773" s="177"/>
      <c r="HT773" s="177"/>
      <c r="HU773" s="177"/>
      <c r="HV773" s="177"/>
      <c r="HW773" s="177"/>
      <c r="HX773" s="177"/>
      <c r="HY773" s="177"/>
      <c r="HZ773" s="177"/>
      <c r="IA773" s="177"/>
      <c r="IB773" s="177"/>
      <c r="IC773" s="177"/>
      <c r="ID773" s="177"/>
      <c r="IE773" s="177"/>
      <c r="IF773" s="177"/>
      <c r="IG773" s="177"/>
      <c r="IH773" s="177"/>
      <c r="II773" s="177"/>
      <c r="IJ773" s="177"/>
      <c r="IK773" s="177"/>
      <c r="IL773" s="177"/>
      <c r="IM773" s="177"/>
      <c r="IN773" s="177"/>
      <c r="IO773" s="177"/>
      <c r="IP773" s="177"/>
      <c r="IQ773" s="177"/>
      <c r="IR773" s="177"/>
      <c r="IS773" s="177"/>
      <c r="IT773" s="177"/>
      <c r="IU773" s="177"/>
      <c r="IV773" s="177"/>
    </row>
    <row r="774" spans="1:256" s="362" customFormat="1" ht="18.75" x14ac:dyDescent="0.45">
      <c r="A774" s="357"/>
      <c r="B774" s="177"/>
      <c r="C774" s="177"/>
      <c r="D774" s="81">
        <v>1</v>
      </c>
      <c r="E774" s="122" t="s">
        <v>1257</v>
      </c>
      <c r="F774" s="122"/>
      <c r="G774" s="123"/>
      <c r="H774" s="124" t="s">
        <v>75</v>
      </c>
      <c r="I774" s="833">
        <v>6</v>
      </c>
      <c r="J774" s="149">
        <v>4</v>
      </c>
      <c r="K774" s="687" t="s">
        <v>1258</v>
      </c>
      <c r="L774" s="67"/>
      <c r="M774" s="68"/>
      <c r="N774" s="68"/>
      <c r="O774" s="68"/>
      <c r="P774" s="68"/>
      <c r="Q774" s="187">
        <v>70000</v>
      </c>
      <c r="R774" s="235"/>
      <c r="S774" s="159">
        <f t="shared" si="31"/>
        <v>70000</v>
      </c>
      <c r="T774" s="160" t="s">
        <v>1252</v>
      </c>
      <c r="U774" s="160" t="s">
        <v>1032</v>
      </c>
      <c r="V774" s="361"/>
      <c r="W774" s="177"/>
      <c r="X774" s="177"/>
      <c r="Y774" s="727"/>
      <c r="Z774" s="215"/>
      <c r="AA774" s="216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77"/>
      <c r="BP774" s="177"/>
      <c r="BQ774" s="177"/>
      <c r="BR774" s="177"/>
      <c r="BS774" s="177"/>
      <c r="BT774" s="177"/>
      <c r="BU774" s="177"/>
      <c r="BV774" s="177"/>
      <c r="BW774" s="177"/>
      <c r="BX774" s="177"/>
      <c r="BY774" s="177"/>
      <c r="BZ774" s="177"/>
      <c r="CA774" s="177"/>
      <c r="CB774" s="177"/>
      <c r="CC774" s="177"/>
      <c r="CD774" s="177"/>
      <c r="CE774" s="177"/>
      <c r="CF774" s="177"/>
      <c r="CG774" s="177"/>
      <c r="CH774" s="177"/>
      <c r="CI774" s="177"/>
      <c r="CJ774" s="177"/>
      <c r="CK774" s="177"/>
      <c r="CL774" s="177"/>
      <c r="CM774" s="177"/>
      <c r="CN774" s="177"/>
      <c r="CO774" s="177"/>
      <c r="CP774" s="177"/>
      <c r="CQ774" s="177"/>
      <c r="CR774" s="177"/>
      <c r="CS774" s="177"/>
      <c r="CT774" s="177"/>
      <c r="CU774" s="177"/>
      <c r="CV774" s="177"/>
      <c r="CW774" s="177"/>
      <c r="CX774" s="177"/>
      <c r="CY774" s="177"/>
      <c r="CZ774" s="177"/>
      <c r="DA774" s="177"/>
      <c r="DB774" s="177"/>
      <c r="DC774" s="177"/>
      <c r="DD774" s="177"/>
      <c r="DE774" s="177"/>
      <c r="DF774" s="177"/>
      <c r="DG774" s="177"/>
      <c r="DH774" s="177"/>
      <c r="DI774" s="177"/>
      <c r="DJ774" s="177"/>
      <c r="DK774" s="177"/>
      <c r="DL774" s="177"/>
      <c r="DM774" s="177"/>
      <c r="DN774" s="177"/>
      <c r="DO774" s="177"/>
      <c r="DP774" s="177"/>
      <c r="DQ774" s="177"/>
      <c r="DR774" s="177"/>
      <c r="DS774" s="177"/>
      <c r="DT774" s="177"/>
      <c r="DU774" s="177"/>
      <c r="DV774" s="177"/>
      <c r="DW774" s="177"/>
      <c r="DX774" s="177"/>
      <c r="DY774" s="177"/>
      <c r="DZ774" s="177"/>
      <c r="EA774" s="177"/>
      <c r="EB774" s="177"/>
      <c r="EC774" s="177"/>
      <c r="ED774" s="177"/>
      <c r="EE774" s="177"/>
      <c r="EF774" s="177"/>
      <c r="EG774" s="177"/>
      <c r="EH774" s="177"/>
      <c r="EI774" s="177"/>
      <c r="EJ774" s="177"/>
      <c r="EK774" s="177"/>
      <c r="EL774" s="177"/>
      <c r="EM774" s="177"/>
      <c r="EN774" s="177"/>
      <c r="EO774" s="177"/>
      <c r="EP774" s="177"/>
      <c r="EQ774" s="177"/>
      <c r="ER774" s="177"/>
      <c r="ES774" s="177"/>
      <c r="ET774" s="177"/>
      <c r="EU774" s="177"/>
      <c r="EV774" s="177"/>
      <c r="EW774" s="177"/>
      <c r="EX774" s="177"/>
      <c r="EY774" s="177"/>
      <c r="EZ774" s="177"/>
      <c r="FA774" s="177"/>
      <c r="FB774" s="177"/>
      <c r="FC774" s="177"/>
      <c r="FD774" s="177"/>
      <c r="FE774" s="177"/>
      <c r="FF774" s="177"/>
      <c r="FG774" s="177"/>
      <c r="FH774" s="177"/>
      <c r="FI774" s="177"/>
      <c r="FJ774" s="177"/>
      <c r="FK774" s="177"/>
      <c r="FL774" s="177"/>
      <c r="FM774" s="177"/>
      <c r="FN774" s="177"/>
      <c r="FO774" s="177"/>
      <c r="FP774" s="177"/>
      <c r="FQ774" s="177"/>
      <c r="FR774" s="177"/>
      <c r="FS774" s="177"/>
      <c r="FT774" s="177"/>
      <c r="FU774" s="177"/>
      <c r="FV774" s="177"/>
      <c r="FW774" s="177"/>
      <c r="FX774" s="177"/>
      <c r="FY774" s="177"/>
      <c r="FZ774" s="177"/>
      <c r="GA774" s="177"/>
      <c r="GB774" s="177"/>
      <c r="GC774" s="177"/>
      <c r="GD774" s="177"/>
      <c r="GE774" s="177"/>
      <c r="GF774" s="177"/>
      <c r="GG774" s="177"/>
      <c r="GH774" s="177"/>
      <c r="GI774" s="177"/>
      <c r="GJ774" s="177"/>
      <c r="GK774" s="177"/>
      <c r="GL774" s="177"/>
      <c r="GM774" s="177"/>
      <c r="GN774" s="177"/>
      <c r="GO774" s="177"/>
      <c r="GP774" s="177"/>
      <c r="GQ774" s="177"/>
      <c r="GR774" s="177"/>
      <c r="GS774" s="177"/>
      <c r="GT774" s="177"/>
      <c r="GU774" s="177"/>
      <c r="GV774" s="177"/>
      <c r="GW774" s="177"/>
      <c r="GX774" s="177"/>
      <c r="GY774" s="177"/>
      <c r="GZ774" s="177"/>
      <c r="HA774" s="177"/>
      <c r="HB774" s="177"/>
      <c r="HC774" s="177"/>
      <c r="HD774" s="177"/>
      <c r="HE774" s="177"/>
      <c r="HF774" s="177"/>
      <c r="HG774" s="177"/>
      <c r="HH774" s="177"/>
      <c r="HI774" s="177"/>
      <c r="HJ774" s="177"/>
      <c r="HK774" s="177"/>
      <c r="HL774" s="177"/>
      <c r="HM774" s="177"/>
      <c r="HN774" s="177"/>
      <c r="HO774" s="177"/>
      <c r="HP774" s="177"/>
      <c r="HQ774" s="177"/>
      <c r="HR774" s="177"/>
      <c r="HS774" s="177"/>
      <c r="HT774" s="177"/>
      <c r="HU774" s="177"/>
      <c r="HV774" s="177"/>
      <c r="HW774" s="177"/>
      <c r="HX774" s="177"/>
      <c r="HY774" s="177"/>
      <c r="HZ774" s="177"/>
      <c r="IA774" s="177"/>
      <c r="IB774" s="177"/>
      <c r="IC774" s="177"/>
      <c r="ID774" s="177"/>
      <c r="IE774" s="177"/>
      <c r="IF774" s="177"/>
      <c r="IG774" s="177"/>
      <c r="IH774" s="177"/>
      <c r="II774" s="177"/>
      <c r="IJ774" s="177"/>
      <c r="IK774" s="177"/>
      <c r="IL774" s="177"/>
      <c r="IM774" s="177"/>
      <c r="IN774" s="177"/>
      <c r="IO774" s="177"/>
      <c r="IP774" s="177"/>
      <c r="IQ774" s="177"/>
      <c r="IR774" s="177"/>
      <c r="IS774" s="177"/>
      <c r="IT774" s="177"/>
      <c r="IU774" s="177"/>
      <c r="IV774" s="177"/>
    </row>
    <row r="775" spans="1:256" s="835" customFormat="1" ht="18.75" x14ac:dyDescent="0.45">
      <c r="A775" s="385"/>
      <c r="B775" s="181"/>
      <c r="C775" s="386"/>
      <c r="D775" s="81"/>
      <c r="E775" s="216" t="s">
        <v>77</v>
      </c>
      <c r="F775" s="123" t="s">
        <v>1259</v>
      </c>
      <c r="G775" s="123"/>
      <c r="H775" s="124"/>
      <c r="I775" s="833"/>
      <c r="J775" s="149">
        <v>5</v>
      </c>
      <c r="K775" s="687" t="s">
        <v>1260</v>
      </c>
      <c r="L775" s="687"/>
      <c r="M775" s="158"/>
      <c r="N775" s="158"/>
      <c r="O775" s="158"/>
      <c r="P775" s="158"/>
      <c r="Q775" s="187">
        <v>75000</v>
      </c>
      <c r="R775" s="187"/>
      <c r="S775" s="159">
        <f t="shared" si="31"/>
        <v>75000</v>
      </c>
      <c r="T775" s="160" t="s">
        <v>1261</v>
      </c>
      <c r="U775" s="160" t="s">
        <v>261</v>
      </c>
      <c r="V775" s="24"/>
      <c r="W775" s="834"/>
      <c r="X775" s="834"/>
      <c r="Y775" s="727"/>
      <c r="Z775" s="215"/>
      <c r="AA775" s="216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  <c r="II775" s="24"/>
      <c r="IJ775" s="24"/>
      <c r="IK775" s="24"/>
      <c r="IL775" s="24"/>
      <c r="IM775" s="24"/>
      <c r="IN775" s="24"/>
      <c r="IO775" s="24"/>
      <c r="IP775" s="24"/>
      <c r="IQ775" s="24"/>
      <c r="IR775" s="24"/>
      <c r="IS775" s="24"/>
      <c r="IT775" s="24"/>
      <c r="IU775" s="24"/>
      <c r="IV775" s="24"/>
    </row>
    <row r="776" spans="1:256" s="835" customFormat="1" ht="18.75" x14ac:dyDescent="0.45">
      <c r="A776" s="385"/>
      <c r="B776" s="181"/>
      <c r="C776" s="386"/>
      <c r="D776" s="81"/>
      <c r="E776" s="216"/>
      <c r="F776" s="122" t="s">
        <v>1262</v>
      </c>
      <c r="G776" s="123"/>
      <c r="H776" s="124"/>
      <c r="I776" s="833"/>
      <c r="J776" s="149">
        <v>6</v>
      </c>
      <c r="K776" s="687" t="s">
        <v>1263</v>
      </c>
      <c r="L776" s="687"/>
      <c r="M776" s="158"/>
      <c r="N776" s="158"/>
      <c r="O776" s="158"/>
      <c r="P776" s="158"/>
      <c r="Q776" s="696">
        <v>120000</v>
      </c>
      <c r="R776" s="696"/>
      <c r="S776" s="159">
        <f t="shared" si="31"/>
        <v>120000</v>
      </c>
      <c r="T776" s="188" t="s">
        <v>1264</v>
      </c>
      <c r="U776" s="188" t="s">
        <v>223</v>
      </c>
      <c r="V776" s="24"/>
      <c r="W776" s="834"/>
      <c r="X776" s="834"/>
      <c r="Y776" s="727"/>
      <c r="Z776" s="215"/>
      <c r="AA776" s="216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  <c r="IQ776" s="24"/>
      <c r="IR776" s="24"/>
      <c r="IS776" s="24"/>
      <c r="IT776" s="24"/>
      <c r="IU776" s="24"/>
      <c r="IV776" s="24"/>
    </row>
    <row r="777" spans="1:256" s="835" customFormat="1" ht="18.75" x14ac:dyDescent="0.45">
      <c r="A777" s="385"/>
      <c r="B777" s="181"/>
      <c r="C777" s="386"/>
      <c r="D777" s="181"/>
      <c r="E777" s="216" t="s">
        <v>80</v>
      </c>
      <c r="F777" s="123" t="s">
        <v>1265</v>
      </c>
      <c r="G777" s="123"/>
      <c r="H777" s="124"/>
      <c r="I777" s="833"/>
      <c r="J777" s="686">
        <v>7</v>
      </c>
      <c r="K777" s="687" t="s">
        <v>1266</v>
      </c>
      <c r="L777" s="687"/>
      <c r="M777" s="158"/>
      <c r="N777" s="158"/>
      <c r="O777" s="158"/>
      <c r="P777" s="158"/>
      <c r="Q777" s="696">
        <v>20000</v>
      </c>
      <c r="R777" s="696"/>
      <c r="S777" s="159">
        <f t="shared" si="31"/>
        <v>20000</v>
      </c>
      <c r="T777" s="188" t="s">
        <v>1267</v>
      </c>
      <c r="U777" s="188" t="s">
        <v>25</v>
      </c>
      <c r="V777" s="24"/>
      <c r="W777" s="834"/>
      <c r="X777" s="834"/>
      <c r="Y777" s="727"/>
      <c r="Z777" s="215"/>
      <c r="AA777" s="216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  <c r="II777" s="24"/>
      <c r="IJ777" s="24"/>
      <c r="IK777" s="24"/>
      <c r="IL777" s="24"/>
      <c r="IM777" s="24"/>
      <c r="IN777" s="24"/>
      <c r="IO777" s="24"/>
      <c r="IP777" s="24"/>
      <c r="IQ777" s="24"/>
      <c r="IR777" s="24"/>
      <c r="IS777" s="24"/>
      <c r="IT777" s="24"/>
      <c r="IU777" s="24"/>
      <c r="IV777" s="24"/>
    </row>
    <row r="778" spans="1:256" s="835" customFormat="1" ht="18.75" x14ac:dyDescent="0.45">
      <c r="A778" s="385"/>
      <c r="B778" s="181"/>
      <c r="C778" s="386"/>
      <c r="D778" s="181"/>
      <c r="E778" s="216"/>
      <c r="F778" s="123" t="s">
        <v>1268</v>
      </c>
      <c r="G778" s="123"/>
      <c r="H778" s="124"/>
      <c r="I778" s="125"/>
      <c r="J778" s="686">
        <v>8</v>
      </c>
      <c r="K778" s="687" t="s">
        <v>1269</v>
      </c>
      <c r="L778" s="687"/>
      <c r="M778" s="158"/>
      <c r="N778" s="158"/>
      <c r="O778" s="158"/>
      <c r="P778" s="158"/>
      <c r="Q778" s="696"/>
      <c r="R778" s="696">
        <v>70000</v>
      </c>
      <c r="S778" s="159">
        <f t="shared" si="31"/>
        <v>70000</v>
      </c>
      <c r="T778" s="188" t="s">
        <v>1270</v>
      </c>
      <c r="U778" s="188" t="s">
        <v>240</v>
      </c>
      <c r="V778" s="24"/>
      <c r="W778" s="834"/>
      <c r="X778" s="834">
        <v>9240000</v>
      </c>
      <c r="Y778" s="751">
        <f>X778/$X$782*100</f>
        <v>68.903803131991054</v>
      </c>
      <c r="Z778" s="215"/>
      <c r="AA778" s="216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  <c r="IQ778" s="24"/>
      <c r="IR778" s="24"/>
      <c r="IS778" s="24"/>
      <c r="IT778" s="24"/>
      <c r="IU778" s="24"/>
      <c r="IV778" s="24"/>
    </row>
    <row r="779" spans="1:256" s="835" customFormat="1" ht="18.75" x14ac:dyDescent="0.45">
      <c r="A779" s="385"/>
      <c r="B779" s="181"/>
      <c r="C779" s="386"/>
      <c r="D779" s="181"/>
      <c r="E779" s="216" t="s">
        <v>84</v>
      </c>
      <c r="F779" s="122" t="s">
        <v>1271</v>
      </c>
      <c r="G779" s="123"/>
      <c r="H779" s="124"/>
      <c r="I779" s="125"/>
      <c r="J779" s="686">
        <v>9</v>
      </c>
      <c r="K779" s="687" t="s">
        <v>1272</v>
      </c>
      <c r="L779" s="687"/>
      <c r="M779" s="158"/>
      <c r="N779" s="158"/>
      <c r="O779" s="158"/>
      <c r="P779" s="158"/>
      <c r="Q779" s="696">
        <v>40000</v>
      </c>
      <c r="R779" s="696"/>
      <c r="S779" s="159">
        <f t="shared" si="31"/>
        <v>40000</v>
      </c>
      <c r="T779" s="188" t="s">
        <v>727</v>
      </c>
      <c r="U779" s="188" t="s">
        <v>216</v>
      </c>
      <c r="V779" s="24"/>
      <c r="W779" s="834"/>
      <c r="X779" s="834">
        <v>735000</v>
      </c>
      <c r="Y779" s="751">
        <f>X779/$X$782*100</f>
        <v>5.4809843400447429</v>
      </c>
      <c r="Z779" s="215"/>
      <c r="AA779" s="216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  <c r="IK779" s="24"/>
      <c r="IL779" s="24"/>
      <c r="IM779" s="24"/>
      <c r="IN779" s="24"/>
      <c r="IO779" s="24"/>
      <c r="IP779" s="24"/>
      <c r="IQ779" s="24"/>
      <c r="IR779" s="24"/>
      <c r="IS779" s="24"/>
      <c r="IT779" s="24"/>
      <c r="IU779" s="24"/>
      <c r="IV779" s="24"/>
    </row>
    <row r="780" spans="1:256" s="835" customFormat="1" ht="18.75" x14ac:dyDescent="0.45">
      <c r="A780" s="385"/>
      <c r="B780" s="181"/>
      <c r="C780" s="386"/>
      <c r="D780" s="181"/>
      <c r="E780" s="216"/>
      <c r="F780" s="122" t="s">
        <v>1273</v>
      </c>
      <c r="G780" s="123"/>
      <c r="H780" s="124"/>
      <c r="I780" s="125"/>
      <c r="J780" s="686">
        <v>10</v>
      </c>
      <c r="K780" s="687" t="s">
        <v>1274</v>
      </c>
      <c r="L780" s="687"/>
      <c r="M780" s="158"/>
      <c r="N780" s="158"/>
      <c r="O780" s="158"/>
      <c r="P780" s="158"/>
      <c r="Q780" s="696">
        <v>70000</v>
      </c>
      <c r="R780" s="696"/>
      <c r="S780" s="159">
        <f t="shared" si="31"/>
        <v>70000</v>
      </c>
      <c r="T780" s="188" t="s">
        <v>1275</v>
      </c>
      <c r="U780" s="188" t="s">
        <v>249</v>
      </c>
      <c r="V780" s="24"/>
      <c r="W780" s="834"/>
      <c r="X780" s="834">
        <v>635000</v>
      </c>
      <c r="Y780" s="751">
        <f>X780/$X$782*100</f>
        <v>4.7352721849366146</v>
      </c>
      <c r="Z780" s="215"/>
      <c r="AA780" s="216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  <c r="IQ780" s="24"/>
      <c r="IR780" s="24"/>
      <c r="IS780" s="24"/>
      <c r="IT780" s="24"/>
      <c r="IU780" s="24"/>
      <c r="IV780" s="24"/>
    </row>
    <row r="781" spans="1:256" s="835" customFormat="1" ht="18.75" x14ac:dyDescent="0.45">
      <c r="A781" s="385"/>
      <c r="B781" s="181"/>
      <c r="C781" s="386"/>
      <c r="D781" s="181"/>
      <c r="E781" s="216" t="s">
        <v>141</v>
      </c>
      <c r="F781" s="123" t="s">
        <v>1276</v>
      </c>
      <c r="G781" s="123"/>
      <c r="H781" s="124"/>
      <c r="I781" s="125"/>
      <c r="J781" s="686">
        <v>11</v>
      </c>
      <c r="K781" s="687" t="s">
        <v>1277</v>
      </c>
      <c r="L781" s="687"/>
      <c r="M781" s="158"/>
      <c r="N781" s="158"/>
      <c r="O781" s="158"/>
      <c r="P781" s="158"/>
      <c r="Q781" s="696">
        <v>100000</v>
      </c>
      <c r="R781" s="696"/>
      <c r="S781" s="159">
        <f t="shared" si="31"/>
        <v>100000</v>
      </c>
      <c r="T781" s="188" t="s">
        <v>1278</v>
      </c>
      <c r="U781" s="188" t="s">
        <v>223</v>
      </c>
      <c r="V781" s="24"/>
      <c r="W781" s="834"/>
      <c r="X781" s="834">
        <v>2800000</v>
      </c>
      <c r="Y781" s="751">
        <f>X781/$X$782*100</f>
        <v>20.879940343027592</v>
      </c>
      <c r="Z781" s="215"/>
      <c r="AA781" s="216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  <c r="II781" s="24"/>
      <c r="IJ781" s="24"/>
      <c r="IK781" s="24"/>
      <c r="IL781" s="24"/>
      <c r="IM781" s="24"/>
      <c r="IN781" s="24"/>
      <c r="IO781" s="24"/>
      <c r="IP781" s="24"/>
      <c r="IQ781" s="24"/>
      <c r="IR781" s="24"/>
      <c r="IS781" s="24"/>
      <c r="IT781" s="24"/>
      <c r="IU781" s="24"/>
      <c r="IV781" s="24"/>
    </row>
    <row r="782" spans="1:256" s="835" customFormat="1" ht="18.75" x14ac:dyDescent="0.45">
      <c r="A782" s="385"/>
      <c r="B782" s="181"/>
      <c r="C782" s="386"/>
      <c r="D782" s="181"/>
      <c r="E782" s="216" t="s">
        <v>143</v>
      </c>
      <c r="F782" s="122" t="s">
        <v>1279</v>
      </c>
      <c r="G782" s="123"/>
      <c r="H782" s="124"/>
      <c r="I782" s="125"/>
      <c r="J782" s="686">
        <v>12</v>
      </c>
      <c r="K782" s="687" t="s">
        <v>1280</v>
      </c>
      <c r="L782" s="687"/>
      <c r="M782" s="158"/>
      <c r="N782" s="158"/>
      <c r="O782" s="158"/>
      <c r="P782" s="158"/>
      <c r="Q782" s="696">
        <v>50000</v>
      </c>
      <c r="R782" s="696"/>
      <c r="S782" s="159">
        <f t="shared" si="31"/>
        <v>50000</v>
      </c>
      <c r="T782" s="160" t="s">
        <v>1252</v>
      </c>
      <c r="U782" s="160" t="s">
        <v>1032</v>
      </c>
      <c r="V782" s="24"/>
      <c r="W782" s="834"/>
      <c r="X782" s="834">
        <f>SUM(X778:X781)</f>
        <v>13410000</v>
      </c>
      <c r="Y782" s="727"/>
      <c r="Z782" s="215"/>
      <c r="AA782" s="216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  <c r="IQ782" s="24"/>
      <c r="IR782" s="24"/>
      <c r="IS782" s="24"/>
      <c r="IT782" s="24"/>
      <c r="IU782" s="24"/>
      <c r="IV782" s="24"/>
    </row>
    <row r="783" spans="1:256" s="835" customFormat="1" ht="18.75" x14ac:dyDescent="0.45">
      <c r="A783" s="385"/>
      <c r="B783" s="181"/>
      <c r="C783" s="386"/>
      <c r="D783" s="181"/>
      <c r="E783" s="216"/>
      <c r="F783" s="122" t="s">
        <v>1281</v>
      </c>
      <c r="G783" s="123"/>
      <c r="H783" s="124"/>
      <c r="I783" s="125"/>
      <c r="J783" s="686">
        <v>13</v>
      </c>
      <c r="K783" s="687" t="s">
        <v>1282</v>
      </c>
      <c r="L783" s="687"/>
      <c r="M783" s="158"/>
      <c r="N783" s="158"/>
      <c r="O783" s="158"/>
      <c r="P783" s="158"/>
      <c r="Q783" s="696">
        <v>60000</v>
      </c>
      <c r="R783" s="696"/>
      <c r="S783" s="159">
        <f t="shared" si="31"/>
        <v>60000</v>
      </c>
      <c r="T783" s="188" t="s">
        <v>1283</v>
      </c>
      <c r="U783" s="188" t="s">
        <v>33</v>
      </c>
      <c r="V783" s="24"/>
      <c r="W783" s="834"/>
      <c r="X783" s="834"/>
      <c r="Y783" s="727"/>
      <c r="Z783" s="215"/>
      <c r="AA783" s="216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  <c r="II783" s="24"/>
      <c r="IJ783" s="24"/>
      <c r="IK783" s="24"/>
      <c r="IL783" s="24"/>
      <c r="IM783" s="24"/>
      <c r="IN783" s="24"/>
      <c r="IO783" s="24"/>
      <c r="IP783" s="24"/>
      <c r="IQ783" s="24"/>
      <c r="IR783" s="24"/>
      <c r="IS783" s="24"/>
      <c r="IT783" s="24"/>
      <c r="IU783" s="24"/>
      <c r="IV783" s="24"/>
    </row>
    <row r="784" spans="1:256" s="835" customFormat="1" ht="18.75" x14ac:dyDescent="0.45">
      <c r="A784" s="385"/>
      <c r="B784" s="181"/>
      <c r="C784" s="386"/>
      <c r="D784" s="181"/>
      <c r="E784" s="216" t="s">
        <v>300</v>
      </c>
      <c r="F784" s="122" t="s">
        <v>1284</v>
      </c>
      <c r="G784" s="123"/>
      <c r="H784" s="124"/>
      <c r="I784" s="125"/>
      <c r="J784" s="686">
        <v>14</v>
      </c>
      <c r="K784" s="687" t="s">
        <v>1285</v>
      </c>
      <c r="L784" s="687"/>
      <c r="M784" s="158"/>
      <c r="N784" s="158"/>
      <c r="O784" s="158"/>
      <c r="P784" s="158"/>
      <c r="Q784" s="696">
        <v>50000</v>
      </c>
      <c r="R784" s="696"/>
      <c r="S784" s="159">
        <f t="shared" si="31"/>
        <v>50000</v>
      </c>
      <c r="T784" s="188" t="s">
        <v>1286</v>
      </c>
      <c r="U784" s="160" t="s">
        <v>261</v>
      </c>
      <c r="V784" s="24"/>
      <c r="W784" s="834"/>
      <c r="X784" s="834"/>
      <c r="Y784" s="727"/>
      <c r="Z784" s="215"/>
      <c r="AA784" s="216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  <c r="IU784" s="24"/>
      <c r="IV784" s="24"/>
    </row>
    <row r="785" spans="1:256" s="835" customFormat="1" ht="18.75" x14ac:dyDescent="0.45">
      <c r="A785" s="385"/>
      <c r="B785" s="181"/>
      <c r="C785" s="386"/>
      <c r="D785" s="181"/>
      <c r="E785" s="216"/>
      <c r="F785" s="122" t="s">
        <v>1287</v>
      </c>
      <c r="G785" s="123"/>
      <c r="H785" s="124"/>
      <c r="I785" s="125"/>
      <c r="J785" s="686">
        <v>15</v>
      </c>
      <c r="K785" s="687" t="s">
        <v>1288</v>
      </c>
      <c r="L785" s="687"/>
      <c r="M785" s="158"/>
      <c r="N785" s="158"/>
      <c r="O785" s="158"/>
      <c r="P785" s="158"/>
      <c r="Q785" s="696">
        <v>150000</v>
      </c>
      <c r="R785" s="696"/>
      <c r="S785" s="159">
        <f t="shared" si="31"/>
        <v>150000</v>
      </c>
      <c r="T785" s="188" t="s">
        <v>1289</v>
      </c>
      <c r="U785" s="188" t="s">
        <v>33</v>
      </c>
      <c r="V785" s="24"/>
      <c r="W785" s="834"/>
      <c r="X785" s="834"/>
      <c r="Y785" s="727"/>
      <c r="Z785" s="215"/>
      <c r="AA785" s="216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  <c r="IU785" s="24"/>
      <c r="IV785" s="24"/>
    </row>
    <row r="786" spans="1:256" s="835" customFormat="1" ht="18.75" x14ac:dyDescent="0.45">
      <c r="A786" s="385"/>
      <c r="B786" s="181"/>
      <c r="C786" s="386"/>
      <c r="D786" s="181"/>
      <c r="E786" s="216"/>
      <c r="F786" s="122" t="s">
        <v>1290</v>
      </c>
      <c r="G786" s="123"/>
      <c r="H786" s="124"/>
      <c r="I786" s="125"/>
      <c r="J786" s="686">
        <v>16</v>
      </c>
      <c r="K786" s="687" t="s">
        <v>1291</v>
      </c>
      <c r="L786" s="687"/>
      <c r="M786" s="158"/>
      <c r="N786" s="158"/>
      <c r="O786" s="158"/>
      <c r="P786" s="158"/>
      <c r="Q786" s="696">
        <v>120000</v>
      </c>
      <c r="R786" s="696"/>
      <c r="S786" s="159">
        <f t="shared" si="31"/>
        <v>120000</v>
      </c>
      <c r="T786" s="188" t="s">
        <v>1055</v>
      </c>
      <c r="U786" s="188" t="s">
        <v>33</v>
      </c>
      <c r="V786" s="24"/>
      <c r="W786" s="834"/>
      <c r="X786" s="834"/>
      <c r="Y786" s="727"/>
      <c r="Z786" s="215"/>
      <c r="AA786" s="216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  <c r="IU786" s="24"/>
      <c r="IV786" s="24"/>
    </row>
    <row r="787" spans="1:256" s="835" customFormat="1" ht="18.75" x14ac:dyDescent="0.45">
      <c r="A787" s="385"/>
      <c r="B787" s="181"/>
      <c r="C787" s="386"/>
      <c r="D787" s="181"/>
      <c r="E787" s="216"/>
      <c r="F787" s="122" t="s">
        <v>1292</v>
      </c>
      <c r="G787" s="123"/>
      <c r="H787" s="124"/>
      <c r="I787" s="125"/>
      <c r="J787" s="686">
        <v>17</v>
      </c>
      <c r="K787" s="687" t="s">
        <v>1293</v>
      </c>
      <c r="L787" s="687"/>
      <c r="M787" s="158"/>
      <c r="N787" s="158"/>
      <c r="O787" s="158"/>
      <c r="P787" s="158"/>
      <c r="Q787" s="696"/>
      <c r="R787" s="696">
        <v>100000</v>
      </c>
      <c r="S787" s="159">
        <f t="shared" si="31"/>
        <v>100000</v>
      </c>
      <c r="T787" s="188" t="s">
        <v>267</v>
      </c>
      <c r="U787" s="188" t="s">
        <v>33</v>
      </c>
      <c r="V787" s="24"/>
      <c r="W787" s="834"/>
      <c r="X787" s="834"/>
      <c r="Y787" s="727"/>
      <c r="Z787" s="215"/>
      <c r="AA787" s="216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  <c r="II787" s="24"/>
      <c r="IJ787" s="24"/>
      <c r="IK787" s="24"/>
      <c r="IL787" s="24"/>
      <c r="IM787" s="24"/>
      <c r="IN787" s="24"/>
      <c r="IO787" s="24"/>
      <c r="IP787" s="24"/>
      <c r="IQ787" s="24"/>
      <c r="IR787" s="24"/>
      <c r="IS787" s="24"/>
      <c r="IT787" s="24"/>
      <c r="IU787" s="24"/>
      <c r="IV787" s="24"/>
    </row>
    <row r="788" spans="1:256" s="835" customFormat="1" ht="18.75" customHeight="1" x14ac:dyDescent="0.45">
      <c r="A788" s="385"/>
      <c r="B788" s="181"/>
      <c r="C788" s="386"/>
      <c r="D788" s="81">
        <v>2</v>
      </c>
      <c r="E788" s="181" t="s">
        <v>1294</v>
      </c>
      <c r="F788" s="122"/>
      <c r="G788" s="123"/>
      <c r="H788" s="924" t="s">
        <v>1295</v>
      </c>
      <c r="I788" s="158">
        <v>1</v>
      </c>
      <c r="J788" s="686">
        <v>18</v>
      </c>
      <c r="K788" s="687" t="s">
        <v>1296</v>
      </c>
      <c r="L788" s="687"/>
      <c r="M788" s="158"/>
      <c r="N788" s="158"/>
      <c r="O788" s="158"/>
      <c r="P788" s="158"/>
      <c r="Q788" s="696">
        <v>100000</v>
      </c>
      <c r="R788" s="696"/>
      <c r="S788" s="159">
        <f t="shared" si="31"/>
        <v>100000</v>
      </c>
      <c r="T788" s="188" t="s">
        <v>1297</v>
      </c>
      <c r="U788" s="160" t="s">
        <v>261</v>
      </c>
      <c r="V788" s="24"/>
      <c r="W788" s="834"/>
      <c r="X788" s="834"/>
      <c r="Y788" s="727"/>
      <c r="Z788" s="215"/>
      <c r="AA788" s="216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  <c r="IU788" s="24"/>
      <c r="IV788" s="24"/>
    </row>
    <row r="789" spans="1:256" s="835" customFormat="1" ht="17.25" customHeight="1" x14ac:dyDescent="0.45">
      <c r="A789" s="385"/>
      <c r="B789" s="181"/>
      <c r="C789" s="386"/>
      <c r="D789" s="181"/>
      <c r="E789" s="181" t="s">
        <v>1298</v>
      </c>
      <c r="F789" s="122"/>
      <c r="G789" s="123"/>
      <c r="H789" s="923"/>
      <c r="I789" s="158"/>
      <c r="J789" s="686">
        <v>19</v>
      </c>
      <c r="K789" s="687" t="s">
        <v>1299</v>
      </c>
      <c r="L789" s="687"/>
      <c r="M789" s="158"/>
      <c r="N789" s="158"/>
      <c r="O789" s="158"/>
      <c r="P789" s="158"/>
      <c r="Q789" s="696">
        <v>50000</v>
      </c>
      <c r="R789" s="696"/>
      <c r="S789" s="159">
        <f t="shared" si="31"/>
        <v>50000</v>
      </c>
      <c r="T789" s="188" t="s">
        <v>1297</v>
      </c>
      <c r="U789" s="160" t="s">
        <v>261</v>
      </c>
      <c r="V789" s="24"/>
      <c r="W789" s="834"/>
      <c r="X789" s="834"/>
      <c r="Y789" s="727"/>
      <c r="Z789" s="215"/>
      <c r="AA789" s="216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  <c r="II789" s="24"/>
      <c r="IJ789" s="24"/>
      <c r="IK789" s="24"/>
      <c r="IL789" s="24"/>
      <c r="IM789" s="24"/>
      <c r="IN789" s="24"/>
      <c r="IO789" s="24"/>
      <c r="IP789" s="24"/>
      <c r="IQ789" s="24"/>
      <c r="IR789" s="24"/>
      <c r="IS789" s="24"/>
      <c r="IT789" s="24"/>
      <c r="IU789" s="24"/>
      <c r="IV789" s="24"/>
    </row>
    <row r="790" spans="1:256" s="835" customFormat="1" ht="19.5" customHeight="1" x14ac:dyDescent="0.45">
      <c r="A790" s="385"/>
      <c r="B790" s="181"/>
      <c r="C790" s="386"/>
      <c r="D790" s="81">
        <v>3</v>
      </c>
      <c r="E790" s="181" t="s">
        <v>1294</v>
      </c>
      <c r="F790" s="122"/>
      <c r="G790" s="123"/>
      <c r="H790" s="925" t="s">
        <v>1295</v>
      </c>
      <c r="I790" s="158">
        <v>8</v>
      </c>
      <c r="J790" s="686">
        <v>20</v>
      </c>
      <c r="K790" s="687" t="s">
        <v>1300</v>
      </c>
      <c r="L790" s="687"/>
      <c r="M790" s="158"/>
      <c r="N790" s="158"/>
      <c r="O790" s="158"/>
      <c r="P790" s="158"/>
      <c r="Q790" s="696">
        <v>90000</v>
      </c>
      <c r="R790" s="696"/>
      <c r="S790" s="159">
        <f t="shared" si="31"/>
        <v>90000</v>
      </c>
      <c r="T790" s="188" t="s">
        <v>1301</v>
      </c>
      <c r="U790" s="188" t="s">
        <v>97</v>
      </c>
      <c r="V790" s="24"/>
      <c r="W790" s="834"/>
      <c r="X790" s="834"/>
      <c r="Y790" s="727"/>
      <c r="Z790" s="215"/>
      <c r="AA790" s="216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  <c r="IQ790" s="24"/>
      <c r="IR790" s="24"/>
      <c r="IS790" s="24"/>
      <c r="IT790" s="24"/>
      <c r="IU790" s="24"/>
      <c r="IV790" s="24"/>
    </row>
    <row r="791" spans="1:256" s="835" customFormat="1" ht="18.75" x14ac:dyDescent="0.45">
      <c r="A791" s="388"/>
      <c r="B791" s="221"/>
      <c r="C791" s="702"/>
      <c r="D791" s="220"/>
      <c r="E791" s="221" t="s">
        <v>1302</v>
      </c>
      <c r="F791" s="674"/>
      <c r="G791" s="795"/>
      <c r="H791" s="926"/>
      <c r="I791" s="223"/>
      <c r="J791" s="439">
        <v>22</v>
      </c>
      <c r="K791" s="440" t="s">
        <v>1303</v>
      </c>
      <c r="L791" s="440"/>
      <c r="M791" s="223"/>
      <c r="N791" s="223"/>
      <c r="O791" s="223"/>
      <c r="P791" s="223"/>
      <c r="Q791" s="442">
        <v>100000</v>
      </c>
      <c r="R791" s="442"/>
      <c r="S791" s="240">
        <f>SUM(Q791:R791)</f>
        <v>100000</v>
      </c>
      <c r="T791" s="323" t="s">
        <v>87</v>
      </c>
      <c r="U791" s="241" t="s">
        <v>25</v>
      </c>
      <c r="V791" s="24"/>
      <c r="W791" s="834"/>
      <c r="X791" s="834"/>
      <c r="Y791" s="727"/>
      <c r="Z791" s="215"/>
      <c r="AA791" s="216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  <c r="IU791" s="24"/>
      <c r="IV791" s="24"/>
    </row>
    <row r="792" spans="1:256" s="362" customFormat="1" ht="18.75" x14ac:dyDescent="0.45">
      <c r="A792" s="385"/>
      <c r="B792" s="181"/>
      <c r="C792" s="60">
        <v>33</v>
      </c>
      <c r="D792" s="177" t="s">
        <v>1304</v>
      </c>
      <c r="E792" s="177"/>
      <c r="F792" s="177"/>
      <c r="G792" s="178"/>
      <c r="H792" s="68"/>
      <c r="I792" s="68"/>
      <c r="J792" s="429"/>
      <c r="K792" s="711"/>
      <c r="L792" s="67"/>
      <c r="M792" s="68"/>
      <c r="N792" s="68"/>
      <c r="O792" s="68"/>
      <c r="P792" s="68"/>
      <c r="Q792" s="230">
        <f>[4]แผน_งบยุทธศาสตร์60!L72*1000000</f>
        <v>891200</v>
      </c>
      <c r="R792" s="230">
        <f>[4]แผน_งบยุทธศาสตร์60!M72*1000000</f>
        <v>0</v>
      </c>
      <c r="S792" s="231">
        <f t="shared" ref="S792:S800" si="32">SUM(Q792:R792)</f>
        <v>891200</v>
      </c>
      <c r="T792" s="756"/>
      <c r="U792" s="757" t="s">
        <v>1248</v>
      </c>
      <c r="V792" s="361"/>
      <c r="W792" s="215"/>
      <c r="X792" s="215"/>
      <c r="Y792" s="727"/>
      <c r="Z792" s="215"/>
      <c r="AA792" s="216"/>
      <c r="AB792" s="177"/>
      <c r="AC792" s="177"/>
      <c r="AD792" s="177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7"/>
      <c r="BN792" s="177"/>
      <c r="BO792" s="177"/>
      <c r="BP792" s="177"/>
      <c r="BQ792" s="177"/>
      <c r="BR792" s="177"/>
      <c r="BS792" s="177"/>
      <c r="BT792" s="177"/>
      <c r="BU792" s="177"/>
      <c r="BV792" s="177"/>
      <c r="BW792" s="177"/>
      <c r="BX792" s="177"/>
      <c r="BY792" s="177"/>
      <c r="BZ792" s="177"/>
      <c r="CA792" s="177"/>
      <c r="CB792" s="177"/>
      <c r="CC792" s="177"/>
      <c r="CD792" s="177"/>
      <c r="CE792" s="177"/>
      <c r="CF792" s="177"/>
      <c r="CG792" s="177"/>
      <c r="CH792" s="177"/>
      <c r="CI792" s="177"/>
      <c r="CJ792" s="177"/>
      <c r="CK792" s="177"/>
      <c r="CL792" s="177"/>
      <c r="CM792" s="177"/>
      <c r="CN792" s="177"/>
      <c r="CO792" s="177"/>
      <c r="CP792" s="177"/>
      <c r="CQ792" s="177"/>
      <c r="CR792" s="177"/>
      <c r="CS792" s="177"/>
      <c r="CT792" s="177"/>
      <c r="CU792" s="177"/>
      <c r="CV792" s="177"/>
      <c r="CW792" s="177"/>
      <c r="CX792" s="177"/>
      <c r="CY792" s="177"/>
      <c r="CZ792" s="177"/>
      <c r="DA792" s="177"/>
      <c r="DB792" s="177"/>
      <c r="DC792" s="177"/>
      <c r="DD792" s="177"/>
      <c r="DE792" s="177"/>
      <c r="DF792" s="177"/>
      <c r="DG792" s="177"/>
      <c r="DH792" s="177"/>
      <c r="DI792" s="177"/>
      <c r="DJ792" s="177"/>
      <c r="DK792" s="177"/>
      <c r="DL792" s="177"/>
      <c r="DM792" s="177"/>
      <c r="DN792" s="177"/>
      <c r="DO792" s="177"/>
      <c r="DP792" s="177"/>
      <c r="DQ792" s="177"/>
      <c r="DR792" s="177"/>
      <c r="DS792" s="177"/>
      <c r="DT792" s="177"/>
      <c r="DU792" s="177"/>
      <c r="DV792" s="177"/>
      <c r="DW792" s="177"/>
      <c r="DX792" s="177"/>
      <c r="DY792" s="177"/>
      <c r="DZ792" s="177"/>
      <c r="EA792" s="177"/>
      <c r="EB792" s="177"/>
      <c r="EC792" s="177"/>
      <c r="ED792" s="177"/>
      <c r="EE792" s="177"/>
      <c r="EF792" s="177"/>
      <c r="EG792" s="177"/>
      <c r="EH792" s="177"/>
      <c r="EI792" s="177"/>
      <c r="EJ792" s="177"/>
      <c r="EK792" s="177"/>
      <c r="EL792" s="177"/>
      <c r="EM792" s="177"/>
      <c r="EN792" s="177"/>
      <c r="EO792" s="177"/>
      <c r="EP792" s="177"/>
      <c r="EQ792" s="177"/>
      <c r="ER792" s="177"/>
      <c r="ES792" s="177"/>
      <c r="ET792" s="177"/>
      <c r="EU792" s="177"/>
      <c r="EV792" s="177"/>
      <c r="EW792" s="177"/>
      <c r="EX792" s="177"/>
      <c r="EY792" s="177"/>
      <c r="EZ792" s="177"/>
      <c r="FA792" s="177"/>
      <c r="FB792" s="177"/>
      <c r="FC792" s="177"/>
      <c r="FD792" s="177"/>
      <c r="FE792" s="177"/>
      <c r="FF792" s="177"/>
      <c r="FG792" s="177"/>
      <c r="FH792" s="177"/>
      <c r="FI792" s="177"/>
      <c r="FJ792" s="177"/>
      <c r="FK792" s="177"/>
      <c r="FL792" s="177"/>
      <c r="FM792" s="177"/>
      <c r="FN792" s="177"/>
      <c r="FO792" s="177"/>
      <c r="FP792" s="177"/>
      <c r="FQ792" s="177"/>
      <c r="FR792" s="177"/>
      <c r="FS792" s="177"/>
      <c r="FT792" s="177"/>
      <c r="FU792" s="177"/>
      <c r="FV792" s="177"/>
      <c r="FW792" s="177"/>
      <c r="FX792" s="177"/>
      <c r="FY792" s="177"/>
      <c r="FZ792" s="177"/>
      <c r="GA792" s="177"/>
      <c r="GB792" s="177"/>
      <c r="GC792" s="177"/>
      <c r="GD792" s="177"/>
      <c r="GE792" s="177"/>
      <c r="GF792" s="177"/>
      <c r="GG792" s="177"/>
      <c r="GH792" s="177"/>
      <c r="GI792" s="177"/>
      <c r="GJ792" s="177"/>
      <c r="GK792" s="177"/>
      <c r="GL792" s="177"/>
      <c r="GM792" s="177"/>
      <c r="GN792" s="177"/>
      <c r="GO792" s="177"/>
      <c r="GP792" s="177"/>
      <c r="GQ792" s="177"/>
      <c r="GR792" s="177"/>
      <c r="GS792" s="177"/>
      <c r="GT792" s="177"/>
      <c r="GU792" s="177"/>
      <c r="GV792" s="177"/>
      <c r="GW792" s="177"/>
      <c r="GX792" s="177"/>
      <c r="GY792" s="177"/>
      <c r="GZ792" s="177"/>
      <c r="HA792" s="177"/>
      <c r="HB792" s="177"/>
      <c r="HC792" s="177"/>
      <c r="HD792" s="177"/>
      <c r="HE792" s="177"/>
      <c r="HF792" s="177"/>
      <c r="HG792" s="177"/>
      <c r="HH792" s="177"/>
      <c r="HI792" s="177"/>
      <c r="HJ792" s="177"/>
      <c r="HK792" s="177"/>
      <c r="HL792" s="177"/>
      <c r="HM792" s="177"/>
      <c r="HN792" s="177"/>
      <c r="HO792" s="177"/>
      <c r="HP792" s="177"/>
      <c r="HQ792" s="177"/>
      <c r="HR792" s="177"/>
      <c r="HS792" s="177"/>
      <c r="HT792" s="177"/>
      <c r="HU792" s="177"/>
      <c r="HV792" s="177"/>
      <c r="HW792" s="177"/>
      <c r="HX792" s="177"/>
      <c r="HY792" s="177"/>
      <c r="HZ792" s="177"/>
      <c r="IA792" s="177"/>
      <c r="IB792" s="177"/>
      <c r="IC792" s="177"/>
      <c r="ID792" s="177"/>
      <c r="IE792" s="177"/>
      <c r="IF792" s="177"/>
      <c r="IG792" s="177"/>
      <c r="IH792" s="177"/>
      <c r="II792" s="177"/>
      <c r="IJ792" s="177"/>
      <c r="IK792" s="177"/>
      <c r="IL792" s="177"/>
      <c r="IM792" s="177"/>
      <c r="IN792" s="177"/>
      <c r="IO792" s="177"/>
      <c r="IP792" s="177"/>
      <c r="IQ792" s="177"/>
      <c r="IR792" s="177"/>
      <c r="IS792" s="177"/>
      <c r="IT792" s="177"/>
      <c r="IU792" s="177"/>
      <c r="IV792" s="177"/>
    </row>
    <row r="793" spans="1:256" s="644" customFormat="1" ht="18.75" x14ac:dyDescent="0.45">
      <c r="A793" s="326"/>
      <c r="B793" s="327"/>
      <c r="C793" s="60"/>
      <c r="D793" s="324" t="s">
        <v>19</v>
      </c>
      <c r="E793" s="327"/>
      <c r="F793" s="327"/>
      <c r="G793" s="328"/>
      <c r="H793" s="329"/>
      <c r="I793" s="69"/>
      <c r="J793" s="65"/>
      <c r="K793" s="66"/>
      <c r="L793" s="67"/>
      <c r="M793" s="68"/>
      <c r="N793" s="68"/>
      <c r="O793" s="68"/>
      <c r="P793" s="69"/>
      <c r="Q793" s="77">
        <f>SUM(Q794:Q800)</f>
        <v>891200</v>
      </c>
      <c r="R793" s="77">
        <f>SUM(R794:R800)</f>
        <v>0</v>
      </c>
      <c r="S793" s="330">
        <f t="shared" si="32"/>
        <v>891200</v>
      </c>
      <c r="T793" s="743"/>
      <c r="U793" s="744"/>
      <c r="V793" s="643"/>
      <c r="W793" s="215"/>
      <c r="X793" s="215"/>
      <c r="Y793" s="43"/>
      <c r="Z793" s="215"/>
      <c r="AA793" s="214"/>
      <c r="AB793" s="214"/>
      <c r="AC793" s="214"/>
      <c r="AD793" s="214"/>
      <c r="AE793" s="214"/>
      <c r="AF793" s="214"/>
      <c r="AG793" s="214"/>
      <c r="AH793" s="214"/>
      <c r="AI793" s="214"/>
      <c r="AJ793" s="214"/>
      <c r="AK793" s="214"/>
      <c r="AL793" s="214"/>
      <c r="AM793" s="214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4"/>
      <c r="CN793" s="214"/>
      <c r="CO793" s="214"/>
      <c r="CP793" s="214"/>
      <c r="CQ793" s="214"/>
      <c r="CR793" s="214"/>
      <c r="CS793" s="214"/>
      <c r="CT793" s="214"/>
      <c r="CU793" s="214"/>
      <c r="CV793" s="214"/>
      <c r="CW793" s="214"/>
      <c r="CX793" s="214"/>
      <c r="CY793" s="214"/>
      <c r="CZ793" s="214"/>
      <c r="DA793" s="214"/>
      <c r="DB793" s="214"/>
      <c r="DC793" s="214"/>
      <c r="DD793" s="214"/>
      <c r="DE793" s="214"/>
      <c r="DF793" s="214"/>
      <c r="DG793" s="214"/>
      <c r="DH793" s="214"/>
      <c r="DI793" s="214"/>
      <c r="DJ793" s="214"/>
      <c r="DK793" s="214"/>
      <c r="DL793" s="214"/>
      <c r="DM793" s="214"/>
      <c r="DN793" s="214"/>
      <c r="DO793" s="214"/>
      <c r="DP793" s="214"/>
      <c r="DQ793" s="214"/>
      <c r="DR793" s="214"/>
      <c r="DS793" s="214"/>
      <c r="DT793" s="214"/>
      <c r="DU793" s="214"/>
      <c r="DV793" s="214"/>
      <c r="DW793" s="214"/>
      <c r="DX793" s="214"/>
      <c r="DY793" s="214"/>
      <c r="DZ793" s="214"/>
      <c r="EA793" s="214"/>
      <c r="EB793" s="214"/>
      <c r="EC793" s="214"/>
      <c r="ED793" s="214"/>
      <c r="EE793" s="214"/>
      <c r="EF793" s="214"/>
      <c r="EG793" s="214"/>
      <c r="EH793" s="214"/>
      <c r="EI793" s="214"/>
      <c r="EJ793" s="214"/>
      <c r="EK793" s="214"/>
      <c r="EL793" s="214"/>
      <c r="EM793" s="214"/>
      <c r="EN793" s="214"/>
      <c r="EO793" s="214"/>
      <c r="EP793" s="214"/>
      <c r="EQ793" s="214"/>
      <c r="ER793" s="214"/>
      <c r="ES793" s="214"/>
      <c r="ET793" s="214"/>
      <c r="EU793" s="214"/>
      <c r="EV793" s="214"/>
      <c r="EW793" s="214"/>
      <c r="EX793" s="214"/>
      <c r="EY793" s="214"/>
      <c r="EZ793" s="214"/>
      <c r="FA793" s="214"/>
      <c r="FB793" s="214"/>
      <c r="FC793" s="214"/>
      <c r="FD793" s="214"/>
      <c r="FE793" s="214"/>
      <c r="FF793" s="214"/>
      <c r="FG793" s="214"/>
      <c r="FH793" s="214"/>
      <c r="FI793" s="214"/>
      <c r="FJ793" s="214"/>
      <c r="FK793" s="214"/>
      <c r="FL793" s="214"/>
      <c r="FM793" s="214"/>
      <c r="FN793" s="214"/>
      <c r="FO793" s="214"/>
      <c r="FP793" s="214"/>
      <c r="FQ793" s="214"/>
      <c r="FR793" s="214"/>
      <c r="FS793" s="214"/>
      <c r="FT793" s="214"/>
      <c r="FU793" s="214"/>
      <c r="FV793" s="214"/>
      <c r="FW793" s="214"/>
      <c r="FX793" s="214"/>
      <c r="FY793" s="214"/>
      <c r="FZ793" s="214"/>
      <c r="GA793" s="214"/>
      <c r="GB793" s="214"/>
      <c r="GC793" s="214"/>
      <c r="GD793" s="214"/>
      <c r="GE793" s="214"/>
      <c r="GF793" s="214"/>
      <c r="GG793" s="214"/>
      <c r="GH793" s="214"/>
      <c r="GI793" s="214"/>
      <c r="GJ793" s="214"/>
      <c r="GK793" s="214"/>
      <c r="GL793" s="214"/>
      <c r="GM793" s="214"/>
      <c r="GN793" s="214"/>
      <c r="GO793" s="214"/>
      <c r="GP793" s="214"/>
      <c r="GQ793" s="214"/>
      <c r="GR793" s="214"/>
      <c r="GS793" s="214"/>
      <c r="GT793" s="214"/>
      <c r="GU793" s="214"/>
      <c r="GV793" s="214"/>
      <c r="GW793" s="214"/>
      <c r="GX793" s="214"/>
      <c r="GY793" s="214"/>
      <c r="GZ793" s="214"/>
      <c r="HA793" s="214"/>
      <c r="HB793" s="214"/>
      <c r="HC793" s="214"/>
      <c r="HD793" s="214"/>
      <c r="HE793" s="214"/>
      <c r="HF793" s="214"/>
      <c r="HG793" s="214"/>
      <c r="HH793" s="214"/>
      <c r="HI793" s="214"/>
      <c r="HJ793" s="214"/>
      <c r="HK793" s="214"/>
      <c r="HL793" s="214"/>
      <c r="HM793" s="214"/>
      <c r="HN793" s="214"/>
      <c r="HO793" s="214"/>
      <c r="HP793" s="214"/>
      <c r="HQ793" s="214"/>
      <c r="HR793" s="214"/>
      <c r="HS793" s="214"/>
      <c r="HT793" s="214"/>
      <c r="HU793" s="214"/>
      <c r="HV793" s="214"/>
      <c r="HW793" s="214"/>
      <c r="HX793" s="214"/>
      <c r="HY793" s="214"/>
      <c r="HZ793" s="214"/>
      <c r="IA793" s="214"/>
      <c r="IB793" s="214"/>
      <c r="IC793" s="214"/>
      <c r="ID793" s="214"/>
      <c r="IE793" s="214"/>
      <c r="IF793" s="214"/>
      <c r="IG793" s="214"/>
      <c r="IH793" s="214"/>
      <c r="II793" s="214"/>
      <c r="IJ793" s="214"/>
      <c r="IK793" s="214"/>
      <c r="IL793" s="214"/>
      <c r="IM793" s="214"/>
      <c r="IN793" s="214"/>
      <c r="IO793" s="214"/>
      <c r="IP793" s="214"/>
      <c r="IQ793" s="214"/>
      <c r="IR793" s="214"/>
      <c r="IS793" s="214"/>
      <c r="IT793" s="214"/>
      <c r="IU793" s="214"/>
      <c r="IV793" s="214"/>
    </row>
    <row r="794" spans="1:256" s="644" customFormat="1" ht="18.75" x14ac:dyDescent="0.45">
      <c r="A794" s="326"/>
      <c r="B794" s="327"/>
      <c r="C794" s="60"/>
      <c r="D794" s="81"/>
      <c r="E794" s="333" t="s">
        <v>1305</v>
      </c>
      <c r="F794" s="327"/>
      <c r="G794" s="328"/>
      <c r="H794" s="329"/>
      <c r="I794" s="69"/>
      <c r="J794" s="149">
        <v>1</v>
      </c>
      <c r="K794" s="150" t="s">
        <v>1306</v>
      </c>
      <c r="L794" s="67"/>
      <c r="M794" s="68"/>
      <c r="N794" s="68"/>
      <c r="O794" s="68"/>
      <c r="P794" s="69"/>
      <c r="Q794" s="184">
        <v>241200</v>
      </c>
      <c r="R794" s="690"/>
      <c r="S794" s="159">
        <f t="shared" si="32"/>
        <v>241200</v>
      </c>
      <c r="T794" s="160" t="s">
        <v>1307</v>
      </c>
      <c r="U794" s="160" t="s">
        <v>1032</v>
      </c>
      <c r="V794" s="643"/>
      <c r="W794" s="215"/>
      <c r="X794" s="215"/>
      <c r="Y794" s="43"/>
      <c r="Z794" s="215"/>
      <c r="AA794" s="214"/>
      <c r="AB794" s="214"/>
      <c r="AC794" s="214"/>
      <c r="AD794" s="214"/>
      <c r="AE794" s="214"/>
      <c r="AF794" s="214"/>
      <c r="AG794" s="214"/>
      <c r="AH794" s="214"/>
      <c r="AI794" s="214"/>
      <c r="AJ794" s="214"/>
      <c r="AK794" s="214"/>
      <c r="AL794" s="214"/>
      <c r="AM794" s="214"/>
      <c r="AN794" s="214"/>
      <c r="AO794" s="214"/>
      <c r="AP794" s="214"/>
      <c r="AQ794" s="214"/>
      <c r="AR794" s="214"/>
      <c r="AS794" s="214"/>
      <c r="AT794" s="214"/>
      <c r="AU794" s="214"/>
      <c r="AV794" s="214"/>
      <c r="AW794" s="214"/>
      <c r="AX794" s="214"/>
      <c r="AY794" s="214"/>
      <c r="AZ794" s="214"/>
      <c r="BA794" s="214"/>
      <c r="BB794" s="214"/>
      <c r="BC794" s="214"/>
      <c r="BD794" s="214"/>
      <c r="BE794" s="214"/>
      <c r="BF794" s="214"/>
      <c r="BG794" s="214"/>
      <c r="BH794" s="214"/>
      <c r="BI794" s="214"/>
      <c r="BJ794" s="214"/>
      <c r="BK794" s="214"/>
      <c r="BL794" s="214"/>
      <c r="BM794" s="214"/>
      <c r="BN794" s="214"/>
      <c r="BO794" s="214"/>
      <c r="BP794" s="214"/>
      <c r="BQ794" s="214"/>
      <c r="BR794" s="214"/>
      <c r="BS794" s="214"/>
      <c r="BT794" s="214"/>
      <c r="BU794" s="214"/>
      <c r="BV794" s="214"/>
      <c r="BW794" s="214"/>
      <c r="BX794" s="214"/>
      <c r="BY794" s="214"/>
      <c r="BZ794" s="214"/>
      <c r="CA794" s="214"/>
      <c r="CB794" s="214"/>
      <c r="CC794" s="214"/>
      <c r="CD794" s="214"/>
      <c r="CE794" s="214"/>
      <c r="CF794" s="214"/>
      <c r="CG794" s="214"/>
      <c r="CH794" s="214"/>
      <c r="CI794" s="214"/>
      <c r="CJ794" s="214"/>
      <c r="CK794" s="214"/>
      <c r="CL794" s="214"/>
      <c r="CM794" s="214"/>
      <c r="CN794" s="214"/>
      <c r="CO794" s="214"/>
      <c r="CP794" s="214"/>
      <c r="CQ794" s="214"/>
      <c r="CR794" s="214"/>
      <c r="CS794" s="214"/>
      <c r="CT794" s="214"/>
      <c r="CU794" s="214"/>
      <c r="CV794" s="214"/>
      <c r="CW794" s="214"/>
      <c r="CX794" s="214"/>
      <c r="CY794" s="214"/>
      <c r="CZ794" s="214"/>
      <c r="DA794" s="214"/>
      <c r="DB794" s="214"/>
      <c r="DC794" s="214"/>
      <c r="DD794" s="214"/>
      <c r="DE794" s="214"/>
      <c r="DF794" s="214"/>
      <c r="DG794" s="214"/>
      <c r="DH794" s="214"/>
      <c r="DI794" s="214"/>
      <c r="DJ794" s="214"/>
      <c r="DK794" s="214"/>
      <c r="DL794" s="214"/>
      <c r="DM794" s="214"/>
      <c r="DN794" s="214"/>
      <c r="DO794" s="214"/>
      <c r="DP794" s="214"/>
      <c r="DQ794" s="214"/>
      <c r="DR794" s="214"/>
      <c r="DS794" s="214"/>
      <c r="DT794" s="214"/>
      <c r="DU794" s="214"/>
      <c r="DV794" s="214"/>
      <c r="DW794" s="214"/>
      <c r="DX794" s="214"/>
      <c r="DY794" s="214"/>
      <c r="DZ794" s="214"/>
      <c r="EA794" s="214"/>
      <c r="EB794" s="214"/>
      <c r="EC794" s="214"/>
      <c r="ED794" s="214"/>
      <c r="EE794" s="214"/>
      <c r="EF794" s="214"/>
      <c r="EG794" s="214"/>
      <c r="EH794" s="214"/>
      <c r="EI794" s="214"/>
      <c r="EJ794" s="214"/>
      <c r="EK794" s="214"/>
      <c r="EL794" s="214"/>
      <c r="EM794" s="214"/>
      <c r="EN794" s="214"/>
      <c r="EO794" s="214"/>
      <c r="EP794" s="214"/>
      <c r="EQ794" s="214"/>
      <c r="ER794" s="214"/>
      <c r="ES794" s="214"/>
      <c r="ET794" s="214"/>
      <c r="EU794" s="214"/>
      <c r="EV794" s="214"/>
      <c r="EW794" s="214"/>
      <c r="EX794" s="214"/>
      <c r="EY794" s="214"/>
      <c r="EZ794" s="214"/>
      <c r="FA794" s="214"/>
      <c r="FB794" s="214"/>
      <c r="FC794" s="214"/>
      <c r="FD794" s="214"/>
      <c r="FE794" s="214"/>
      <c r="FF794" s="214"/>
      <c r="FG794" s="214"/>
      <c r="FH794" s="214"/>
      <c r="FI794" s="214"/>
      <c r="FJ794" s="214"/>
      <c r="FK794" s="214"/>
      <c r="FL794" s="214"/>
      <c r="FM794" s="214"/>
      <c r="FN794" s="214"/>
      <c r="FO794" s="214"/>
      <c r="FP794" s="214"/>
      <c r="FQ794" s="214"/>
      <c r="FR794" s="214"/>
      <c r="FS794" s="214"/>
      <c r="FT794" s="214"/>
      <c r="FU794" s="214"/>
      <c r="FV794" s="214"/>
      <c r="FW794" s="214"/>
      <c r="FX794" s="214"/>
      <c r="FY794" s="214"/>
      <c r="FZ794" s="214"/>
      <c r="GA794" s="214"/>
      <c r="GB794" s="214"/>
      <c r="GC794" s="214"/>
      <c r="GD794" s="214"/>
      <c r="GE794" s="214"/>
      <c r="GF794" s="214"/>
      <c r="GG794" s="214"/>
      <c r="GH794" s="214"/>
      <c r="GI794" s="214"/>
      <c r="GJ794" s="214"/>
      <c r="GK794" s="214"/>
      <c r="GL794" s="214"/>
      <c r="GM794" s="214"/>
      <c r="GN794" s="214"/>
      <c r="GO794" s="214"/>
      <c r="GP794" s="214"/>
      <c r="GQ794" s="214"/>
      <c r="GR794" s="214"/>
      <c r="GS794" s="214"/>
      <c r="GT794" s="214"/>
      <c r="GU794" s="214"/>
      <c r="GV794" s="214"/>
      <c r="GW794" s="214"/>
      <c r="GX794" s="214"/>
      <c r="GY794" s="214"/>
      <c r="GZ794" s="214"/>
      <c r="HA794" s="214"/>
      <c r="HB794" s="214"/>
      <c r="HC794" s="214"/>
      <c r="HD794" s="214"/>
      <c r="HE794" s="214"/>
      <c r="HF794" s="214"/>
      <c r="HG794" s="214"/>
      <c r="HH794" s="214"/>
      <c r="HI794" s="214"/>
      <c r="HJ794" s="214"/>
      <c r="HK794" s="214"/>
      <c r="HL794" s="214"/>
      <c r="HM794" s="214"/>
      <c r="HN794" s="214"/>
      <c r="HO794" s="214"/>
      <c r="HP794" s="214"/>
      <c r="HQ794" s="214"/>
      <c r="HR794" s="214"/>
      <c r="HS794" s="214"/>
      <c r="HT794" s="214"/>
      <c r="HU794" s="214"/>
      <c r="HV794" s="214"/>
      <c r="HW794" s="214"/>
      <c r="HX794" s="214"/>
      <c r="HY794" s="214"/>
      <c r="HZ794" s="214"/>
      <c r="IA794" s="214"/>
      <c r="IB794" s="214"/>
      <c r="IC794" s="214"/>
      <c r="ID794" s="214"/>
      <c r="IE794" s="214"/>
      <c r="IF794" s="214"/>
      <c r="IG794" s="214"/>
      <c r="IH794" s="214"/>
      <c r="II794" s="214"/>
      <c r="IJ794" s="214"/>
      <c r="IK794" s="214"/>
      <c r="IL794" s="214"/>
      <c r="IM794" s="214"/>
      <c r="IN794" s="214"/>
      <c r="IO794" s="214"/>
      <c r="IP794" s="214"/>
      <c r="IQ794" s="214"/>
      <c r="IR794" s="214"/>
      <c r="IS794" s="214"/>
      <c r="IT794" s="214"/>
      <c r="IU794" s="214"/>
      <c r="IV794" s="214"/>
    </row>
    <row r="795" spans="1:256" s="214" customFormat="1" ht="18.75" x14ac:dyDescent="0.45">
      <c r="A795" s="326"/>
      <c r="B795" s="327"/>
      <c r="C795" s="60"/>
      <c r="D795" s="81"/>
      <c r="E795" s="333" t="s">
        <v>1308</v>
      </c>
      <c r="F795" s="327"/>
      <c r="G795" s="328"/>
      <c r="H795" s="329"/>
      <c r="I795" s="69"/>
      <c r="J795" s="149">
        <v>2</v>
      </c>
      <c r="K795" s="687" t="s">
        <v>1309</v>
      </c>
      <c r="L795" s="687"/>
      <c r="M795" s="158"/>
      <c r="N795" s="158"/>
      <c r="O795" s="158"/>
      <c r="P795" s="158"/>
      <c r="Q795" s="696">
        <v>300000</v>
      </c>
      <c r="R795" s="696"/>
      <c r="S795" s="159">
        <f t="shared" si="32"/>
        <v>300000</v>
      </c>
      <c r="T795" s="188" t="s">
        <v>1310</v>
      </c>
      <c r="U795" s="160" t="s">
        <v>1032</v>
      </c>
      <c r="V795" s="643"/>
      <c r="W795" s="215"/>
      <c r="X795" s="215"/>
      <c r="Y795" s="43"/>
      <c r="Z795" s="215"/>
    </row>
    <row r="796" spans="1:256" s="362" customFormat="1" ht="18.75" x14ac:dyDescent="0.45">
      <c r="A796" s="385"/>
      <c r="B796" s="181"/>
      <c r="C796" s="177"/>
      <c r="D796" s="177" t="s">
        <v>30</v>
      </c>
      <c r="E796" s="177"/>
      <c r="F796" s="177"/>
      <c r="G796" s="178"/>
      <c r="H796" s="68"/>
      <c r="I796" s="68"/>
      <c r="J796" s="149">
        <v>3</v>
      </c>
      <c r="K796" s="150" t="s">
        <v>1311</v>
      </c>
      <c r="L796" s="67"/>
      <c r="M796" s="68"/>
      <c r="N796" s="68"/>
      <c r="O796" s="68"/>
      <c r="P796" s="69"/>
      <c r="Q796" s="184">
        <v>30000</v>
      </c>
      <c r="R796" s="690"/>
      <c r="S796" s="159">
        <f t="shared" si="32"/>
        <v>30000</v>
      </c>
      <c r="T796" s="160" t="s">
        <v>1312</v>
      </c>
      <c r="U796" s="188" t="s">
        <v>33</v>
      </c>
      <c r="V796" s="361"/>
      <c r="W796" s="177"/>
      <c r="X796" s="177"/>
      <c r="Y796" s="727"/>
      <c r="Z796" s="215"/>
      <c r="AA796" s="216"/>
      <c r="AB796" s="177"/>
      <c r="AC796" s="177"/>
      <c r="AD796" s="177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7"/>
      <c r="BN796" s="177"/>
      <c r="BO796" s="177"/>
      <c r="BP796" s="177"/>
      <c r="BQ796" s="177"/>
      <c r="BR796" s="177"/>
      <c r="BS796" s="177"/>
      <c r="BT796" s="177"/>
      <c r="BU796" s="177"/>
      <c r="BV796" s="177"/>
      <c r="BW796" s="177"/>
      <c r="BX796" s="177"/>
      <c r="BY796" s="177"/>
      <c r="BZ796" s="177"/>
      <c r="CA796" s="177"/>
      <c r="CB796" s="177"/>
      <c r="CC796" s="177"/>
      <c r="CD796" s="177"/>
      <c r="CE796" s="177"/>
      <c r="CF796" s="177"/>
      <c r="CG796" s="177"/>
      <c r="CH796" s="177"/>
      <c r="CI796" s="177"/>
      <c r="CJ796" s="177"/>
      <c r="CK796" s="177"/>
      <c r="CL796" s="177"/>
      <c r="CM796" s="177"/>
      <c r="CN796" s="177"/>
      <c r="CO796" s="177"/>
      <c r="CP796" s="177"/>
      <c r="CQ796" s="177"/>
      <c r="CR796" s="177"/>
      <c r="CS796" s="177"/>
      <c r="CT796" s="177"/>
      <c r="CU796" s="177"/>
      <c r="CV796" s="177"/>
      <c r="CW796" s="177"/>
      <c r="CX796" s="177"/>
      <c r="CY796" s="177"/>
      <c r="CZ796" s="177"/>
      <c r="DA796" s="177"/>
      <c r="DB796" s="177"/>
      <c r="DC796" s="177"/>
      <c r="DD796" s="177"/>
      <c r="DE796" s="177"/>
      <c r="DF796" s="177"/>
      <c r="DG796" s="177"/>
      <c r="DH796" s="177"/>
      <c r="DI796" s="177"/>
      <c r="DJ796" s="177"/>
      <c r="DK796" s="177"/>
      <c r="DL796" s="177"/>
      <c r="DM796" s="177"/>
      <c r="DN796" s="177"/>
      <c r="DO796" s="177"/>
      <c r="DP796" s="177"/>
      <c r="DQ796" s="177"/>
      <c r="DR796" s="177"/>
      <c r="DS796" s="177"/>
      <c r="DT796" s="177"/>
      <c r="DU796" s="177"/>
      <c r="DV796" s="177"/>
      <c r="DW796" s="177"/>
      <c r="DX796" s="177"/>
      <c r="DY796" s="177"/>
      <c r="DZ796" s="177"/>
      <c r="EA796" s="177"/>
      <c r="EB796" s="177"/>
      <c r="EC796" s="177"/>
      <c r="ED796" s="177"/>
      <c r="EE796" s="177"/>
      <c r="EF796" s="177"/>
      <c r="EG796" s="177"/>
      <c r="EH796" s="177"/>
      <c r="EI796" s="177"/>
      <c r="EJ796" s="177"/>
      <c r="EK796" s="177"/>
      <c r="EL796" s="177"/>
      <c r="EM796" s="177"/>
      <c r="EN796" s="177"/>
      <c r="EO796" s="177"/>
      <c r="EP796" s="177"/>
      <c r="EQ796" s="177"/>
      <c r="ER796" s="177"/>
      <c r="ES796" s="177"/>
      <c r="ET796" s="177"/>
      <c r="EU796" s="177"/>
      <c r="EV796" s="177"/>
      <c r="EW796" s="177"/>
      <c r="EX796" s="177"/>
      <c r="EY796" s="177"/>
      <c r="EZ796" s="177"/>
      <c r="FA796" s="177"/>
      <c r="FB796" s="177"/>
      <c r="FC796" s="177"/>
      <c r="FD796" s="177"/>
      <c r="FE796" s="177"/>
      <c r="FF796" s="177"/>
      <c r="FG796" s="177"/>
      <c r="FH796" s="177"/>
      <c r="FI796" s="177"/>
      <c r="FJ796" s="177"/>
      <c r="FK796" s="177"/>
      <c r="FL796" s="177"/>
      <c r="FM796" s="177"/>
      <c r="FN796" s="177"/>
      <c r="FO796" s="177"/>
      <c r="FP796" s="177"/>
      <c r="FQ796" s="177"/>
      <c r="FR796" s="177"/>
      <c r="FS796" s="177"/>
      <c r="FT796" s="177"/>
      <c r="FU796" s="177"/>
      <c r="FV796" s="177"/>
      <c r="FW796" s="177"/>
      <c r="FX796" s="177"/>
      <c r="FY796" s="177"/>
      <c r="FZ796" s="177"/>
      <c r="GA796" s="177"/>
      <c r="GB796" s="177"/>
      <c r="GC796" s="177"/>
      <c r="GD796" s="177"/>
      <c r="GE796" s="177"/>
      <c r="GF796" s="177"/>
      <c r="GG796" s="177"/>
      <c r="GH796" s="177"/>
      <c r="GI796" s="177"/>
      <c r="GJ796" s="177"/>
      <c r="GK796" s="177"/>
      <c r="GL796" s="177"/>
      <c r="GM796" s="177"/>
      <c r="GN796" s="177"/>
      <c r="GO796" s="177"/>
      <c r="GP796" s="177"/>
      <c r="GQ796" s="177"/>
      <c r="GR796" s="177"/>
      <c r="GS796" s="177"/>
      <c r="GT796" s="177"/>
      <c r="GU796" s="177"/>
      <c r="GV796" s="177"/>
      <c r="GW796" s="177"/>
      <c r="GX796" s="177"/>
      <c r="GY796" s="177"/>
      <c r="GZ796" s="177"/>
      <c r="HA796" s="177"/>
      <c r="HB796" s="177"/>
      <c r="HC796" s="177"/>
      <c r="HD796" s="177"/>
      <c r="HE796" s="177"/>
      <c r="HF796" s="177"/>
      <c r="HG796" s="177"/>
      <c r="HH796" s="177"/>
      <c r="HI796" s="177"/>
      <c r="HJ796" s="177"/>
      <c r="HK796" s="177"/>
      <c r="HL796" s="177"/>
      <c r="HM796" s="177"/>
      <c r="HN796" s="177"/>
      <c r="HO796" s="177"/>
      <c r="HP796" s="177"/>
      <c r="HQ796" s="177"/>
      <c r="HR796" s="177"/>
      <c r="HS796" s="177"/>
      <c r="HT796" s="177"/>
      <c r="HU796" s="177"/>
      <c r="HV796" s="177"/>
      <c r="HW796" s="177"/>
      <c r="HX796" s="177"/>
      <c r="HY796" s="177"/>
      <c r="HZ796" s="177"/>
      <c r="IA796" s="177"/>
      <c r="IB796" s="177"/>
      <c r="IC796" s="177"/>
      <c r="ID796" s="177"/>
      <c r="IE796" s="177"/>
      <c r="IF796" s="177"/>
      <c r="IG796" s="177"/>
      <c r="IH796" s="177"/>
      <c r="II796" s="177"/>
      <c r="IJ796" s="177"/>
      <c r="IK796" s="177"/>
      <c r="IL796" s="177"/>
      <c r="IM796" s="177"/>
      <c r="IN796" s="177"/>
      <c r="IO796" s="177"/>
      <c r="IP796" s="177"/>
      <c r="IQ796" s="177"/>
      <c r="IR796" s="177"/>
      <c r="IS796" s="177"/>
      <c r="IT796" s="177"/>
      <c r="IU796" s="177"/>
      <c r="IV796" s="177"/>
    </row>
    <row r="797" spans="1:256" s="181" customFormat="1" ht="18.75" x14ac:dyDescent="0.45">
      <c r="A797" s="385"/>
      <c r="D797" s="81">
        <v>1</v>
      </c>
      <c r="E797" s="122" t="s">
        <v>1313</v>
      </c>
      <c r="F797" s="122"/>
      <c r="G797" s="123"/>
      <c r="H797" s="124" t="s">
        <v>1314</v>
      </c>
      <c r="I797" s="125">
        <v>2</v>
      </c>
      <c r="J797" s="149">
        <v>4</v>
      </c>
      <c r="K797" s="150" t="s">
        <v>1315</v>
      </c>
      <c r="L797" s="67"/>
      <c r="M797" s="68"/>
      <c r="N797" s="68"/>
      <c r="O797" s="68"/>
      <c r="P797" s="69"/>
      <c r="Q797" s="184">
        <v>80000</v>
      </c>
      <c r="R797" s="690"/>
      <c r="S797" s="159">
        <f t="shared" si="32"/>
        <v>80000</v>
      </c>
      <c r="T797" s="160" t="s">
        <v>1252</v>
      </c>
      <c r="U797" s="160" t="s">
        <v>1032</v>
      </c>
      <c r="V797" s="387"/>
      <c r="W797" s="177"/>
      <c r="X797" s="177"/>
      <c r="Y797" s="727"/>
      <c r="Z797" s="215"/>
      <c r="AA797" s="216"/>
    </row>
    <row r="798" spans="1:256" s="181" customFormat="1" ht="18.75" x14ac:dyDescent="0.45">
      <c r="A798" s="385"/>
      <c r="D798" s="81"/>
      <c r="E798" s="122" t="s">
        <v>1316</v>
      </c>
      <c r="F798" s="122"/>
      <c r="G798" s="123"/>
      <c r="H798" s="124"/>
      <c r="I798" s="125"/>
      <c r="J798" s="149">
        <v>5</v>
      </c>
      <c r="K798" s="687" t="s">
        <v>1317</v>
      </c>
      <c r="L798" s="687"/>
      <c r="M798" s="158"/>
      <c r="N798" s="158"/>
      <c r="O798" s="158"/>
      <c r="P798" s="158"/>
      <c r="Q798" s="187">
        <v>50000</v>
      </c>
      <c r="R798" s="187"/>
      <c r="S798" s="159">
        <f t="shared" si="32"/>
        <v>50000</v>
      </c>
      <c r="T798" s="188" t="s">
        <v>1318</v>
      </c>
      <c r="U798" s="188" t="s">
        <v>33</v>
      </c>
      <c r="V798" s="387"/>
      <c r="W798" s="177"/>
      <c r="X798" s="177"/>
      <c r="Y798" s="727"/>
      <c r="Z798" s="215"/>
      <c r="AA798" s="216"/>
    </row>
    <row r="799" spans="1:256" s="181" customFormat="1" ht="18.75" x14ac:dyDescent="0.45">
      <c r="A799" s="385"/>
      <c r="D799" s="81"/>
      <c r="E799" s="122"/>
      <c r="F799" s="122"/>
      <c r="G799" s="123"/>
      <c r="H799" s="124"/>
      <c r="I799" s="125"/>
      <c r="J799" s="149">
        <v>6</v>
      </c>
      <c r="K799" s="687" t="s">
        <v>1319</v>
      </c>
      <c r="L799" s="687"/>
      <c r="M799" s="158"/>
      <c r="N799" s="158"/>
      <c r="O799" s="158"/>
      <c r="P799" s="158"/>
      <c r="Q799" s="696">
        <v>100000</v>
      </c>
      <c r="R799" s="696"/>
      <c r="S799" s="159">
        <f t="shared" si="32"/>
        <v>100000</v>
      </c>
      <c r="T799" s="188" t="s">
        <v>1318</v>
      </c>
      <c r="U799" s="188" t="s">
        <v>33</v>
      </c>
      <c r="V799" s="387"/>
      <c r="W799" s="177"/>
      <c r="X799" s="177"/>
      <c r="Y799" s="727"/>
      <c r="Z799" s="215"/>
      <c r="AA799" s="216"/>
    </row>
    <row r="800" spans="1:256" s="181" customFormat="1" ht="18.75" x14ac:dyDescent="0.45">
      <c r="A800" s="385"/>
      <c r="D800" s="81"/>
      <c r="E800" s="122"/>
      <c r="F800" s="122"/>
      <c r="G800" s="123"/>
      <c r="H800" s="124"/>
      <c r="I800" s="125"/>
      <c r="J800" s="149">
        <v>7</v>
      </c>
      <c r="K800" s="687" t="s">
        <v>1320</v>
      </c>
      <c r="L800" s="687"/>
      <c r="M800" s="158"/>
      <c r="N800" s="158"/>
      <c r="O800" s="158"/>
      <c r="P800" s="158"/>
      <c r="Q800" s="696">
        <v>90000</v>
      </c>
      <c r="R800" s="696"/>
      <c r="S800" s="159">
        <f t="shared" si="32"/>
        <v>90000</v>
      </c>
      <c r="T800" s="188" t="s">
        <v>1310</v>
      </c>
      <c r="U800" s="160" t="s">
        <v>1032</v>
      </c>
      <c r="V800" s="387"/>
      <c r="W800" s="177"/>
      <c r="X800" s="177"/>
      <c r="Y800" s="727"/>
      <c r="Z800" s="215"/>
      <c r="AA800" s="216"/>
    </row>
    <row r="801" spans="1:256" s="181" customFormat="1" ht="18.75" x14ac:dyDescent="0.45">
      <c r="A801" s="385"/>
      <c r="C801" s="221"/>
      <c r="D801" s="220"/>
      <c r="E801" s="836"/>
      <c r="F801" s="674"/>
      <c r="G801" s="795"/>
      <c r="H801" s="675"/>
      <c r="I801" s="676"/>
      <c r="J801" s="439"/>
      <c r="K801" s="440"/>
      <c r="L801" s="440"/>
      <c r="M801" s="223"/>
      <c r="N801" s="223"/>
      <c r="O801" s="223"/>
      <c r="P801" s="223"/>
      <c r="Q801" s="442"/>
      <c r="R801" s="442"/>
      <c r="S801" s="240"/>
      <c r="T801" s="323"/>
      <c r="U801" s="323"/>
      <c r="V801" s="387"/>
      <c r="W801" s="177"/>
      <c r="X801" s="177"/>
      <c r="Y801" s="727"/>
      <c r="Z801" s="215"/>
      <c r="AA801" s="216"/>
    </row>
    <row r="802" spans="1:256" s="362" customFormat="1" ht="18.75" x14ac:dyDescent="0.45">
      <c r="A802" s="385"/>
      <c r="B802" s="181"/>
      <c r="C802" s="60">
        <v>34</v>
      </c>
      <c r="D802" s="177" t="s">
        <v>1321</v>
      </c>
      <c r="E802" s="177"/>
      <c r="F802" s="177"/>
      <c r="G802" s="178"/>
      <c r="H802" s="68"/>
      <c r="I802" s="68"/>
      <c r="J802" s="429"/>
      <c r="K802" s="690"/>
      <c r="L802" s="67"/>
      <c r="M802" s="68"/>
      <c r="N802" s="68"/>
      <c r="O802" s="68"/>
      <c r="P802" s="68"/>
      <c r="Q802" s="230">
        <f>[4]แผน_งบยุทธศาสตร์60!L73*1000000</f>
        <v>2973800</v>
      </c>
      <c r="R802" s="230">
        <f>[4]แผน_งบยุทธศาสตร์60!M73*1000000</f>
        <v>0</v>
      </c>
      <c r="S802" s="71">
        <f>SUM(Q802:R802)</f>
        <v>2973800</v>
      </c>
      <c r="T802" s="741"/>
      <c r="U802" s="742" t="s">
        <v>1248</v>
      </c>
      <c r="V802" s="361"/>
      <c r="W802" s="215"/>
      <c r="X802" s="215"/>
      <c r="Y802" s="727"/>
      <c r="Z802" s="215"/>
      <c r="AA802" s="216"/>
      <c r="AB802" s="177"/>
      <c r="AC802" s="177"/>
      <c r="AD802" s="177"/>
      <c r="AE802" s="177"/>
      <c r="AF802" s="177"/>
      <c r="AG802" s="177"/>
      <c r="AH802" s="177"/>
      <c r="AI802" s="177"/>
      <c r="AJ802" s="177"/>
      <c r="AK802" s="177"/>
      <c r="AL802" s="177"/>
      <c r="AM802" s="177"/>
      <c r="AN802" s="177"/>
      <c r="AO802" s="177"/>
      <c r="AP802" s="177"/>
      <c r="AQ802" s="177"/>
      <c r="AR802" s="177"/>
      <c r="AS802" s="177"/>
      <c r="AT802" s="177"/>
      <c r="AU802" s="177"/>
      <c r="AV802" s="177"/>
      <c r="AW802" s="177"/>
      <c r="AX802" s="177"/>
      <c r="AY802" s="177"/>
      <c r="AZ802" s="177"/>
      <c r="BA802" s="177"/>
      <c r="BB802" s="177"/>
      <c r="BC802" s="177"/>
      <c r="BD802" s="177"/>
      <c r="BE802" s="177"/>
      <c r="BF802" s="177"/>
      <c r="BG802" s="177"/>
      <c r="BH802" s="177"/>
      <c r="BI802" s="177"/>
      <c r="BJ802" s="177"/>
      <c r="BK802" s="177"/>
      <c r="BL802" s="177"/>
      <c r="BM802" s="177"/>
      <c r="BN802" s="177"/>
      <c r="BO802" s="177"/>
      <c r="BP802" s="177"/>
      <c r="BQ802" s="177"/>
      <c r="BR802" s="177"/>
      <c r="BS802" s="177"/>
      <c r="BT802" s="177"/>
      <c r="BU802" s="177"/>
      <c r="BV802" s="177"/>
      <c r="BW802" s="177"/>
      <c r="BX802" s="177"/>
      <c r="BY802" s="177"/>
      <c r="BZ802" s="177"/>
      <c r="CA802" s="177"/>
      <c r="CB802" s="177"/>
      <c r="CC802" s="177"/>
      <c r="CD802" s="177"/>
      <c r="CE802" s="177"/>
      <c r="CF802" s="177"/>
      <c r="CG802" s="177"/>
      <c r="CH802" s="177"/>
      <c r="CI802" s="177"/>
      <c r="CJ802" s="177"/>
      <c r="CK802" s="177"/>
      <c r="CL802" s="177"/>
      <c r="CM802" s="177"/>
      <c r="CN802" s="177"/>
      <c r="CO802" s="177"/>
      <c r="CP802" s="177"/>
      <c r="CQ802" s="177"/>
      <c r="CR802" s="177"/>
      <c r="CS802" s="177"/>
      <c r="CT802" s="177"/>
      <c r="CU802" s="177"/>
      <c r="CV802" s="177"/>
      <c r="CW802" s="177"/>
      <c r="CX802" s="177"/>
      <c r="CY802" s="177"/>
      <c r="CZ802" s="177"/>
      <c r="DA802" s="177"/>
      <c r="DB802" s="177"/>
      <c r="DC802" s="177"/>
      <c r="DD802" s="177"/>
      <c r="DE802" s="177"/>
      <c r="DF802" s="177"/>
      <c r="DG802" s="177"/>
      <c r="DH802" s="177"/>
      <c r="DI802" s="177"/>
      <c r="DJ802" s="177"/>
      <c r="DK802" s="177"/>
      <c r="DL802" s="177"/>
      <c r="DM802" s="177"/>
      <c r="DN802" s="177"/>
      <c r="DO802" s="177"/>
      <c r="DP802" s="177"/>
      <c r="DQ802" s="177"/>
      <c r="DR802" s="177"/>
      <c r="DS802" s="177"/>
      <c r="DT802" s="177"/>
      <c r="DU802" s="177"/>
      <c r="DV802" s="177"/>
      <c r="DW802" s="177"/>
      <c r="DX802" s="177"/>
      <c r="DY802" s="177"/>
      <c r="DZ802" s="177"/>
      <c r="EA802" s="177"/>
      <c r="EB802" s="177"/>
      <c r="EC802" s="177"/>
      <c r="ED802" s="177"/>
      <c r="EE802" s="177"/>
      <c r="EF802" s="177"/>
      <c r="EG802" s="177"/>
      <c r="EH802" s="177"/>
      <c r="EI802" s="177"/>
      <c r="EJ802" s="177"/>
      <c r="EK802" s="177"/>
      <c r="EL802" s="177"/>
      <c r="EM802" s="177"/>
      <c r="EN802" s="177"/>
      <c r="EO802" s="177"/>
      <c r="EP802" s="177"/>
      <c r="EQ802" s="177"/>
      <c r="ER802" s="177"/>
      <c r="ES802" s="177"/>
      <c r="ET802" s="177"/>
      <c r="EU802" s="177"/>
      <c r="EV802" s="177"/>
      <c r="EW802" s="177"/>
      <c r="EX802" s="177"/>
      <c r="EY802" s="177"/>
      <c r="EZ802" s="177"/>
      <c r="FA802" s="177"/>
      <c r="FB802" s="177"/>
      <c r="FC802" s="177"/>
      <c r="FD802" s="177"/>
      <c r="FE802" s="177"/>
      <c r="FF802" s="177"/>
      <c r="FG802" s="177"/>
      <c r="FH802" s="177"/>
      <c r="FI802" s="177"/>
      <c r="FJ802" s="177"/>
      <c r="FK802" s="177"/>
      <c r="FL802" s="177"/>
      <c r="FM802" s="177"/>
      <c r="FN802" s="177"/>
      <c r="FO802" s="177"/>
      <c r="FP802" s="177"/>
      <c r="FQ802" s="177"/>
      <c r="FR802" s="177"/>
      <c r="FS802" s="177"/>
      <c r="FT802" s="177"/>
      <c r="FU802" s="177"/>
      <c r="FV802" s="177"/>
      <c r="FW802" s="177"/>
      <c r="FX802" s="177"/>
      <c r="FY802" s="177"/>
      <c r="FZ802" s="177"/>
      <c r="GA802" s="177"/>
      <c r="GB802" s="177"/>
      <c r="GC802" s="177"/>
      <c r="GD802" s="177"/>
      <c r="GE802" s="177"/>
      <c r="GF802" s="177"/>
      <c r="GG802" s="177"/>
      <c r="GH802" s="177"/>
      <c r="GI802" s="177"/>
      <c r="GJ802" s="177"/>
      <c r="GK802" s="177"/>
      <c r="GL802" s="177"/>
      <c r="GM802" s="177"/>
      <c r="GN802" s="177"/>
      <c r="GO802" s="177"/>
      <c r="GP802" s="177"/>
      <c r="GQ802" s="177"/>
      <c r="GR802" s="177"/>
      <c r="GS802" s="177"/>
      <c r="GT802" s="177"/>
      <c r="GU802" s="177"/>
      <c r="GV802" s="177"/>
      <c r="GW802" s="177"/>
      <c r="GX802" s="177"/>
      <c r="GY802" s="177"/>
      <c r="GZ802" s="177"/>
      <c r="HA802" s="177"/>
      <c r="HB802" s="177"/>
      <c r="HC802" s="177"/>
      <c r="HD802" s="177"/>
      <c r="HE802" s="177"/>
      <c r="HF802" s="177"/>
      <c r="HG802" s="177"/>
      <c r="HH802" s="177"/>
      <c r="HI802" s="177"/>
      <c r="HJ802" s="177"/>
      <c r="HK802" s="177"/>
      <c r="HL802" s="177"/>
      <c r="HM802" s="177"/>
      <c r="HN802" s="177"/>
      <c r="HO802" s="177"/>
      <c r="HP802" s="177"/>
      <c r="HQ802" s="177"/>
      <c r="HR802" s="177"/>
      <c r="HS802" s="177"/>
      <c r="HT802" s="177"/>
      <c r="HU802" s="177"/>
      <c r="HV802" s="177"/>
      <c r="HW802" s="177"/>
      <c r="HX802" s="177"/>
      <c r="HY802" s="177"/>
      <c r="HZ802" s="177"/>
      <c r="IA802" s="177"/>
      <c r="IB802" s="177"/>
      <c r="IC802" s="177"/>
      <c r="ID802" s="177"/>
      <c r="IE802" s="177"/>
      <c r="IF802" s="177"/>
      <c r="IG802" s="177"/>
      <c r="IH802" s="177"/>
      <c r="II802" s="177"/>
      <c r="IJ802" s="177"/>
      <c r="IK802" s="177"/>
      <c r="IL802" s="177"/>
      <c r="IM802" s="177"/>
      <c r="IN802" s="177"/>
      <c r="IO802" s="177"/>
      <c r="IP802" s="177"/>
      <c r="IQ802" s="177"/>
      <c r="IR802" s="177"/>
      <c r="IS802" s="177"/>
      <c r="IT802" s="177"/>
      <c r="IU802" s="177"/>
      <c r="IV802" s="177"/>
    </row>
    <row r="803" spans="1:256" s="362" customFormat="1" ht="18.75" x14ac:dyDescent="0.45">
      <c r="A803" s="385"/>
      <c r="B803" s="181"/>
      <c r="C803" s="60"/>
      <c r="D803" s="177"/>
      <c r="E803" s="177"/>
      <c r="F803" s="177"/>
      <c r="G803" s="178"/>
      <c r="H803" s="252"/>
      <c r="I803" s="837"/>
      <c r="J803" s="429"/>
      <c r="K803" s="430"/>
      <c r="L803" s="67"/>
      <c r="M803" s="68"/>
      <c r="N803" s="68"/>
      <c r="O803" s="68"/>
      <c r="P803" s="68"/>
      <c r="Q803" s="77">
        <f>SUM(Q804:Q836)</f>
        <v>2973800</v>
      </c>
      <c r="R803" s="77">
        <f>SUM(R804:R836)</f>
        <v>0</v>
      </c>
      <c r="S803" s="330">
        <f>SUM(Q803:R803)</f>
        <v>2973800</v>
      </c>
      <c r="T803" s="743"/>
      <c r="U803" s="744"/>
      <c r="V803" s="361"/>
      <c r="W803" s="215"/>
      <c r="X803" s="215"/>
      <c r="Y803" s="727"/>
      <c r="Z803" s="215"/>
      <c r="AA803" s="216"/>
      <c r="AB803" s="177"/>
      <c r="AC803" s="177"/>
      <c r="AD803" s="177"/>
      <c r="AE803" s="177"/>
      <c r="AF803" s="177"/>
      <c r="AG803" s="177"/>
      <c r="AH803" s="177"/>
      <c r="AI803" s="177"/>
      <c r="AJ803" s="177"/>
      <c r="AK803" s="177"/>
      <c r="AL803" s="177"/>
      <c r="AM803" s="177"/>
      <c r="AN803" s="177"/>
      <c r="AO803" s="177"/>
      <c r="AP803" s="177"/>
      <c r="AQ803" s="177"/>
      <c r="AR803" s="177"/>
      <c r="AS803" s="177"/>
      <c r="AT803" s="177"/>
      <c r="AU803" s="177"/>
      <c r="AV803" s="177"/>
      <c r="AW803" s="177"/>
      <c r="AX803" s="177"/>
      <c r="AY803" s="177"/>
      <c r="AZ803" s="177"/>
      <c r="BA803" s="177"/>
      <c r="BB803" s="177"/>
      <c r="BC803" s="177"/>
      <c r="BD803" s="177"/>
      <c r="BE803" s="177"/>
      <c r="BF803" s="177"/>
      <c r="BG803" s="177"/>
      <c r="BH803" s="177"/>
      <c r="BI803" s="177"/>
      <c r="BJ803" s="177"/>
      <c r="BK803" s="177"/>
      <c r="BL803" s="177"/>
      <c r="BM803" s="177"/>
      <c r="BN803" s="177"/>
      <c r="BO803" s="177"/>
      <c r="BP803" s="177"/>
      <c r="BQ803" s="177"/>
      <c r="BR803" s="177"/>
      <c r="BS803" s="177"/>
      <c r="BT803" s="177"/>
      <c r="BU803" s="177"/>
      <c r="BV803" s="177"/>
      <c r="BW803" s="177"/>
      <c r="BX803" s="177"/>
      <c r="BY803" s="177"/>
      <c r="BZ803" s="177"/>
      <c r="CA803" s="177"/>
      <c r="CB803" s="177"/>
      <c r="CC803" s="177"/>
      <c r="CD803" s="177"/>
      <c r="CE803" s="177"/>
      <c r="CF803" s="177"/>
      <c r="CG803" s="177"/>
      <c r="CH803" s="177"/>
      <c r="CI803" s="177"/>
      <c r="CJ803" s="177"/>
      <c r="CK803" s="177"/>
      <c r="CL803" s="177"/>
      <c r="CM803" s="177"/>
      <c r="CN803" s="177"/>
      <c r="CO803" s="177"/>
      <c r="CP803" s="177"/>
      <c r="CQ803" s="177"/>
      <c r="CR803" s="177"/>
      <c r="CS803" s="177"/>
      <c r="CT803" s="177"/>
      <c r="CU803" s="177"/>
      <c r="CV803" s="177"/>
      <c r="CW803" s="177"/>
      <c r="CX803" s="177"/>
      <c r="CY803" s="177"/>
      <c r="CZ803" s="177"/>
      <c r="DA803" s="177"/>
      <c r="DB803" s="177"/>
      <c r="DC803" s="177"/>
      <c r="DD803" s="177"/>
      <c r="DE803" s="177"/>
      <c r="DF803" s="177"/>
      <c r="DG803" s="177"/>
      <c r="DH803" s="177"/>
      <c r="DI803" s="177"/>
      <c r="DJ803" s="177"/>
      <c r="DK803" s="177"/>
      <c r="DL803" s="177"/>
      <c r="DM803" s="177"/>
      <c r="DN803" s="177"/>
      <c r="DO803" s="177"/>
      <c r="DP803" s="177"/>
      <c r="DQ803" s="177"/>
      <c r="DR803" s="177"/>
      <c r="DS803" s="177"/>
      <c r="DT803" s="177"/>
      <c r="DU803" s="177"/>
      <c r="DV803" s="177"/>
      <c r="DW803" s="177"/>
      <c r="DX803" s="177"/>
      <c r="DY803" s="177"/>
      <c r="DZ803" s="177"/>
      <c r="EA803" s="177"/>
      <c r="EB803" s="177"/>
      <c r="EC803" s="177"/>
      <c r="ED803" s="177"/>
      <c r="EE803" s="177"/>
      <c r="EF803" s="177"/>
      <c r="EG803" s="177"/>
      <c r="EH803" s="177"/>
      <c r="EI803" s="177"/>
      <c r="EJ803" s="177"/>
      <c r="EK803" s="177"/>
      <c r="EL803" s="177"/>
      <c r="EM803" s="177"/>
      <c r="EN803" s="177"/>
      <c r="EO803" s="177"/>
      <c r="EP803" s="177"/>
      <c r="EQ803" s="177"/>
      <c r="ER803" s="177"/>
      <c r="ES803" s="177"/>
      <c r="ET803" s="177"/>
      <c r="EU803" s="177"/>
      <c r="EV803" s="177"/>
      <c r="EW803" s="177"/>
      <c r="EX803" s="177"/>
      <c r="EY803" s="177"/>
      <c r="EZ803" s="177"/>
      <c r="FA803" s="177"/>
      <c r="FB803" s="177"/>
      <c r="FC803" s="177"/>
      <c r="FD803" s="177"/>
      <c r="FE803" s="177"/>
      <c r="FF803" s="177"/>
      <c r="FG803" s="177"/>
      <c r="FH803" s="177"/>
      <c r="FI803" s="177"/>
      <c r="FJ803" s="177"/>
      <c r="FK803" s="177"/>
      <c r="FL803" s="177"/>
      <c r="FM803" s="177"/>
      <c r="FN803" s="177"/>
      <c r="FO803" s="177"/>
      <c r="FP803" s="177"/>
      <c r="FQ803" s="177"/>
      <c r="FR803" s="177"/>
      <c r="FS803" s="177"/>
      <c r="FT803" s="177"/>
      <c r="FU803" s="177"/>
      <c r="FV803" s="177"/>
      <c r="FW803" s="177"/>
      <c r="FX803" s="177"/>
      <c r="FY803" s="177"/>
      <c r="FZ803" s="177"/>
      <c r="GA803" s="177"/>
      <c r="GB803" s="177"/>
      <c r="GC803" s="177"/>
      <c r="GD803" s="177"/>
      <c r="GE803" s="177"/>
      <c r="GF803" s="177"/>
      <c r="GG803" s="177"/>
      <c r="GH803" s="177"/>
      <c r="GI803" s="177"/>
      <c r="GJ803" s="177"/>
      <c r="GK803" s="177"/>
      <c r="GL803" s="177"/>
      <c r="GM803" s="177"/>
      <c r="GN803" s="177"/>
      <c r="GO803" s="177"/>
      <c r="GP803" s="177"/>
      <c r="GQ803" s="177"/>
      <c r="GR803" s="177"/>
      <c r="GS803" s="177"/>
      <c r="GT803" s="177"/>
      <c r="GU803" s="177"/>
      <c r="GV803" s="177"/>
      <c r="GW803" s="177"/>
      <c r="GX803" s="177"/>
      <c r="GY803" s="177"/>
      <c r="GZ803" s="177"/>
      <c r="HA803" s="177"/>
      <c r="HB803" s="177"/>
      <c r="HC803" s="177"/>
      <c r="HD803" s="177"/>
      <c r="HE803" s="177"/>
      <c r="HF803" s="177"/>
      <c r="HG803" s="177"/>
      <c r="HH803" s="177"/>
      <c r="HI803" s="177"/>
      <c r="HJ803" s="177"/>
      <c r="HK803" s="177"/>
      <c r="HL803" s="177"/>
      <c r="HM803" s="177"/>
      <c r="HN803" s="177"/>
      <c r="HO803" s="177"/>
      <c r="HP803" s="177"/>
      <c r="HQ803" s="177"/>
      <c r="HR803" s="177"/>
      <c r="HS803" s="177"/>
      <c r="HT803" s="177"/>
      <c r="HU803" s="177"/>
      <c r="HV803" s="177"/>
      <c r="HW803" s="177"/>
      <c r="HX803" s="177"/>
      <c r="HY803" s="177"/>
      <c r="HZ803" s="177"/>
      <c r="IA803" s="177"/>
      <c r="IB803" s="177"/>
      <c r="IC803" s="177"/>
      <c r="ID803" s="177"/>
      <c r="IE803" s="177"/>
      <c r="IF803" s="177"/>
      <c r="IG803" s="177"/>
      <c r="IH803" s="177"/>
      <c r="II803" s="177"/>
      <c r="IJ803" s="177"/>
      <c r="IK803" s="177"/>
      <c r="IL803" s="177"/>
      <c r="IM803" s="177"/>
      <c r="IN803" s="177"/>
      <c r="IO803" s="177"/>
      <c r="IP803" s="177"/>
      <c r="IQ803" s="177"/>
      <c r="IR803" s="177"/>
      <c r="IS803" s="177"/>
      <c r="IT803" s="177"/>
      <c r="IU803" s="177"/>
      <c r="IV803" s="177"/>
    </row>
    <row r="804" spans="1:256" s="644" customFormat="1" ht="18.75" x14ac:dyDescent="0.45">
      <c r="A804" s="326"/>
      <c r="B804" s="327"/>
      <c r="C804" s="60"/>
      <c r="D804" s="324" t="s">
        <v>19</v>
      </c>
      <c r="E804" s="327"/>
      <c r="F804" s="327"/>
      <c r="G804" s="328"/>
      <c r="H804" s="329"/>
      <c r="I804" s="326"/>
      <c r="J804" s="149">
        <v>1</v>
      </c>
      <c r="K804" s="838" t="s">
        <v>1322</v>
      </c>
      <c r="L804" s="839"/>
      <c r="M804" s="68"/>
      <c r="N804" s="68"/>
      <c r="O804" s="68"/>
      <c r="P804" s="69"/>
      <c r="Q804" s="792">
        <v>70000</v>
      </c>
      <c r="R804" s="234"/>
      <c r="S804" s="159">
        <f>SUM(Q804:R804)</f>
        <v>70000</v>
      </c>
      <c r="T804" s="840" t="s">
        <v>1323</v>
      </c>
      <c r="U804" s="188" t="s">
        <v>97</v>
      </c>
      <c r="V804" s="643"/>
      <c r="W804" s="215"/>
      <c r="X804" s="215"/>
      <c r="Y804" s="43"/>
      <c r="Z804" s="215"/>
      <c r="AA804" s="214"/>
      <c r="AB804" s="214"/>
      <c r="AC804" s="214"/>
      <c r="AD804" s="214"/>
      <c r="AE804" s="214"/>
      <c r="AF804" s="214"/>
      <c r="AG804" s="214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4"/>
      <c r="BN804" s="214"/>
      <c r="BO804" s="214"/>
      <c r="BP804" s="214"/>
      <c r="BQ804" s="214"/>
      <c r="BR804" s="214"/>
      <c r="BS804" s="214"/>
      <c r="BT804" s="214"/>
      <c r="BU804" s="214"/>
      <c r="BV804" s="214"/>
      <c r="BW804" s="214"/>
      <c r="BX804" s="214"/>
      <c r="BY804" s="214"/>
      <c r="BZ804" s="214"/>
      <c r="CA804" s="214"/>
      <c r="CB804" s="214"/>
      <c r="CC804" s="214"/>
      <c r="CD804" s="214"/>
      <c r="CE804" s="214"/>
      <c r="CF804" s="214"/>
      <c r="CG804" s="214"/>
      <c r="CH804" s="214"/>
      <c r="CI804" s="214"/>
      <c r="CJ804" s="214"/>
      <c r="CK804" s="214"/>
      <c r="CL804" s="214"/>
      <c r="CM804" s="214"/>
      <c r="CN804" s="214"/>
      <c r="CO804" s="214"/>
      <c r="CP804" s="214"/>
      <c r="CQ804" s="214"/>
      <c r="CR804" s="214"/>
      <c r="CS804" s="214"/>
      <c r="CT804" s="214"/>
      <c r="CU804" s="214"/>
      <c r="CV804" s="214"/>
      <c r="CW804" s="214"/>
      <c r="CX804" s="214"/>
      <c r="CY804" s="214"/>
      <c r="CZ804" s="214"/>
      <c r="DA804" s="214"/>
      <c r="DB804" s="214"/>
      <c r="DC804" s="214"/>
      <c r="DD804" s="214"/>
      <c r="DE804" s="214"/>
      <c r="DF804" s="214"/>
      <c r="DG804" s="214"/>
      <c r="DH804" s="214"/>
      <c r="DI804" s="214"/>
      <c r="DJ804" s="214"/>
      <c r="DK804" s="214"/>
      <c r="DL804" s="214"/>
      <c r="DM804" s="214"/>
      <c r="DN804" s="214"/>
      <c r="DO804" s="214"/>
      <c r="DP804" s="214"/>
      <c r="DQ804" s="214"/>
      <c r="DR804" s="214"/>
      <c r="DS804" s="214"/>
      <c r="DT804" s="214"/>
      <c r="DU804" s="214"/>
      <c r="DV804" s="214"/>
      <c r="DW804" s="214"/>
      <c r="DX804" s="214"/>
      <c r="DY804" s="214"/>
      <c r="DZ804" s="214"/>
      <c r="EA804" s="214"/>
      <c r="EB804" s="214"/>
      <c r="EC804" s="214"/>
      <c r="ED804" s="214"/>
      <c r="EE804" s="214"/>
      <c r="EF804" s="214"/>
      <c r="EG804" s="214"/>
      <c r="EH804" s="214"/>
      <c r="EI804" s="214"/>
      <c r="EJ804" s="214"/>
      <c r="EK804" s="214"/>
      <c r="EL804" s="214"/>
      <c r="EM804" s="214"/>
      <c r="EN804" s="214"/>
      <c r="EO804" s="214"/>
      <c r="EP804" s="214"/>
      <c r="EQ804" s="214"/>
      <c r="ER804" s="214"/>
      <c r="ES804" s="214"/>
      <c r="ET804" s="214"/>
      <c r="EU804" s="214"/>
      <c r="EV804" s="214"/>
      <c r="EW804" s="214"/>
      <c r="EX804" s="214"/>
      <c r="EY804" s="214"/>
      <c r="EZ804" s="214"/>
      <c r="FA804" s="214"/>
      <c r="FB804" s="214"/>
      <c r="FC804" s="214"/>
      <c r="FD804" s="214"/>
      <c r="FE804" s="214"/>
      <c r="FF804" s="214"/>
      <c r="FG804" s="214"/>
      <c r="FH804" s="214"/>
      <c r="FI804" s="214"/>
      <c r="FJ804" s="214"/>
      <c r="FK804" s="214"/>
      <c r="FL804" s="214"/>
      <c r="FM804" s="214"/>
      <c r="FN804" s="214"/>
      <c r="FO804" s="214"/>
      <c r="FP804" s="214"/>
      <c r="FQ804" s="214"/>
      <c r="FR804" s="214"/>
      <c r="FS804" s="214"/>
      <c r="FT804" s="214"/>
      <c r="FU804" s="214"/>
      <c r="FV804" s="214"/>
      <c r="FW804" s="214"/>
      <c r="FX804" s="214"/>
      <c r="FY804" s="214"/>
      <c r="FZ804" s="214"/>
      <c r="GA804" s="214"/>
      <c r="GB804" s="214"/>
      <c r="GC804" s="214"/>
      <c r="GD804" s="214"/>
      <c r="GE804" s="214"/>
      <c r="GF804" s="214"/>
      <c r="GG804" s="214"/>
      <c r="GH804" s="214"/>
      <c r="GI804" s="214"/>
      <c r="GJ804" s="214"/>
      <c r="GK804" s="214"/>
      <c r="GL804" s="214"/>
      <c r="GM804" s="214"/>
      <c r="GN804" s="214"/>
      <c r="GO804" s="214"/>
      <c r="GP804" s="214"/>
      <c r="GQ804" s="214"/>
      <c r="GR804" s="214"/>
      <c r="GS804" s="214"/>
      <c r="GT804" s="214"/>
      <c r="GU804" s="214"/>
      <c r="GV804" s="214"/>
      <c r="GW804" s="214"/>
      <c r="GX804" s="214"/>
      <c r="GY804" s="214"/>
      <c r="GZ804" s="214"/>
      <c r="HA804" s="214"/>
      <c r="HB804" s="214"/>
      <c r="HC804" s="214"/>
      <c r="HD804" s="214"/>
      <c r="HE804" s="214"/>
      <c r="HF804" s="214"/>
      <c r="HG804" s="214"/>
      <c r="HH804" s="214"/>
      <c r="HI804" s="214"/>
      <c r="HJ804" s="214"/>
      <c r="HK804" s="214"/>
      <c r="HL804" s="214"/>
      <c r="HM804" s="214"/>
      <c r="HN804" s="214"/>
      <c r="HO804" s="214"/>
      <c r="HP804" s="214"/>
      <c r="HQ804" s="214"/>
      <c r="HR804" s="214"/>
      <c r="HS804" s="214"/>
      <c r="HT804" s="214"/>
      <c r="HU804" s="214"/>
      <c r="HV804" s="214"/>
      <c r="HW804" s="214"/>
      <c r="HX804" s="214"/>
      <c r="HY804" s="214"/>
      <c r="HZ804" s="214"/>
      <c r="IA804" s="214"/>
      <c r="IB804" s="214"/>
      <c r="IC804" s="214"/>
      <c r="ID804" s="214"/>
      <c r="IE804" s="214"/>
      <c r="IF804" s="214"/>
      <c r="IG804" s="214"/>
      <c r="IH804" s="214"/>
      <c r="II804" s="214"/>
      <c r="IJ804" s="214"/>
      <c r="IK804" s="214"/>
      <c r="IL804" s="214"/>
      <c r="IM804" s="214"/>
      <c r="IN804" s="214"/>
      <c r="IO804" s="214"/>
      <c r="IP804" s="214"/>
      <c r="IQ804" s="214"/>
      <c r="IR804" s="214"/>
      <c r="IS804" s="214"/>
      <c r="IT804" s="214"/>
      <c r="IU804" s="214"/>
      <c r="IV804" s="214"/>
    </row>
    <row r="805" spans="1:256" s="644" customFormat="1" ht="18.75" x14ac:dyDescent="0.45">
      <c r="A805" s="326"/>
      <c r="B805" s="327"/>
      <c r="C805" s="60"/>
      <c r="D805" s="81"/>
      <c r="E805" s="333" t="s">
        <v>1324</v>
      </c>
      <c r="F805" s="327"/>
      <c r="G805" s="328"/>
      <c r="H805" s="329"/>
      <c r="I805" s="326"/>
      <c r="J805" s="149">
        <v>2</v>
      </c>
      <c r="K805" s="838" t="s">
        <v>1325</v>
      </c>
      <c r="L805" s="839"/>
      <c r="M805" s="68"/>
      <c r="N805" s="68"/>
      <c r="O805" s="68"/>
      <c r="P805" s="69"/>
      <c r="Q805" s="792">
        <v>85000</v>
      </c>
      <c r="R805" s="234"/>
      <c r="S805" s="159">
        <f t="shared" ref="S805:S836" si="33">SUM(Q805:R805)</f>
        <v>85000</v>
      </c>
      <c r="T805" s="840" t="s">
        <v>1326</v>
      </c>
      <c r="U805" s="188" t="s">
        <v>97</v>
      </c>
      <c r="V805" s="643"/>
      <c r="W805" s="215"/>
      <c r="X805" s="215"/>
      <c r="Y805" s="43"/>
      <c r="Z805" s="215"/>
      <c r="AA805" s="214"/>
      <c r="AB805" s="214"/>
      <c r="AC805" s="214"/>
      <c r="AD805" s="214"/>
      <c r="AE805" s="214"/>
      <c r="AF805" s="214"/>
      <c r="AG805" s="214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4"/>
      <c r="BN805" s="214"/>
      <c r="BO805" s="214"/>
      <c r="BP805" s="214"/>
      <c r="BQ805" s="214"/>
      <c r="BR805" s="214"/>
      <c r="BS805" s="214"/>
      <c r="BT805" s="214"/>
      <c r="BU805" s="214"/>
      <c r="BV805" s="214"/>
      <c r="BW805" s="214"/>
      <c r="BX805" s="214"/>
      <c r="BY805" s="214"/>
      <c r="BZ805" s="214"/>
      <c r="CA805" s="214"/>
      <c r="CB805" s="214"/>
      <c r="CC805" s="214"/>
      <c r="CD805" s="214"/>
      <c r="CE805" s="214"/>
      <c r="CF805" s="214"/>
      <c r="CG805" s="214"/>
      <c r="CH805" s="214"/>
      <c r="CI805" s="214"/>
      <c r="CJ805" s="214"/>
      <c r="CK805" s="214"/>
      <c r="CL805" s="214"/>
      <c r="CM805" s="214"/>
      <c r="CN805" s="214"/>
      <c r="CO805" s="214"/>
      <c r="CP805" s="214"/>
      <c r="CQ805" s="214"/>
      <c r="CR805" s="214"/>
      <c r="CS805" s="214"/>
      <c r="CT805" s="214"/>
      <c r="CU805" s="214"/>
      <c r="CV805" s="214"/>
      <c r="CW805" s="214"/>
      <c r="CX805" s="214"/>
      <c r="CY805" s="214"/>
      <c r="CZ805" s="214"/>
      <c r="DA805" s="214"/>
      <c r="DB805" s="214"/>
      <c r="DC805" s="214"/>
      <c r="DD805" s="214"/>
      <c r="DE805" s="214"/>
      <c r="DF805" s="214"/>
      <c r="DG805" s="214"/>
      <c r="DH805" s="214"/>
      <c r="DI805" s="214"/>
      <c r="DJ805" s="214"/>
      <c r="DK805" s="214"/>
      <c r="DL805" s="214"/>
      <c r="DM805" s="214"/>
      <c r="DN805" s="214"/>
      <c r="DO805" s="214"/>
      <c r="DP805" s="214"/>
      <c r="DQ805" s="214"/>
      <c r="DR805" s="214"/>
      <c r="DS805" s="214"/>
      <c r="DT805" s="214"/>
      <c r="DU805" s="214"/>
      <c r="DV805" s="214"/>
      <c r="DW805" s="214"/>
      <c r="DX805" s="214"/>
      <c r="DY805" s="214"/>
      <c r="DZ805" s="214"/>
      <c r="EA805" s="214"/>
      <c r="EB805" s="214"/>
      <c r="EC805" s="214"/>
      <c r="ED805" s="214"/>
      <c r="EE805" s="214"/>
      <c r="EF805" s="214"/>
      <c r="EG805" s="214"/>
      <c r="EH805" s="214"/>
      <c r="EI805" s="214"/>
      <c r="EJ805" s="214"/>
      <c r="EK805" s="214"/>
      <c r="EL805" s="214"/>
      <c r="EM805" s="214"/>
      <c r="EN805" s="214"/>
      <c r="EO805" s="214"/>
      <c r="EP805" s="214"/>
      <c r="EQ805" s="214"/>
      <c r="ER805" s="214"/>
      <c r="ES805" s="214"/>
      <c r="ET805" s="214"/>
      <c r="EU805" s="214"/>
      <c r="EV805" s="214"/>
      <c r="EW805" s="214"/>
      <c r="EX805" s="214"/>
      <c r="EY805" s="214"/>
      <c r="EZ805" s="214"/>
      <c r="FA805" s="214"/>
      <c r="FB805" s="214"/>
      <c r="FC805" s="214"/>
      <c r="FD805" s="214"/>
      <c r="FE805" s="214"/>
      <c r="FF805" s="214"/>
      <c r="FG805" s="214"/>
      <c r="FH805" s="214"/>
      <c r="FI805" s="214"/>
      <c r="FJ805" s="214"/>
      <c r="FK805" s="214"/>
      <c r="FL805" s="214"/>
      <c r="FM805" s="214"/>
      <c r="FN805" s="214"/>
      <c r="FO805" s="214"/>
      <c r="FP805" s="214"/>
      <c r="FQ805" s="214"/>
      <c r="FR805" s="214"/>
      <c r="FS805" s="214"/>
      <c r="FT805" s="214"/>
      <c r="FU805" s="214"/>
      <c r="FV805" s="214"/>
      <c r="FW805" s="214"/>
      <c r="FX805" s="214"/>
      <c r="FY805" s="214"/>
      <c r="FZ805" s="214"/>
      <c r="GA805" s="214"/>
      <c r="GB805" s="214"/>
      <c r="GC805" s="214"/>
      <c r="GD805" s="214"/>
      <c r="GE805" s="214"/>
      <c r="GF805" s="214"/>
      <c r="GG805" s="214"/>
      <c r="GH805" s="214"/>
      <c r="GI805" s="214"/>
      <c r="GJ805" s="214"/>
      <c r="GK805" s="214"/>
      <c r="GL805" s="214"/>
      <c r="GM805" s="214"/>
      <c r="GN805" s="214"/>
      <c r="GO805" s="214"/>
      <c r="GP805" s="214"/>
      <c r="GQ805" s="214"/>
      <c r="GR805" s="214"/>
      <c r="GS805" s="214"/>
      <c r="GT805" s="214"/>
      <c r="GU805" s="214"/>
      <c r="GV805" s="214"/>
      <c r="GW805" s="214"/>
      <c r="GX805" s="214"/>
      <c r="GY805" s="214"/>
      <c r="GZ805" s="214"/>
      <c r="HA805" s="214"/>
      <c r="HB805" s="214"/>
      <c r="HC805" s="214"/>
      <c r="HD805" s="214"/>
      <c r="HE805" s="214"/>
      <c r="HF805" s="214"/>
      <c r="HG805" s="214"/>
      <c r="HH805" s="214"/>
      <c r="HI805" s="214"/>
      <c r="HJ805" s="214"/>
      <c r="HK805" s="214"/>
      <c r="HL805" s="214"/>
      <c r="HM805" s="214"/>
      <c r="HN805" s="214"/>
      <c r="HO805" s="214"/>
      <c r="HP805" s="214"/>
      <c r="HQ805" s="214"/>
      <c r="HR805" s="214"/>
      <c r="HS805" s="214"/>
      <c r="HT805" s="214"/>
      <c r="HU805" s="214"/>
      <c r="HV805" s="214"/>
      <c r="HW805" s="214"/>
      <c r="HX805" s="214"/>
      <c r="HY805" s="214"/>
      <c r="HZ805" s="214"/>
      <c r="IA805" s="214"/>
      <c r="IB805" s="214"/>
      <c r="IC805" s="214"/>
      <c r="ID805" s="214"/>
      <c r="IE805" s="214"/>
      <c r="IF805" s="214"/>
      <c r="IG805" s="214"/>
      <c r="IH805" s="214"/>
      <c r="II805" s="214"/>
      <c r="IJ805" s="214"/>
      <c r="IK805" s="214"/>
      <c r="IL805" s="214"/>
      <c r="IM805" s="214"/>
      <c r="IN805" s="214"/>
      <c r="IO805" s="214"/>
      <c r="IP805" s="214"/>
      <c r="IQ805" s="214"/>
      <c r="IR805" s="214"/>
      <c r="IS805" s="214"/>
      <c r="IT805" s="214"/>
      <c r="IU805" s="214"/>
      <c r="IV805" s="214"/>
    </row>
    <row r="806" spans="1:256" s="214" customFormat="1" ht="18.75" x14ac:dyDescent="0.45">
      <c r="A806" s="326"/>
      <c r="B806" s="327"/>
      <c r="C806" s="60"/>
      <c r="D806" s="81"/>
      <c r="E806" s="333" t="s">
        <v>1327</v>
      </c>
      <c r="F806" s="327"/>
      <c r="G806" s="328"/>
      <c r="H806" s="329"/>
      <c r="I806" s="326"/>
      <c r="J806" s="149">
        <v>3</v>
      </c>
      <c r="K806" s="838" t="s">
        <v>1328</v>
      </c>
      <c r="L806" s="839"/>
      <c r="M806" s="68"/>
      <c r="N806" s="68"/>
      <c r="O806" s="68"/>
      <c r="P806" s="69"/>
      <c r="Q806" s="841">
        <v>30000</v>
      </c>
      <c r="R806" s="234"/>
      <c r="S806" s="159">
        <f t="shared" si="33"/>
        <v>30000</v>
      </c>
      <c r="T806" s="840" t="s">
        <v>1329</v>
      </c>
      <c r="U806" s="188" t="s">
        <v>97</v>
      </c>
      <c r="V806" s="643"/>
      <c r="W806" s="215"/>
      <c r="X806" s="215"/>
      <c r="Y806" s="43"/>
      <c r="Z806" s="215"/>
    </row>
    <row r="807" spans="1:256" s="362" customFormat="1" ht="18.75" x14ac:dyDescent="0.45">
      <c r="A807" s="385"/>
      <c r="B807" s="181"/>
      <c r="C807" s="60"/>
      <c r="D807" s="177" t="s">
        <v>30</v>
      </c>
      <c r="E807" s="177"/>
      <c r="F807" s="177"/>
      <c r="G807" s="178"/>
      <c r="H807" s="68"/>
      <c r="I807" s="837"/>
      <c r="J807" s="149">
        <v>4</v>
      </c>
      <c r="K807" s="838" t="s">
        <v>1330</v>
      </c>
      <c r="L807" s="839"/>
      <c r="M807" s="68"/>
      <c r="N807" s="68"/>
      <c r="O807" s="68"/>
      <c r="P807" s="68"/>
      <c r="Q807" s="841">
        <v>177000</v>
      </c>
      <c r="R807" s="235"/>
      <c r="S807" s="159">
        <f t="shared" si="33"/>
        <v>177000</v>
      </c>
      <c r="T807" s="840" t="s">
        <v>1045</v>
      </c>
      <c r="U807" s="188" t="s">
        <v>97</v>
      </c>
      <c r="V807" s="361"/>
      <c r="W807" s="215"/>
      <c r="X807" s="215"/>
      <c r="Y807" s="727"/>
      <c r="Z807" s="215"/>
      <c r="AA807" s="216"/>
      <c r="AB807" s="177"/>
      <c r="AC807" s="177"/>
      <c r="AD807" s="177"/>
      <c r="AE807" s="177"/>
      <c r="AF807" s="177"/>
      <c r="AG807" s="177"/>
      <c r="AH807" s="177"/>
      <c r="AI807" s="177"/>
      <c r="AJ807" s="177"/>
      <c r="AK807" s="177"/>
      <c r="AL807" s="177"/>
      <c r="AM807" s="177"/>
      <c r="AN807" s="177"/>
      <c r="AO807" s="177"/>
      <c r="AP807" s="177"/>
      <c r="AQ807" s="177"/>
      <c r="AR807" s="177"/>
      <c r="AS807" s="177"/>
      <c r="AT807" s="177"/>
      <c r="AU807" s="177"/>
      <c r="AV807" s="177"/>
      <c r="AW807" s="177"/>
      <c r="AX807" s="177"/>
      <c r="AY807" s="177"/>
      <c r="AZ807" s="177"/>
      <c r="BA807" s="177"/>
      <c r="BB807" s="177"/>
      <c r="BC807" s="177"/>
      <c r="BD807" s="177"/>
      <c r="BE807" s="177"/>
      <c r="BF807" s="177"/>
      <c r="BG807" s="177"/>
      <c r="BH807" s="177"/>
      <c r="BI807" s="177"/>
      <c r="BJ807" s="177"/>
      <c r="BK807" s="177"/>
      <c r="BL807" s="177"/>
      <c r="BM807" s="177"/>
      <c r="BN807" s="177"/>
      <c r="BO807" s="177"/>
      <c r="BP807" s="177"/>
      <c r="BQ807" s="177"/>
      <c r="BR807" s="177"/>
      <c r="BS807" s="177"/>
      <c r="BT807" s="177"/>
      <c r="BU807" s="177"/>
      <c r="BV807" s="177"/>
      <c r="BW807" s="177"/>
      <c r="BX807" s="177"/>
      <c r="BY807" s="177"/>
      <c r="BZ807" s="177"/>
      <c r="CA807" s="177"/>
      <c r="CB807" s="177"/>
      <c r="CC807" s="177"/>
      <c r="CD807" s="177"/>
      <c r="CE807" s="177"/>
      <c r="CF807" s="177"/>
      <c r="CG807" s="177"/>
      <c r="CH807" s="177"/>
      <c r="CI807" s="177"/>
      <c r="CJ807" s="177"/>
      <c r="CK807" s="177"/>
      <c r="CL807" s="177"/>
      <c r="CM807" s="177"/>
      <c r="CN807" s="177"/>
      <c r="CO807" s="177"/>
      <c r="CP807" s="177"/>
      <c r="CQ807" s="177"/>
      <c r="CR807" s="177"/>
      <c r="CS807" s="177"/>
      <c r="CT807" s="177"/>
      <c r="CU807" s="177"/>
      <c r="CV807" s="177"/>
      <c r="CW807" s="177"/>
      <c r="CX807" s="177"/>
      <c r="CY807" s="177"/>
      <c r="CZ807" s="177"/>
      <c r="DA807" s="177"/>
      <c r="DB807" s="177"/>
      <c r="DC807" s="177"/>
      <c r="DD807" s="177"/>
      <c r="DE807" s="177"/>
      <c r="DF807" s="177"/>
      <c r="DG807" s="177"/>
      <c r="DH807" s="177"/>
      <c r="DI807" s="177"/>
      <c r="DJ807" s="177"/>
      <c r="DK807" s="177"/>
      <c r="DL807" s="177"/>
      <c r="DM807" s="177"/>
      <c r="DN807" s="177"/>
      <c r="DO807" s="177"/>
      <c r="DP807" s="177"/>
      <c r="DQ807" s="177"/>
      <c r="DR807" s="177"/>
      <c r="DS807" s="177"/>
      <c r="DT807" s="177"/>
      <c r="DU807" s="177"/>
      <c r="DV807" s="177"/>
      <c r="DW807" s="177"/>
      <c r="DX807" s="177"/>
      <c r="DY807" s="177"/>
      <c r="DZ807" s="177"/>
      <c r="EA807" s="177"/>
      <c r="EB807" s="177"/>
      <c r="EC807" s="177"/>
      <c r="ED807" s="177"/>
      <c r="EE807" s="177"/>
      <c r="EF807" s="177"/>
      <c r="EG807" s="177"/>
      <c r="EH807" s="177"/>
      <c r="EI807" s="177"/>
      <c r="EJ807" s="177"/>
      <c r="EK807" s="177"/>
      <c r="EL807" s="177"/>
      <c r="EM807" s="177"/>
      <c r="EN807" s="177"/>
      <c r="EO807" s="177"/>
      <c r="EP807" s="177"/>
      <c r="EQ807" s="177"/>
      <c r="ER807" s="177"/>
      <c r="ES807" s="177"/>
      <c r="ET807" s="177"/>
      <c r="EU807" s="177"/>
      <c r="EV807" s="177"/>
      <c r="EW807" s="177"/>
      <c r="EX807" s="177"/>
      <c r="EY807" s="177"/>
      <c r="EZ807" s="177"/>
      <c r="FA807" s="177"/>
      <c r="FB807" s="177"/>
      <c r="FC807" s="177"/>
      <c r="FD807" s="177"/>
      <c r="FE807" s="177"/>
      <c r="FF807" s="177"/>
      <c r="FG807" s="177"/>
      <c r="FH807" s="177"/>
      <c r="FI807" s="177"/>
      <c r="FJ807" s="177"/>
      <c r="FK807" s="177"/>
      <c r="FL807" s="177"/>
      <c r="FM807" s="177"/>
      <c r="FN807" s="177"/>
      <c r="FO807" s="177"/>
      <c r="FP807" s="177"/>
      <c r="FQ807" s="177"/>
      <c r="FR807" s="177"/>
      <c r="FS807" s="177"/>
      <c r="FT807" s="177"/>
      <c r="FU807" s="177"/>
      <c r="FV807" s="177"/>
      <c r="FW807" s="177"/>
      <c r="FX807" s="177"/>
      <c r="FY807" s="177"/>
      <c r="FZ807" s="177"/>
      <c r="GA807" s="177"/>
      <c r="GB807" s="177"/>
      <c r="GC807" s="177"/>
      <c r="GD807" s="177"/>
      <c r="GE807" s="177"/>
      <c r="GF807" s="177"/>
      <c r="GG807" s="177"/>
      <c r="GH807" s="177"/>
      <c r="GI807" s="177"/>
      <c r="GJ807" s="177"/>
      <c r="GK807" s="177"/>
      <c r="GL807" s="177"/>
      <c r="GM807" s="177"/>
      <c r="GN807" s="177"/>
      <c r="GO807" s="177"/>
      <c r="GP807" s="177"/>
      <c r="GQ807" s="177"/>
      <c r="GR807" s="177"/>
      <c r="GS807" s="177"/>
      <c r="GT807" s="177"/>
      <c r="GU807" s="177"/>
      <c r="GV807" s="177"/>
      <c r="GW807" s="177"/>
      <c r="GX807" s="177"/>
      <c r="GY807" s="177"/>
      <c r="GZ807" s="177"/>
      <c r="HA807" s="177"/>
      <c r="HB807" s="177"/>
      <c r="HC807" s="177"/>
      <c r="HD807" s="177"/>
      <c r="HE807" s="177"/>
      <c r="HF807" s="177"/>
      <c r="HG807" s="177"/>
      <c r="HH807" s="177"/>
      <c r="HI807" s="177"/>
      <c r="HJ807" s="177"/>
      <c r="HK807" s="177"/>
      <c r="HL807" s="177"/>
      <c r="HM807" s="177"/>
      <c r="HN807" s="177"/>
      <c r="HO807" s="177"/>
      <c r="HP807" s="177"/>
      <c r="HQ807" s="177"/>
      <c r="HR807" s="177"/>
      <c r="HS807" s="177"/>
      <c r="HT807" s="177"/>
      <c r="HU807" s="177"/>
      <c r="HV807" s="177"/>
      <c r="HW807" s="177"/>
      <c r="HX807" s="177"/>
      <c r="HY807" s="177"/>
      <c r="HZ807" s="177"/>
      <c r="IA807" s="177"/>
      <c r="IB807" s="177"/>
      <c r="IC807" s="177"/>
      <c r="ID807" s="177"/>
      <c r="IE807" s="177"/>
      <c r="IF807" s="177"/>
      <c r="IG807" s="177"/>
      <c r="IH807" s="177"/>
      <c r="II807" s="177"/>
      <c r="IJ807" s="177"/>
      <c r="IK807" s="177"/>
      <c r="IL807" s="177"/>
      <c r="IM807" s="177"/>
      <c r="IN807" s="177"/>
      <c r="IO807" s="177"/>
      <c r="IP807" s="177"/>
      <c r="IQ807" s="177"/>
      <c r="IR807" s="177"/>
      <c r="IS807" s="177"/>
      <c r="IT807" s="177"/>
      <c r="IU807" s="177"/>
      <c r="IV807" s="177"/>
    </row>
    <row r="808" spans="1:256" s="362" customFormat="1" ht="18.75" x14ac:dyDescent="0.45">
      <c r="A808" s="357"/>
      <c r="B808" s="177"/>
      <c r="C808" s="177"/>
      <c r="D808" s="81">
        <v>1</v>
      </c>
      <c r="E808" s="181" t="s">
        <v>1331</v>
      </c>
      <c r="F808" s="181"/>
      <c r="G808" s="182"/>
      <c r="H808" s="158" t="s">
        <v>35</v>
      </c>
      <c r="I808" s="842">
        <v>80</v>
      </c>
      <c r="J808" s="149">
        <v>5</v>
      </c>
      <c r="K808" s="838" t="s">
        <v>1332</v>
      </c>
      <c r="L808" s="843"/>
      <c r="M808" s="158"/>
      <c r="N808" s="158"/>
      <c r="O808" s="158"/>
      <c r="P808" s="158"/>
      <c r="Q808" s="841">
        <v>100000</v>
      </c>
      <c r="R808" s="697"/>
      <c r="S808" s="159">
        <f t="shared" si="33"/>
        <v>100000</v>
      </c>
      <c r="T808" s="840" t="s">
        <v>1045</v>
      </c>
      <c r="U808" s="188" t="s">
        <v>97</v>
      </c>
      <c r="V808" s="361"/>
      <c r="W808" s="177"/>
      <c r="X808" s="177"/>
      <c r="Y808" s="727"/>
      <c r="Z808" s="215"/>
      <c r="AA808" s="216"/>
      <c r="AB808" s="177"/>
      <c r="AC808" s="177"/>
      <c r="AD808" s="177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7"/>
      <c r="BN808" s="177"/>
      <c r="BO808" s="177"/>
      <c r="BP808" s="177"/>
      <c r="BQ808" s="177"/>
      <c r="BR808" s="177"/>
      <c r="BS808" s="177"/>
      <c r="BT808" s="177"/>
      <c r="BU808" s="177"/>
      <c r="BV808" s="177"/>
      <c r="BW808" s="177"/>
      <c r="BX808" s="177"/>
      <c r="BY808" s="177"/>
      <c r="BZ808" s="177"/>
      <c r="CA808" s="177"/>
      <c r="CB808" s="177"/>
      <c r="CC808" s="177"/>
      <c r="CD808" s="177"/>
      <c r="CE808" s="177"/>
      <c r="CF808" s="177"/>
      <c r="CG808" s="177"/>
      <c r="CH808" s="177"/>
      <c r="CI808" s="177"/>
      <c r="CJ808" s="177"/>
      <c r="CK808" s="177"/>
      <c r="CL808" s="177"/>
      <c r="CM808" s="177"/>
      <c r="CN808" s="177"/>
      <c r="CO808" s="177"/>
      <c r="CP808" s="177"/>
      <c r="CQ808" s="177"/>
      <c r="CR808" s="177"/>
      <c r="CS808" s="177"/>
      <c r="CT808" s="177"/>
      <c r="CU808" s="177"/>
      <c r="CV808" s="177"/>
      <c r="CW808" s="177"/>
      <c r="CX808" s="177"/>
      <c r="CY808" s="177"/>
      <c r="CZ808" s="177"/>
      <c r="DA808" s="177"/>
      <c r="DB808" s="177"/>
      <c r="DC808" s="177"/>
      <c r="DD808" s="177"/>
      <c r="DE808" s="177"/>
      <c r="DF808" s="177"/>
      <c r="DG808" s="177"/>
      <c r="DH808" s="177"/>
      <c r="DI808" s="177"/>
      <c r="DJ808" s="177"/>
      <c r="DK808" s="177"/>
      <c r="DL808" s="177"/>
      <c r="DM808" s="177"/>
      <c r="DN808" s="177"/>
      <c r="DO808" s="177"/>
      <c r="DP808" s="177"/>
      <c r="DQ808" s="177"/>
      <c r="DR808" s="177"/>
      <c r="DS808" s="177"/>
      <c r="DT808" s="177"/>
      <c r="DU808" s="177"/>
      <c r="DV808" s="177"/>
      <c r="DW808" s="177"/>
      <c r="DX808" s="177"/>
      <c r="DY808" s="177"/>
      <c r="DZ808" s="177"/>
      <c r="EA808" s="177"/>
      <c r="EB808" s="177"/>
      <c r="EC808" s="177"/>
      <c r="ED808" s="177"/>
      <c r="EE808" s="177"/>
      <c r="EF808" s="177"/>
      <c r="EG808" s="177"/>
      <c r="EH808" s="177"/>
      <c r="EI808" s="177"/>
      <c r="EJ808" s="177"/>
      <c r="EK808" s="177"/>
      <c r="EL808" s="177"/>
      <c r="EM808" s="177"/>
      <c r="EN808" s="177"/>
      <c r="EO808" s="177"/>
      <c r="EP808" s="177"/>
      <c r="EQ808" s="177"/>
      <c r="ER808" s="177"/>
      <c r="ES808" s="177"/>
      <c r="ET808" s="177"/>
      <c r="EU808" s="177"/>
      <c r="EV808" s="177"/>
      <c r="EW808" s="177"/>
      <c r="EX808" s="177"/>
      <c r="EY808" s="177"/>
      <c r="EZ808" s="177"/>
      <c r="FA808" s="177"/>
      <c r="FB808" s="177"/>
      <c r="FC808" s="177"/>
      <c r="FD808" s="177"/>
      <c r="FE808" s="177"/>
      <c r="FF808" s="177"/>
      <c r="FG808" s="177"/>
      <c r="FH808" s="177"/>
      <c r="FI808" s="177"/>
      <c r="FJ808" s="177"/>
      <c r="FK808" s="177"/>
      <c r="FL808" s="177"/>
      <c r="FM808" s="177"/>
      <c r="FN808" s="177"/>
      <c r="FO808" s="177"/>
      <c r="FP808" s="177"/>
      <c r="FQ808" s="177"/>
      <c r="FR808" s="177"/>
      <c r="FS808" s="177"/>
      <c r="FT808" s="177"/>
      <c r="FU808" s="177"/>
      <c r="FV808" s="177"/>
      <c r="FW808" s="177"/>
      <c r="FX808" s="177"/>
      <c r="FY808" s="177"/>
      <c r="FZ808" s="177"/>
      <c r="GA808" s="177"/>
      <c r="GB808" s="177"/>
      <c r="GC808" s="177"/>
      <c r="GD808" s="177"/>
      <c r="GE808" s="177"/>
      <c r="GF808" s="177"/>
      <c r="GG808" s="177"/>
      <c r="GH808" s="177"/>
      <c r="GI808" s="177"/>
      <c r="GJ808" s="177"/>
      <c r="GK808" s="177"/>
      <c r="GL808" s="177"/>
      <c r="GM808" s="177"/>
      <c r="GN808" s="177"/>
      <c r="GO808" s="177"/>
      <c r="GP808" s="177"/>
      <c r="GQ808" s="177"/>
      <c r="GR808" s="177"/>
      <c r="GS808" s="177"/>
      <c r="GT808" s="177"/>
      <c r="GU808" s="177"/>
      <c r="GV808" s="177"/>
      <c r="GW808" s="177"/>
      <c r="GX808" s="177"/>
      <c r="GY808" s="177"/>
      <c r="GZ808" s="177"/>
      <c r="HA808" s="177"/>
      <c r="HB808" s="177"/>
      <c r="HC808" s="177"/>
      <c r="HD808" s="177"/>
      <c r="HE808" s="177"/>
      <c r="HF808" s="177"/>
      <c r="HG808" s="177"/>
      <c r="HH808" s="177"/>
      <c r="HI808" s="177"/>
      <c r="HJ808" s="177"/>
      <c r="HK808" s="177"/>
      <c r="HL808" s="177"/>
      <c r="HM808" s="177"/>
      <c r="HN808" s="177"/>
      <c r="HO808" s="177"/>
      <c r="HP808" s="177"/>
      <c r="HQ808" s="177"/>
      <c r="HR808" s="177"/>
      <c r="HS808" s="177"/>
      <c r="HT808" s="177"/>
      <c r="HU808" s="177"/>
      <c r="HV808" s="177"/>
      <c r="HW808" s="177"/>
      <c r="HX808" s="177"/>
      <c r="HY808" s="177"/>
      <c r="HZ808" s="177"/>
      <c r="IA808" s="177"/>
      <c r="IB808" s="177"/>
      <c r="IC808" s="177"/>
      <c r="ID808" s="177"/>
      <c r="IE808" s="177"/>
      <c r="IF808" s="177"/>
      <c r="IG808" s="177"/>
      <c r="IH808" s="177"/>
      <c r="II808" s="177"/>
      <c r="IJ808" s="177"/>
      <c r="IK808" s="177"/>
      <c r="IL808" s="177"/>
      <c r="IM808" s="177"/>
      <c r="IN808" s="177"/>
      <c r="IO808" s="177"/>
      <c r="IP808" s="177"/>
      <c r="IQ808" s="177"/>
      <c r="IR808" s="177"/>
      <c r="IS808" s="177"/>
      <c r="IT808" s="177"/>
      <c r="IU808" s="177"/>
      <c r="IV808" s="177"/>
    </row>
    <row r="809" spans="1:256" s="362" customFormat="1" ht="18.75" x14ac:dyDescent="0.45">
      <c r="A809" s="357"/>
      <c r="B809" s="177"/>
      <c r="C809" s="177"/>
      <c r="D809" s="81">
        <v>2</v>
      </c>
      <c r="E809" s="181" t="s">
        <v>1333</v>
      </c>
      <c r="F809" s="181"/>
      <c r="G809" s="182"/>
      <c r="H809" s="158" t="s">
        <v>1314</v>
      </c>
      <c r="I809" s="842">
        <v>2</v>
      </c>
      <c r="J809" s="149">
        <v>6</v>
      </c>
      <c r="K809" s="838" t="s">
        <v>1334</v>
      </c>
      <c r="L809" s="843"/>
      <c r="M809" s="158"/>
      <c r="N809" s="158"/>
      <c r="O809" s="158"/>
      <c r="P809" s="158"/>
      <c r="Q809" s="792">
        <v>100000</v>
      </c>
      <c r="R809" s="697"/>
      <c r="S809" s="159">
        <f t="shared" si="33"/>
        <v>100000</v>
      </c>
      <c r="T809" s="840" t="s">
        <v>1335</v>
      </c>
      <c r="U809" s="188" t="s">
        <v>97</v>
      </c>
      <c r="V809" s="361"/>
      <c r="W809" s="177"/>
      <c r="X809" s="177"/>
      <c r="Y809" s="727"/>
      <c r="Z809" s="215"/>
      <c r="AA809" s="216"/>
      <c r="AB809" s="177"/>
      <c r="AC809" s="177"/>
      <c r="AD809" s="177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7"/>
      <c r="BN809" s="177"/>
      <c r="BO809" s="177"/>
      <c r="BP809" s="177"/>
      <c r="BQ809" s="177"/>
      <c r="BR809" s="177"/>
      <c r="BS809" s="177"/>
      <c r="BT809" s="177"/>
      <c r="BU809" s="177"/>
      <c r="BV809" s="177"/>
      <c r="BW809" s="177"/>
      <c r="BX809" s="177"/>
      <c r="BY809" s="177"/>
      <c r="BZ809" s="177"/>
      <c r="CA809" s="177"/>
      <c r="CB809" s="177"/>
      <c r="CC809" s="177"/>
      <c r="CD809" s="177"/>
      <c r="CE809" s="177"/>
      <c r="CF809" s="177"/>
      <c r="CG809" s="177"/>
      <c r="CH809" s="177"/>
      <c r="CI809" s="177"/>
      <c r="CJ809" s="177"/>
      <c r="CK809" s="177"/>
      <c r="CL809" s="177"/>
      <c r="CM809" s="177"/>
      <c r="CN809" s="177"/>
      <c r="CO809" s="177"/>
      <c r="CP809" s="177"/>
      <c r="CQ809" s="177"/>
      <c r="CR809" s="177"/>
      <c r="CS809" s="177"/>
      <c r="CT809" s="177"/>
      <c r="CU809" s="177"/>
      <c r="CV809" s="177"/>
      <c r="CW809" s="177"/>
      <c r="CX809" s="177"/>
      <c r="CY809" s="177"/>
      <c r="CZ809" s="177"/>
      <c r="DA809" s="177"/>
      <c r="DB809" s="177"/>
      <c r="DC809" s="177"/>
      <c r="DD809" s="177"/>
      <c r="DE809" s="177"/>
      <c r="DF809" s="177"/>
      <c r="DG809" s="177"/>
      <c r="DH809" s="177"/>
      <c r="DI809" s="177"/>
      <c r="DJ809" s="177"/>
      <c r="DK809" s="177"/>
      <c r="DL809" s="177"/>
      <c r="DM809" s="177"/>
      <c r="DN809" s="177"/>
      <c r="DO809" s="177"/>
      <c r="DP809" s="177"/>
      <c r="DQ809" s="177"/>
      <c r="DR809" s="177"/>
      <c r="DS809" s="177"/>
      <c r="DT809" s="177"/>
      <c r="DU809" s="177"/>
      <c r="DV809" s="177"/>
      <c r="DW809" s="177"/>
      <c r="DX809" s="177"/>
      <c r="DY809" s="177"/>
      <c r="DZ809" s="177"/>
      <c r="EA809" s="177"/>
      <c r="EB809" s="177"/>
      <c r="EC809" s="177"/>
      <c r="ED809" s="177"/>
      <c r="EE809" s="177"/>
      <c r="EF809" s="177"/>
      <c r="EG809" s="177"/>
      <c r="EH809" s="177"/>
      <c r="EI809" s="177"/>
      <c r="EJ809" s="177"/>
      <c r="EK809" s="177"/>
      <c r="EL809" s="177"/>
      <c r="EM809" s="177"/>
      <c r="EN809" s="177"/>
      <c r="EO809" s="177"/>
      <c r="EP809" s="177"/>
      <c r="EQ809" s="177"/>
      <c r="ER809" s="177"/>
      <c r="ES809" s="177"/>
      <c r="ET809" s="177"/>
      <c r="EU809" s="177"/>
      <c r="EV809" s="177"/>
      <c r="EW809" s="177"/>
      <c r="EX809" s="177"/>
      <c r="EY809" s="177"/>
      <c r="EZ809" s="177"/>
      <c r="FA809" s="177"/>
      <c r="FB809" s="177"/>
      <c r="FC809" s="177"/>
      <c r="FD809" s="177"/>
      <c r="FE809" s="177"/>
      <c r="FF809" s="177"/>
      <c r="FG809" s="177"/>
      <c r="FH809" s="177"/>
      <c r="FI809" s="177"/>
      <c r="FJ809" s="177"/>
      <c r="FK809" s="177"/>
      <c r="FL809" s="177"/>
      <c r="FM809" s="177"/>
      <c r="FN809" s="177"/>
      <c r="FO809" s="177"/>
      <c r="FP809" s="177"/>
      <c r="FQ809" s="177"/>
      <c r="FR809" s="177"/>
      <c r="FS809" s="177"/>
      <c r="FT809" s="177"/>
      <c r="FU809" s="177"/>
      <c r="FV809" s="177"/>
      <c r="FW809" s="177"/>
      <c r="FX809" s="177"/>
      <c r="FY809" s="177"/>
      <c r="FZ809" s="177"/>
      <c r="GA809" s="177"/>
      <c r="GB809" s="177"/>
      <c r="GC809" s="177"/>
      <c r="GD809" s="177"/>
      <c r="GE809" s="177"/>
      <c r="GF809" s="177"/>
      <c r="GG809" s="177"/>
      <c r="GH809" s="177"/>
      <c r="GI809" s="177"/>
      <c r="GJ809" s="177"/>
      <c r="GK809" s="177"/>
      <c r="GL809" s="177"/>
      <c r="GM809" s="177"/>
      <c r="GN809" s="177"/>
      <c r="GO809" s="177"/>
      <c r="GP809" s="177"/>
      <c r="GQ809" s="177"/>
      <c r="GR809" s="177"/>
      <c r="GS809" s="177"/>
      <c r="GT809" s="177"/>
      <c r="GU809" s="177"/>
      <c r="GV809" s="177"/>
      <c r="GW809" s="177"/>
      <c r="GX809" s="177"/>
      <c r="GY809" s="177"/>
      <c r="GZ809" s="177"/>
      <c r="HA809" s="177"/>
      <c r="HB809" s="177"/>
      <c r="HC809" s="177"/>
      <c r="HD809" s="177"/>
      <c r="HE809" s="177"/>
      <c r="HF809" s="177"/>
      <c r="HG809" s="177"/>
      <c r="HH809" s="177"/>
      <c r="HI809" s="177"/>
      <c r="HJ809" s="177"/>
      <c r="HK809" s="177"/>
      <c r="HL809" s="177"/>
      <c r="HM809" s="177"/>
      <c r="HN809" s="177"/>
      <c r="HO809" s="177"/>
      <c r="HP809" s="177"/>
      <c r="HQ809" s="177"/>
      <c r="HR809" s="177"/>
      <c r="HS809" s="177"/>
      <c r="HT809" s="177"/>
      <c r="HU809" s="177"/>
      <c r="HV809" s="177"/>
      <c r="HW809" s="177"/>
      <c r="HX809" s="177"/>
      <c r="HY809" s="177"/>
      <c r="HZ809" s="177"/>
      <c r="IA809" s="177"/>
      <c r="IB809" s="177"/>
      <c r="IC809" s="177"/>
      <c r="ID809" s="177"/>
      <c r="IE809" s="177"/>
      <c r="IF809" s="177"/>
      <c r="IG809" s="177"/>
      <c r="IH809" s="177"/>
      <c r="II809" s="177"/>
      <c r="IJ809" s="177"/>
      <c r="IK809" s="177"/>
      <c r="IL809" s="177"/>
      <c r="IM809" s="177"/>
      <c r="IN809" s="177"/>
      <c r="IO809" s="177"/>
      <c r="IP809" s="177"/>
      <c r="IQ809" s="177"/>
      <c r="IR809" s="177"/>
      <c r="IS809" s="177"/>
      <c r="IT809" s="177"/>
      <c r="IU809" s="177"/>
      <c r="IV809" s="177"/>
    </row>
    <row r="810" spans="1:256" s="496" customFormat="1" ht="18.75" x14ac:dyDescent="0.45">
      <c r="A810" s="492"/>
      <c r="B810" s="254"/>
      <c r="C810" s="254"/>
      <c r="D810" s="169">
        <v>3</v>
      </c>
      <c r="E810" s="334" t="s">
        <v>1336</v>
      </c>
      <c r="F810" s="334"/>
      <c r="G810" s="335"/>
      <c r="H810" s="185" t="s">
        <v>1337</v>
      </c>
      <c r="I810" s="765">
        <v>3</v>
      </c>
      <c r="J810" s="149">
        <v>7</v>
      </c>
      <c r="K810" s="162" t="s">
        <v>1338</v>
      </c>
      <c r="L810" s="763"/>
      <c r="M810" s="185"/>
      <c r="N810" s="185"/>
      <c r="O810" s="185"/>
      <c r="P810" s="185"/>
      <c r="Q810" s="844">
        <v>300000</v>
      </c>
      <c r="R810" s="269"/>
      <c r="S810" s="164">
        <f t="shared" si="33"/>
        <v>300000</v>
      </c>
      <c r="T810" s="845" t="s">
        <v>1339</v>
      </c>
      <c r="U810" s="188" t="s">
        <v>97</v>
      </c>
      <c r="V810" s="494"/>
      <c r="W810" s="254"/>
      <c r="X810" s="254"/>
      <c r="Y810" s="749"/>
      <c r="Z810" s="554"/>
      <c r="AA810" s="555"/>
      <c r="AB810" s="254"/>
      <c r="AC810" s="254"/>
      <c r="AD810" s="254"/>
      <c r="AE810" s="254"/>
      <c r="AF810" s="254"/>
      <c r="AG810" s="254"/>
      <c r="AH810" s="254"/>
      <c r="AI810" s="254"/>
      <c r="AJ810" s="254"/>
      <c r="AK810" s="254"/>
      <c r="AL810" s="254"/>
      <c r="AM810" s="254"/>
      <c r="AN810" s="254"/>
      <c r="AO810" s="254"/>
      <c r="AP810" s="254"/>
      <c r="AQ810" s="254"/>
      <c r="AR810" s="254"/>
      <c r="AS810" s="254"/>
      <c r="AT810" s="254"/>
      <c r="AU810" s="254"/>
      <c r="AV810" s="254"/>
      <c r="AW810" s="254"/>
      <c r="AX810" s="254"/>
      <c r="AY810" s="254"/>
      <c r="AZ810" s="254"/>
      <c r="BA810" s="254"/>
      <c r="BB810" s="254"/>
      <c r="BC810" s="254"/>
      <c r="BD810" s="254"/>
      <c r="BE810" s="254"/>
      <c r="BF810" s="254"/>
      <c r="BG810" s="254"/>
      <c r="BH810" s="254"/>
      <c r="BI810" s="254"/>
      <c r="BJ810" s="254"/>
      <c r="BK810" s="254"/>
      <c r="BL810" s="254"/>
      <c r="BM810" s="254"/>
      <c r="BN810" s="254"/>
      <c r="BO810" s="254"/>
      <c r="BP810" s="254"/>
      <c r="BQ810" s="254"/>
      <c r="BR810" s="254"/>
      <c r="BS810" s="254"/>
      <c r="BT810" s="254"/>
      <c r="BU810" s="254"/>
      <c r="BV810" s="254"/>
      <c r="BW810" s="254"/>
      <c r="BX810" s="254"/>
      <c r="BY810" s="254"/>
      <c r="BZ810" s="254"/>
      <c r="CA810" s="254"/>
      <c r="CB810" s="254"/>
      <c r="CC810" s="254"/>
      <c r="CD810" s="254"/>
      <c r="CE810" s="254"/>
      <c r="CF810" s="254"/>
      <c r="CG810" s="254"/>
      <c r="CH810" s="254"/>
      <c r="CI810" s="254"/>
      <c r="CJ810" s="254"/>
      <c r="CK810" s="254"/>
      <c r="CL810" s="254"/>
      <c r="CM810" s="254"/>
      <c r="CN810" s="254"/>
      <c r="CO810" s="254"/>
      <c r="CP810" s="254"/>
      <c r="CQ810" s="254"/>
      <c r="CR810" s="254"/>
      <c r="CS810" s="254"/>
      <c r="CT810" s="254"/>
      <c r="CU810" s="254"/>
      <c r="CV810" s="254"/>
      <c r="CW810" s="254"/>
      <c r="CX810" s="254"/>
      <c r="CY810" s="254"/>
      <c r="CZ810" s="254"/>
      <c r="DA810" s="254"/>
      <c r="DB810" s="254"/>
      <c r="DC810" s="254"/>
      <c r="DD810" s="254"/>
      <c r="DE810" s="254"/>
      <c r="DF810" s="254"/>
      <c r="DG810" s="254"/>
      <c r="DH810" s="254"/>
      <c r="DI810" s="254"/>
      <c r="DJ810" s="254"/>
      <c r="DK810" s="254"/>
      <c r="DL810" s="254"/>
      <c r="DM810" s="254"/>
      <c r="DN810" s="254"/>
      <c r="DO810" s="254"/>
      <c r="DP810" s="254"/>
      <c r="DQ810" s="254"/>
      <c r="DR810" s="254"/>
      <c r="DS810" s="254"/>
      <c r="DT810" s="254"/>
      <c r="DU810" s="254"/>
      <c r="DV810" s="254"/>
      <c r="DW810" s="254"/>
      <c r="DX810" s="254"/>
      <c r="DY810" s="254"/>
      <c r="DZ810" s="254"/>
      <c r="EA810" s="254"/>
      <c r="EB810" s="254"/>
      <c r="EC810" s="254"/>
      <c r="ED810" s="254"/>
      <c r="EE810" s="254"/>
      <c r="EF810" s="254"/>
      <c r="EG810" s="254"/>
      <c r="EH810" s="254"/>
      <c r="EI810" s="254"/>
      <c r="EJ810" s="254"/>
      <c r="EK810" s="254"/>
      <c r="EL810" s="254"/>
      <c r="EM810" s="254"/>
      <c r="EN810" s="254"/>
      <c r="EO810" s="254"/>
      <c r="EP810" s="254"/>
      <c r="EQ810" s="254"/>
      <c r="ER810" s="254"/>
      <c r="ES810" s="254"/>
      <c r="ET810" s="254"/>
      <c r="EU810" s="254"/>
      <c r="EV810" s="254"/>
      <c r="EW810" s="254"/>
      <c r="EX810" s="254"/>
      <c r="EY810" s="254"/>
      <c r="EZ810" s="254"/>
      <c r="FA810" s="254"/>
      <c r="FB810" s="254"/>
      <c r="FC810" s="254"/>
      <c r="FD810" s="254"/>
      <c r="FE810" s="254"/>
      <c r="FF810" s="254"/>
      <c r="FG810" s="254"/>
      <c r="FH810" s="254"/>
      <c r="FI810" s="254"/>
      <c r="FJ810" s="254"/>
      <c r="FK810" s="254"/>
      <c r="FL810" s="254"/>
      <c r="FM810" s="254"/>
      <c r="FN810" s="254"/>
      <c r="FO810" s="254"/>
      <c r="FP810" s="254"/>
      <c r="FQ810" s="254"/>
      <c r="FR810" s="254"/>
      <c r="FS810" s="254"/>
      <c r="FT810" s="254"/>
      <c r="FU810" s="254"/>
      <c r="FV810" s="254"/>
      <c r="FW810" s="254"/>
      <c r="FX810" s="254"/>
      <c r="FY810" s="254"/>
      <c r="FZ810" s="254"/>
      <c r="GA810" s="254"/>
      <c r="GB810" s="254"/>
      <c r="GC810" s="254"/>
      <c r="GD810" s="254"/>
      <c r="GE810" s="254"/>
      <c r="GF810" s="254"/>
      <c r="GG810" s="254"/>
      <c r="GH810" s="254"/>
      <c r="GI810" s="254"/>
      <c r="GJ810" s="254"/>
      <c r="GK810" s="254"/>
      <c r="GL810" s="254"/>
      <c r="GM810" s="254"/>
      <c r="GN810" s="254"/>
      <c r="GO810" s="254"/>
      <c r="GP810" s="254"/>
      <c r="GQ810" s="254"/>
      <c r="GR810" s="254"/>
      <c r="GS810" s="254"/>
      <c r="GT810" s="254"/>
      <c r="GU810" s="254"/>
      <c r="GV810" s="254"/>
      <c r="GW810" s="254"/>
      <c r="GX810" s="254"/>
      <c r="GY810" s="254"/>
      <c r="GZ810" s="254"/>
      <c r="HA810" s="254"/>
      <c r="HB810" s="254"/>
      <c r="HC810" s="254"/>
      <c r="HD810" s="254"/>
      <c r="HE810" s="254"/>
      <c r="HF810" s="254"/>
      <c r="HG810" s="254"/>
      <c r="HH810" s="254"/>
      <c r="HI810" s="254"/>
      <c r="HJ810" s="254"/>
      <c r="HK810" s="254"/>
      <c r="HL810" s="254"/>
      <c r="HM810" s="254"/>
      <c r="HN810" s="254"/>
      <c r="HO810" s="254"/>
      <c r="HP810" s="254"/>
      <c r="HQ810" s="254"/>
      <c r="HR810" s="254"/>
      <c r="HS810" s="254"/>
      <c r="HT810" s="254"/>
      <c r="HU810" s="254"/>
      <c r="HV810" s="254"/>
      <c r="HW810" s="254"/>
      <c r="HX810" s="254"/>
      <c r="HY810" s="254"/>
      <c r="HZ810" s="254"/>
      <c r="IA810" s="254"/>
      <c r="IB810" s="254"/>
      <c r="IC810" s="254"/>
      <c r="ID810" s="254"/>
      <c r="IE810" s="254"/>
      <c r="IF810" s="254"/>
      <c r="IG810" s="254"/>
      <c r="IH810" s="254"/>
      <c r="II810" s="254"/>
      <c r="IJ810" s="254"/>
      <c r="IK810" s="254"/>
      <c r="IL810" s="254"/>
      <c r="IM810" s="254"/>
      <c r="IN810" s="254"/>
      <c r="IO810" s="254"/>
      <c r="IP810" s="254"/>
      <c r="IQ810" s="254"/>
      <c r="IR810" s="254"/>
      <c r="IS810" s="254"/>
      <c r="IT810" s="254"/>
      <c r="IU810" s="254"/>
      <c r="IV810" s="254"/>
    </row>
    <row r="811" spans="1:256" s="362" customFormat="1" ht="18.75" x14ac:dyDescent="0.45">
      <c r="A811" s="489"/>
      <c r="B811" s="460"/>
      <c r="C811" s="460"/>
      <c r="D811" s="220"/>
      <c r="E811" s="221"/>
      <c r="F811" s="221"/>
      <c r="G811" s="222"/>
      <c r="H811" s="223"/>
      <c r="I811" s="846"/>
      <c r="J811" s="236">
        <v>8</v>
      </c>
      <c r="K811" s="847" t="s">
        <v>1340</v>
      </c>
      <c r="L811" s="848"/>
      <c r="M811" s="223"/>
      <c r="N811" s="223"/>
      <c r="O811" s="223"/>
      <c r="P811" s="223"/>
      <c r="Q811" s="849">
        <v>65000</v>
      </c>
      <c r="R811" s="710"/>
      <c r="S811" s="240">
        <f t="shared" si="33"/>
        <v>65000</v>
      </c>
      <c r="T811" s="850" t="s">
        <v>1045</v>
      </c>
      <c r="U811" s="323" t="s">
        <v>97</v>
      </c>
      <c r="V811" s="361"/>
      <c r="W811" s="177"/>
      <c r="X811" s="177"/>
      <c r="Y811" s="727"/>
      <c r="Z811" s="215"/>
      <c r="AA811" s="216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7"/>
      <c r="BN811" s="177"/>
      <c r="BO811" s="177"/>
      <c r="BP811" s="177"/>
      <c r="BQ811" s="177"/>
      <c r="BR811" s="177"/>
      <c r="BS811" s="177"/>
      <c r="BT811" s="177"/>
      <c r="BU811" s="177"/>
      <c r="BV811" s="177"/>
      <c r="BW811" s="177"/>
      <c r="BX811" s="177"/>
      <c r="BY811" s="177"/>
      <c r="BZ811" s="177"/>
      <c r="CA811" s="177"/>
      <c r="CB811" s="177"/>
      <c r="CC811" s="177"/>
      <c r="CD811" s="177"/>
      <c r="CE811" s="177"/>
      <c r="CF811" s="177"/>
      <c r="CG811" s="177"/>
      <c r="CH811" s="177"/>
      <c r="CI811" s="177"/>
      <c r="CJ811" s="177"/>
      <c r="CK811" s="177"/>
      <c r="CL811" s="177"/>
      <c r="CM811" s="177"/>
      <c r="CN811" s="177"/>
      <c r="CO811" s="177"/>
      <c r="CP811" s="177"/>
      <c r="CQ811" s="177"/>
      <c r="CR811" s="177"/>
      <c r="CS811" s="177"/>
      <c r="CT811" s="177"/>
      <c r="CU811" s="177"/>
      <c r="CV811" s="177"/>
      <c r="CW811" s="177"/>
      <c r="CX811" s="177"/>
      <c r="CY811" s="177"/>
      <c r="CZ811" s="177"/>
      <c r="DA811" s="177"/>
      <c r="DB811" s="177"/>
      <c r="DC811" s="177"/>
      <c r="DD811" s="177"/>
      <c r="DE811" s="177"/>
      <c r="DF811" s="177"/>
      <c r="DG811" s="177"/>
      <c r="DH811" s="177"/>
      <c r="DI811" s="177"/>
      <c r="DJ811" s="177"/>
      <c r="DK811" s="177"/>
      <c r="DL811" s="177"/>
      <c r="DM811" s="177"/>
      <c r="DN811" s="177"/>
      <c r="DO811" s="177"/>
      <c r="DP811" s="177"/>
      <c r="DQ811" s="177"/>
      <c r="DR811" s="177"/>
      <c r="DS811" s="177"/>
      <c r="DT811" s="177"/>
      <c r="DU811" s="177"/>
      <c r="DV811" s="177"/>
      <c r="DW811" s="177"/>
      <c r="DX811" s="177"/>
      <c r="DY811" s="177"/>
      <c r="DZ811" s="177"/>
      <c r="EA811" s="177"/>
      <c r="EB811" s="177"/>
      <c r="EC811" s="177"/>
      <c r="ED811" s="177"/>
      <c r="EE811" s="177"/>
      <c r="EF811" s="177"/>
      <c r="EG811" s="177"/>
      <c r="EH811" s="177"/>
      <c r="EI811" s="177"/>
      <c r="EJ811" s="177"/>
      <c r="EK811" s="177"/>
      <c r="EL811" s="177"/>
      <c r="EM811" s="177"/>
      <c r="EN811" s="177"/>
      <c r="EO811" s="177"/>
      <c r="EP811" s="177"/>
      <c r="EQ811" s="177"/>
      <c r="ER811" s="177"/>
      <c r="ES811" s="177"/>
      <c r="ET811" s="177"/>
      <c r="EU811" s="177"/>
      <c r="EV811" s="177"/>
      <c r="EW811" s="177"/>
      <c r="EX811" s="177"/>
      <c r="EY811" s="177"/>
      <c r="EZ811" s="177"/>
      <c r="FA811" s="177"/>
      <c r="FB811" s="177"/>
      <c r="FC811" s="177"/>
      <c r="FD811" s="177"/>
      <c r="FE811" s="177"/>
      <c r="FF811" s="177"/>
      <c r="FG811" s="177"/>
      <c r="FH811" s="177"/>
      <c r="FI811" s="177"/>
      <c r="FJ811" s="177"/>
      <c r="FK811" s="177"/>
      <c r="FL811" s="177"/>
      <c r="FM811" s="177"/>
      <c r="FN811" s="177"/>
      <c r="FO811" s="177"/>
      <c r="FP811" s="177"/>
      <c r="FQ811" s="177"/>
      <c r="FR811" s="177"/>
      <c r="FS811" s="177"/>
      <c r="FT811" s="177"/>
      <c r="FU811" s="177"/>
      <c r="FV811" s="177"/>
      <c r="FW811" s="177"/>
      <c r="FX811" s="177"/>
      <c r="FY811" s="177"/>
      <c r="FZ811" s="177"/>
      <c r="GA811" s="177"/>
      <c r="GB811" s="177"/>
      <c r="GC811" s="177"/>
      <c r="GD811" s="177"/>
      <c r="GE811" s="177"/>
      <c r="GF811" s="177"/>
      <c r="GG811" s="177"/>
      <c r="GH811" s="177"/>
      <c r="GI811" s="177"/>
      <c r="GJ811" s="177"/>
      <c r="GK811" s="177"/>
      <c r="GL811" s="177"/>
      <c r="GM811" s="177"/>
      <c r="GN811" s="177"/>
      <c r="GO811" s="177"/>
      <c r="GP811" s="177"/>
      <c r="GQ811" s="177"/>
      <c r="GR811" s="177"/>
      <c r="GS811" s="177"/>
      <c r="GT811" s="177"/>
      <c r="GU811" s="177"/>
      <c r="GV811" s="177"/>
      <c r="GW811" s="177"/>
      <c r="GX811" s="177"/>
      <c r="GY811" s="177"/>
      <c r="GZ811" s="177"/>
      <c r="HA811" s="177"/>
      <c r="HB811" s="177"/>
      <c r="HC811" s="177"/>
      <c r="HD811" s="177"/>
      <c r="HE811" s="177"/>
      <c r="HF811" s="177"/>
      <c r="HG811" s="177"/>
      <c r="HH811" s="177"/>
      <c r="HI811" s="177"/>
      <c r="HJ811" s="177"/>
      <c r="HK811" s="177"/>
      <c r="HL811" s="177"/>
      <c r="HM811" s="177"/>
      <c r="HN811" s="177"/>
      <c r="HO811" s="177"/>
      <c r="HP811" s="177"/>
      <c r="HQ811" s="177"/>
      <c r="HR811" s="177"/>
      <c r="HS811" s="177"/>
      <c r="HT811" s="177"/>
      <c r="HU811" s="177"/>
      <c r="HV811" s="177"/>
      <c r="HW811" s="177"/>
      <c r="HX811" s="177"/>
      <c r="HY811" s="177"/>
      <c r="HZ811" s="177"/>
      <c r="IA811" s="177"/>
      <c r="IB811" s="177"/>
      <c r="IC811" s="177"/>
      <c r="ID811" s="177"/>
      <c r="IE811" s="177"/>
      <c r="IF811" s="177"/>
      <c r="IG811" s="177"/>
      <c r="IH811" s="177"/>
      <c r="II811" s="177"/>
      <c r="IJ811" s="177"/>
      <c r="IK811" s="177"/>
      <c r="IL811" s="177"/>
      <c r="IM811" s="177"/>
      <c r="IN811" s="177"/>
      <c r="IO811" s="177"/>
      <c r="IP811" s="177"/>
      <c r="IQ811" s="177"/>
      <c r="IR811" s="177"/>
      <c r="IS811" s="177"/>
      <c r="IT811" s="177"/>
      <c r="IU811" s="177"/>
      <c r="IV811" s="177"/>
    </row>
    <row r="812" spans="1:256" s="362" customFormat="1" ht="18.75" x14ac:dyDescent="0.45">
      <c r="A812" s="357"/>
      <c r="B812" s="177"/>
      <c r="C812" s="177"/>
      <c r="D812" s="81"/>
      <c r="E812" s="181"/>
      <c r="F812" s="181"/>
      <c r="G812" s="182"/>
      <c r="H812" s="158"/>
      <c r="I812" s="842"/>
      <c r="J812" s="149">
        <v>9</v>
      </c>
      <c r="K812" s="838" t="s">
        <v>1341</v>
      </c>
      <c r="L812" s="843"/>
      <c r="M812" s="158"/>
      <c r="N812" s="158"/>
      <c r="O812" s="158"/>
      <c r="P812" s="158"/>
      <c r="Q812" s="792">
        <v>50000</v>
      </c>
      <c r="R812" s="697"/>
      <c r="S812" s="159">
        <f t="shared" si="33"/>
        <v>50000</v>
      </c>
      <c r="T812" s="840" t="s">
        <v>1342</v>
      </c>
      <c r="U812" s="188" t="s">
        <v>97</v>
      </c>
      <c r="V812" s="361"/>
      <c r="W812" s="177"/>
      <c r="X812" s="177"/>
      <c r="Y812" s="727"/>
      <c r="Z812" s="215"/>
      <c r="AA812" s="216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177"/>
      <c r="BR812" s="177"/>
      <c r="BS812" s="177"/>
      <c r="BT812" s="177"/>
      <c r="BU812" s="177"/>
      <c r="BV812" s="177"/>
      <c r="BW812" s="177"/>
      <c r="BX812" s="177"/>
      <c r="BY812" s="177"/>
      <c r="BZ812" s="177"/>
      <c r="CA812" s="177"/>
      <c r="CB812" s="177"/>
      <c r="CC812" s="177"/>
      <c r="CD812" s="177"/>
      <c r="CE812" s="177"/>
      <c r="CF812" s="177"/>
      <c r="CG812" s="177"/>
      <c r="CH812" s="177"/>
      <c r="CI812" s="177"/>
      <c r="CJ812" s="177"/>
      <c r="CK812" s="177"/>
      <c r="CL812" s="177"/>
      <c r="CM812" s="177"/>
      <c r="CN812" s="177"/>
      <c r="CO812" s="177"/>
      <c r="CP812" s="177"/>
      <c r="CQ812" s="177"/>
      <c r="CR812" s="177"/>
      <c r="CS812" s="177"/>
      <c r="CT812" s="177"/>
      <c r="CU812" s="177"/>
      <c r="CV812" s="177"/>
      <c r="CW812" s="177"/>
      <c r="CX812" s="177"/>
      <c r="CY812" s="177"/>
      <c r="CZ812" s="177"/>
      <c r="DA812" s="177"/>
      <c r="DB812" s="177"/>
      <c r="DC812" s="177"/>
      <c r="DD812" s="177"/>
      <c r="DE812" s="177"/>
      <c r="DF812" s="177"/>
      <c r="DG812" s="177"/>
      <c r="DH812" s="177"/>
      <c r="DI812" s="177"/>
      <c r="DJ812" s="177"/>
      <c r="DK812" s="177"/>
      <c r="DL812" s="177"/>
      <c r="DM812" s="177"/>
      <c r="DN812" s="177"/>
      <c r="DO812" s="177"/>
      <c r="DP812" s="177"/>
      <c r="DQ812" s="177"/>
      <c r="DR812" s="177"/>
      <c r="DS812" s="177"/>
      <c r="DT812" s="177"/>
      <c r="DU812" s="177"/>
      <c r="DV812" s="177"/>
      <c r="DW812" s="177"/>
      <c r="DX812" s="177"/>
      <c r="DY812" s="177"/>
      <c r="DZ812" s="177"/>
      <c r="EA812" s="177"/>
      <c r="EB812" s="177"/>
      <c r="EC812" s="177"/>
      <c r="ED812" s="177"/>
      <c r="EE812" s="177"/>
      <c r="EF812" s="177"/>
      <c r="EG812" s="177"/>
      <c r="EH812" s="177"/>
      <c r="EI812" s="177"/>
      <c r="EJ812" s="177"/>
      <c r="EK812" s="177"/>
      <c r="EL812" s="177"/>
      <c r="EM812" s="177"/>
      <c r="EN812" s="177"/>
      <c r="EO812" s="177"/>
      <c r="EP812" s="177"/>
      <c r="EQ812" s="177"/>
      <c r="ER812" s="177"/>
      <c r="ES812" s="177"/>
      <c r="ET812" s="177"/>
      <c r="EU812" s="177"/>
      <c r="EV812" s="177"/>
      <c r="EW812" s="177"/>
      <c r="EX812" s="177"/>
      <c r="EY812" s="177"/>
      <c r="EZ812" s="177"/>
      <c r="FA812" s="177"/>
      <c r="FB812" s="177"/>
      <c r="FC812" s="177"/>
      <c r="FD812" s="177"/>
      <c r="FE812" s="177"/>
      <c r="FF812" s="177"/>
      <c r="FG812" s="177"/>
      <c r="FH812" s="177"/>
      <c r="FI812" s="177"/>
      <c r="FJ812" s="177"/>
      <c r="FK812" s="177"/>
      <c r="FL812" s="177"/>
      <c r="FM812" s="177"/>
      <c r="FN812" s="177"/>
      <c r="FO812" s="177"/>
      <c r="FP812" s="177"/>
      <c r="FQ812" s="177"/>
      <c r="FR812" s="177"/>
      <c r="FS812" s="177"/>
      <c r="FT812" s="177"/>
      <c r="FU812" s="177"/>
      <c r="FV812" s="177"/>
      <c r="FW812" s="177"/>
      <c r="FX812" s="177"/>
      <c r="FY812" s="177"/>
      <c r="FZ812" s="177"/>
      <c r="GA812" s="177"/>
      <c r="GB812" s="177"/>
      <c r="GC812" s="177"/>
      <c r="GD812" s="177"/>
      <c r="GE812" s="177"/>
      <c r="GF812" s="177"/>
      <c r="GG812" s="177"/>
      <c r="GH812" s="177"/>
      <c r="GI812" s="177"/>
      <c r="GJ812" s="177"/>
      <c r="GK812" s="177"/>
      <c r="GL812" s="177"/>
      <c r="GM812" s="177"/>
      <c r="GN812" s="177"/>
      <c r="GO812" s="177"/>
      <c r="GP812" s="177"/>
      <c r="GQ812" s="177"/>
      <c r="GR812" s="177"/>
      <c r="GS812" s="177"/>
      <c r="GT812" s="177"/>
      <c r="GU812" s="177"/>
      <c r="GV812" s="177"/>
      <c r="GW812" s="177"/>
      <c r="GX812" s="177"/>
      <c r="GY812" s="177"/>
      <c r="GZ812" s="177"/>
      <c r="HA812" s="177"/>
      <c r="HB812" s="177"/>
      <c r="HC812" s="177"/>
      <c r="HD812" s="177"/>
      <c r="HE812" s="177"/>
      <c r="HF812" s="177"/>
      <c r="HG812" s="177"/>
      <c r="HH812" s="177"/>
      <c r="HI812" s="177"/>
      <c r="HJ812" s="177"/>
      <c r="HK812" s="177"/>
      <c r="HL812" s="177"/>
      <c r="HM812" s="177"/>
      <c r="HN812" s="177"/>
      <c r="HO812" s="177"/>
      <c r="HP812" s="177"/>
      <c r="HQ812" s="177"/>
      <c r="HR812" s="177"/>
      <c r="HS812" s="177"/>
      <c r="HT812" s="177"/>
      <c r="HU812" s="177"/>
      <c r="HV812" s="177"/>
      <c r="HW812" s="177"/>
      <c r="HX812" s="177"/>
      <c r="HY812" s="177"/>
      <c r="HZ812" s="177"/>
      <c r="IA812" s="177"/>
      <c r="IB812" s="177"/>
      <c r="IC812" s="177"/>
      <c r="ID812" s="177"/>
      <c r="IE812" s="177"/>
      <c r="IF812" s="177"/>
      <c r="IG812" s="177"/>
      <c r="IH812" s="177"/>
      <c r="II812" s="177"/>
      <c r="IJ812" s="177"/>
      <c r="IK812" s="177"/>
      <c r="IL812" s="177"/>
      <c r="IM812" s="177"/>
      <c r="IN812" s="177"/>
      <c r="IO812" s="177"/>
      <c r="IP812" s="177"/>
      <c r="IQ812" s="177"/>
      <c r="IR812" s="177"/>
      <c r="IS812" s="177"/>
      <c r="IT812" s="177"/>
      <c r="IU812" s="177"/>
      <c r="IV812" s="177"/>
    </row>
    <row r="813" spans="1:256" s="362" customFormat="1" ht="18.75" x14ac:dyDescent="0.45">
      <c r="A813" s="357"/>
      <c r="B813" s="177"/>
      <c r="C813" s="177"/>
      <c r="D813" s="81"/>
      <c r="E813" s="181"/>
      <c r="F813" s="181"/>
      <c r="G813" s="182"/>
      <c r="H813" s="158"/>
      <c r="I813" s="842"/>
      <c r="J813" s="149">
        <v>10</v>
      </c>
      <c r="K813" s="838" t="s">
        <v>1343</v>
      </c>
      <c r="L813" s="843"/>
      <c r="M813" s="158"/>
      <c r="N813" s="158"/>
      <c r="O813" s="158"/>
      <c r="P813" s="158"/>
      <c r="Q813" s="792">
        <v>78000</v>
      </c>
      <c r="R813" s="697"/>
      <c r="S813" s="159">
        <f t="shared" si="33"/>
        <v>78000</v>
      </c>
      <c r="T813" s="851" t="s">
        <v>1344</v>
      </c>
      <c r="U813" s="188" t="s">
        <v>97</v>
      </c>
      <c r="V813" s="361"/>
      <c r="W813" s="177"/>
      <c r="X813" s="177"/>
      <c r="Y813" s="727"/>
      <c r="Z813" s="215"/>
      <c r="AA813" s="216"/>
      <c r="AB813" s="177"/>
      <c r="AC813" s="177"/>
      <c r="AD813" s="177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77"/>
      <c r="BN813" s="177"/>
      <c r="BO813" s="177"/>
      <c r="BP813" s="177"/>
      <c r="BQ813" s="177"/>
      <c r="BR813" s="177"/>
      <c r="BS813" s="177"/>
      <c r="BT813" s="177"/>
      <c r="BU813" s="177"/>
      <c r="BV813" s="177"/>
      <c r="BW813" s="177"/>
      <c r="BX813" s="177"/>
      <c r="BY813" s="177"/>
      <c r="BZ813" s="177"/>
      <c r="CA813" s="177"/>
      <c r="CB813" s="177"/>
      <c r="CC813" s="177"/>
      <c r="CD813" s="177"/>
      <c r="CE813" s="177"/>
      <c r="CF813" s="177"/>
      <c r="CG813" s="177"/>
      <c r="CH813" s="177"/>
      <c r="CI813" s="177"/>
      <c r="CJ813" s="177"/>
      <c r="CK813" s="177"/>
      <c r="CL813" s="177"/>
      <c r="CM813" s="177"/>
      <c r="CN813" s="177"/>
      <c r="CO813" s="177"/>
      <c r="CP813" s="177"/>
      <c r="CQ813" s="177"/>
      <c r="CR813" s="177"/>
      <c r="CS813" s="177"/>
      <c r="CT813" s="177"/>
      <c r="CU813" s="177"/>
      <c r="CV813" s="177"/>
      <c r="CW813" s="177"/>
      <c r="CX813" s="177"/>
      <c r="CY813" s="177"/>
      <c r="CZ813" s="177"/>
      <c r="DA813" s="177"/>
      <c r="DB813" s="177"/>
      <c r="DC813" s="177"/>
      <c r="DD813" s="177"/>
      <c r="DE813" s="177"/>
      <c r="DF813" s="177"/>
      <c r="DG813" s="177"/>
      <c r="DH813" s="177"/>
      <c r="DI813" s="177"/>
      <c r="DJ813" s="177"/>
      <c r="DK813" s="177"/>
      <c r="DL813" s="177"/>
      <c r="DM813" s="177"/>
      <c r="DN813" s="177"/>
      <c r="DO813" s="177"/>
      <c r="DP813" s="177"/>
      <c r="DQ813" s="177"/>
      <c r="DR813" s="177"/>
      <c r="DS813" s="177"/>
      <c r="DT813" s="177"/>
      <c r="DU813" s="177"/>
      <c r="DV813" s="177"/>
      <c r="DW813" s="177"/>
      <c r="DX813" s="177"/>
      <c r="DY813" s="177"/>
      <c r="DZ813" s="177"/>
      <c r="EA813" s="177"/>
      <c r="EB813" s="177"/>
      <c r="EC813" s="177"/>
      <c r="ED813" s="177"/>
      <c r="EE813" s="177"/>
      <c r="EF813" s="177"/>
      <c r="EG813" s="177"/>
      <c r="EH813" s="177"/>
      <c r="EI813" s="177"/>
      <c r="EJ813" s="177"/>
      <c r="EK813" s="177"/>
      <c r="EL813" s="177"/>
      <c r="EM813" s="177"/>
      <c r="EN813" s="177"/>
      <c r="EO813" s="177"/>
      <c r="EP813" s="177"/>
      <c r="EQ813" s="177"/>
      <c r="ER813" s="177"/>
      <c r="ES813" s="177"/>
      <c r="ET813" s="177"/>
      <c r="EU813" s="177"/>
      <c r="EV813" s="177"/>
      <c r="EW813" s="177"/>
      <c r="EX813" s="177"/>
      <c r="EY813" s="177"/>
      <c r="EZ813" s="177"/>
      <c r="FA813" s="177"/>
      <c r="FB813" s="177"/>
      <c r="FC813" s="177"/>
      <c r="FD813" s="177"/>
      <c r="FE813" s="177"/>
      <c r="FF813" s="177"/>
      <c r="FG813" s="177"/>
      <c r="FH813" s="177"/>
      <c r="FI813" s="177"/>
      <c r="FJ813" s="177"/>
      <c r="FK813" s="177"/>
      <c r="FL813" s="177"/>
      <c r="FM813" s="177"/>
      <c r="FN813" s="177"/>
      <c r="FO813" s="177"/>
      <c r="FP813" s="177"/>
      <c r="FQ813" s="177"/>
      <c r="FR813" s="177"/>
      <c r="FS813" s="177"/>
      <c r="FT813" s="177"/>
      <c r="FU813" s="177"/>
      <c r="FV813" s="177"/>
      <c r="FW813" s="177"/>
      <c r="FX813" s="177"/>
      <c r="FY813" s="177"/>
      <c r="FZ813" s="177"/>
      <c r="GA813" s="177"/>
      <c r="GB813" s="177"/>
      <c r="GC813" s="177"/>
      <c r="GD813" s="177"/>
      <c r="GE813" s="177"/>
      <c r="GF813" s="177"/>
      <c r="GG813" s="177"/>
      <c r="GH813" s="177"/>
      <c r="GI813" s="177"/>
      <c r="GJ813" s="177"/>
      <c r="GK813" s="177"/>
      <c r="GL813" s="177"/>
      <c r="GM813" s="177"/>
      <c r="GN813" s="177"/>
      <c r="GO813" s="177"/>
      <c r="GP813" s="177"/>
      <c r="GQ813" s="177"/>
      <c r="GR813" s="177"/>
      <c r="GS813" s="177"/>
      <c r="GT813" s="177"/>
      <c r="GU813" s="177"/>
      <c r="GV813" s="177"/>
      <c r="GW813" s="177"/>
      <c r="GX813" s="177"/>
      <c r="GY813" s="177"/>
      <c r="GZ813" s="177"/>
      <c r="HA813" s="177"/>
      <c r="HB813" s="177"/>
      <c r="HC813" s="177"/>
      <c r="HD813" s="177"/>
      <c r="HE813" s="177"/>
      <c r="HF813" s="177"/>
      <c r="HG813" s="177"/>
      <c r="HH813" s="177"/>
      <c r="HI813" s="177"/>
      <c r="HJ813" s="177"/>
      <c r="HK813" s="177"/>
      <c r="HL813" s="177"/>
      <c r="HM813" s="177"/>
      <c r="HN813" s="177"/>
      <c r="HO813" s="177"/>
      <c r="HP813" s="177"/>
      <c r="HQ813" s="177"/>
      <c r="HR813" s="177"/>
      <c r="HS813" s="177"/>
      <c r="HT813" s="177"/>
      <c r="HU813" s="177"/>
      <c r="HV813" s="177"/>
      <c r="HW813" s="177"/>
      <c r="HX813" s="177"/>
      <c r="HY813" s="177"/>
      <c r="HZ813" s="177"/>
      <c r="IA813" s="177"/>
      <c r="IB813" s="177"/>
      <c r="IC813" s="177"/>
      <c r="ID813" s="177"/>
      <c r="IE813" s="177"/>
      <c r="IF813" s="177"/>
      <c r="IG813" s="177"/>
      <c r="IH813" s="177"/>
      <c r="II813" s="177"/>
      <c r="IJ813" s="177"/>
      <c r="IK813" s="177"/>
      <c r="IL813" s="177"/>
      <c r="IM813" s="177"/>
      <c r="IN813" s="177"/>
      <c r="IO813" s="177"/>
      <c r="IP813" s="177"/>
      <c r="IQ813" s="177"/>
      <c r="IR813" s="177"/>
      <c r="IS813" s="177"/>
      <c r="IT813" s="177"/>
      <c r="IU813" s="177"/>
      <c r="IV813" s="177"/>
    </row>
    <row r="814" spans="1:256" s="362" customFormat="1" ht="18.75" x14ac:dyDescent="0.45">
      <c r="A814" s="357"/>
      <c r="B814" s="177"/>
      <c r="C814" s="177"/>
      <c r="D814" s="81"/>
      <c r="E814" s="181"/>
      <c r="F814" s="181"/>
      <c r="G814" s="182"/>
      <c r="H814" s="158"/>
      <c r="I814" s="842"/>
      <c r="J814" s="149">
        <v>11</v>
      </c>
      <c r="K814" s="838" t="s">
        <v>1345</v>
      </c>
      <c r="L814" s="843"/>
      <c r="M814" s="158"/>
      <c r="N814" s="158"/>
      <c r="O814" s="158"/>
      <c r="P814" s="158"/>
      <c r="Q814" s="792">
        <v>248800</v>
      </c>
      <c r="R814" s="697"/>
      <c r="S814" s="159">
        <f t="shared" si="33"/>
        <v>248800</v>
      </c>
      <c r="T814" s="840" t="s">
        <v>1045</v>
      </c>
      <c r="U814" s="188" t="s">
        <v>97</v>
      </c>
      <c r="V814" s="361"/>
      <c r="W814" s="177"/>
      <c r="X814" s="177"/>
      <c r="Y814" s="727"/>
      <c r="Z814" s="215"/>
      <c r="AA814" s="216"/>
      <c r="AB814" s="177"/>
      <c r="AC814" s="177"/>
      <c r="AD814" s="177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77"/>
      <c r="BN814" s="177"/>
      <c r="BO814" s="177"/>
      <c r="BP814" s="177"/>
      <c r="BQ814" s="177"/>
      <c r="BR814" s="177"/>
      <c r="BS814" s="177"/>
      <c r="BT814" s="177"/>
      <c r="BU814" s="177"/>
      <c r="BV814" s="177"/>
      <c r="BW814" s="177"/>
      <c r="BX814" s="177"/>
      <c r="BY814" s="177"/>
      <c r="BZ814" s="177"/>
      <c r="CA814" s="177"/>
      <c r="CB814" s="177"/>
      <c r="CC814" s="177"/>
      <c r="CD814" s="177"/>
      <c r="CE814" s="177"/>
      <c r="CF814" s="177"/>
      <c r="CG814" s="177"/>
      <c r="CH814" s="177"/>
      <c r="CI814" s="177"/>
      <c r="CJ814" s="177"/>
      <c r="CK814" s="177"/>
      <c r="CL814" s="177"/>
      <c r="CM814" s="177"/>
      <c r="CN814" s="177"/>
      <c r="CO814" s="177"/>
      <c r="CP814" s="177"/>
      <c r="CQ814" s="177"/>
      <c r="CR814" s="177"/>
      <c r="CS814" s="177"/>
      <c r="CT814" s="177"/>
      <c r="CU814" s="177"/>
      <c r="CV814" s="177"/>
      <c r="CW814" s="177"/>
      <c r="CX814" s="177"/>
      <c r="CY814" s="177"/>
      <c r="CZ814" s="177"/>
      <c r="DA814" s="177"/>
      <c r="DB814" s="177"/>
      <c r="DC814" s="177"/>
      <c r="DD814" s="177"/>
      <c r="DE814" s="177"/>
      <c r="DF814" s="177"/>
      <c r="DG814" s="177"/>
      <c r="DH814" s="177"/>
      <c r="DI814" s="177"/>
      <c r="DJ814" s="177"/>
      <c r="DK814" s="177"/>
      <c r="DL814" s="177"/>
      <c r="DM814" s="177"/>
      <c r="DN814" s="177"/>
      <c r="DO814" s="177"/>
      <c r="DP814" s="177"/>
      <c r="DQ814" s="177"/>
      <c r="DR814" s="177"/>
      <c r="DS814" s="177"/>
      <c r="DT814" s="177"/>
      <c r="DU814" s="177"/>
      <c r="DV814" s="177"/>
      <c r="DW814" s="177"/>
      <c r="DX814" s="177"/>
      <c r="DY814" s="177"/>
      <c r="DZ814" s="177"/>
      <c r="EA814" s="177"/>
      <c r="EB814" s="177"/>
      <c r="EC814" s="177"/>
      <c r="ED814" s="177"/>
      <c r="EE814" s="177"/>
      <c r="EF814" s="177"/>
      <c r="EG814" s="177"/>
      <c r="EH814" s="177"/>
      <c r="EI814" s="177"/>
      <c r="EJ814" s="177"/>
      <c r="EK814" s="177"/>
      <c r="EL814" s="177"/>
      <c r="EM814" s="177"/>
      <c r="EN814" s="177"/>
      <c r="EO814" s="177"/>
      <c r="EP814" s="177"/>
      <c r="EQ814" s="177"/>
      <c r="ER814" s="177"/>
      <c r="ES814" s="177"/>
      <c r="ET814" s="177"/>
      <c r="EU814" s="177"/>
      <c r="EV814" s="177"/>
      <c r="EW814" s="177"/>
      <c r="EX814" s="177"/>
      <c r="EY814" s="177"/>
      <c r="EZ814" s="177"/>
      <c r="FA814" s="177"/>
      <c r="FB814" s="177"/>
      <c r="FC814" s="177"/>
      <c r="FD814" s="177"/>
      <c r="FE814" s="177"/>
      <c r="FF814" s="177"/>
      <c r="FG814" s="177"/>
      <c r="FH814" s="177"/>
      <c r="FI814" s="177"/>
      <c r="FJ814" s="177"/>
      <c r="FK814" s="177"/>
      <c r="FL814" s="177"/>
      <c r="FM814" s="177"/>
      <c r="FN814" s="177"/>
      <c r="FO814" s="177"/>
      <c r="FP814" s="177"/>
      <c r="FQ814" s="177"/>
      <c r="FR814" s="177"/>
      <c r="FS814" s="177"/>
      <c r="FT814" s="177"/>
      <c r="FU814" s="177"/>
      <c r="FV814" s="177"/>
      <c r="FW814" s="177"/>
      <c r="FX814" s="177"/>
      <c r="FY814" s="177"/>
      <c r="FZ814" s="177"/>
      <c r="GA814" s="177"/>
      <c r="GB814" s="177"/>
      <c r="GC814" s="177"/>
      <c r="GD814" s="177"/>
      <c r="GE814" s="177"/>
      <c r="GF814" s="177"/>
      <c r="GG814" s="177"/>
      <c r="GH814" s="177"/>
      <c r="GI814" s="177"/>
      <c r="GJ814" s="177"/>
      <c r="GK814" s="177"/>
      <c r="GL814" s="177"/>
      <c r="GM814" s="177"/>
      <c r="GN814" s="177"/>
      <c r="GO814" s="177"/>
      <c r="GP814" s="177"/>
      <c r="GQ814" s="177"/>
      <c r="GR814" s="177"/>
      <c r="GS814" s="177"/>
      <c r="GT814" s="177"/>
      <c r="GU814" s="177"/>
      <c r="GV814" s="177"/>
      <c r="GW814" s="177"/>
      <c r="GX814" s="177"/>
      <c r="GY814" s="177"/>
      <c r="GZ814" s="177"/>
      <c r="HA814" s="177"/>
      <c r="HB814" s="177"/>
      <c r="HC814" s="177"/>
      <c r="HD814" s="177"/>
      <c r="HE814" s="177"/>
      <c r="HF814" s="177"/>
      <c r="HG814" s="177"/>
      <c r="HH814" s="177"/>
      <c r="HI814" s="177"/>
      <c r="HJ814" s="177"/>
      <c r="HK814" s="177"/>
      <c r="HL814" s="177"/>
      <c r="HM814" s="177"/>
      <c r="HN814" s="177"/>
      <c r="HO814" s="177"/>
      <c r="HP814" s="177"/>
      <c r="HQ814" s="177"/>
      <c r="HR814" s="177"/>
      <c r="HS814" s="177"/>
      <c r="HT814" s="177"/>
      <c r="HU814" s="177"/>
      <c r="HV814" s="177"/>
      <c r="HW814" s="177"/>
      <c r="HX814" s="177"/>
      <c r="HY814" s="177"/>
      <c r="HZ814" s="177"/>
      <c r="IA814" s="177"/>
      <c r="IB814" s="177"/>
      <c r="IC814" s="177"/>
      <c r="ID814" s="177"/>
      <c r="IE814" s="177"/>
      <c r="IF814" s="177"/>
      <c r="IG814" s="177"/>
      <c r="IH814" s="177"/>
      <c r="II814" s="177"/>
      <c r="IJ814" s="177"/>
      <c r="IK814" s="177"/>
      <c r="IL814" s="177"/>
      <c r="IM814" s="177"/>
      <c r="IN814" s="177"/>
      <c r="IO814" s="177"/>
      <c r="IP814" s="177"/>
      <c r="IQ814" s="177"/>
      <c r="IR814" s="177"/>
      <c r="IS814" s="177"/>
      <c r="IT814" s="177"/>
      <c r="IU814" s="177"/>
      <c r="IV814" s="177"/>
    </row>
    <row r="815" spans="1:256" s="362" customFormat="1" ht="18.75" x14ac:dyDescent="0.45">
      <c r="A815" s="357"/>
      <c r="B815" s="177"/>
      <c r="C815" s="177"/>
      <c r="D815" s="81"/>
      <c r="E815" s="181"/>
      <c r="F815" s="181"/>
      <c r="G815" s="182"/>
      <c r="H815" s="158"/>
      <c r="I815" s="842"/>
      <c r="J815" s="149">
        <v>12</v>
      </c>
      <c r="K815" s="838" t="s">
        <v>1346</v>
      </c>
      <c r="L815" s="843"/>
      <c r="M815" s="158"/>
      <c r="N815" s="158"/>
      <c r="O815" s="158"/>
      <c r="P815" s="158"/>
      <c r="Q815" s="841">
        <v>50000</v>
      </c>
      <c r="R815" s="697"/>
      <c r="S815" s="159">
        <f t="shared" si="33"/>
        <v>50000</v>
      </c>
      <c r="T815" s="852" t="s">
        <v>1347</v>
      </c>
      <c r="U815" s="188" t="s">
        <v>25</v>
      </c>
      <c r="V815" s="361"/>
      <c r="W815" s="177"/>
      <c r="X815" s="177"/>
      <c r="Y815" s="727"/>
      <c r="Z815" s="215"/>
      <c r="AA815" s="216"/>
      <c r="AB815" s="177"/>
      <c r="AC815" s="177"/>
      <c r="AD815" s="177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77"/>
      <c r="BN815" s="177"/>
      <c r="BO815" s="177"/>
      <c r="BP815" s="177"/>
      <c r="BQ815" s="177"/>
      <c r="BR815" s="177"/>
      <c r="BS815" s="177"/>
      <c r="BT815" s="177"/>
      <c r="BU815" s="177"/>
      <c r="BV815" s="177"/>
      <c r="BW815" s="177"/>
      <c r="BX815" s="177"/>
      <c r="BY815" s="177"/>
      <c r="BZ815" s="177"/>
      <c r="CA815" s="177"/>
      <c r="CB815" s="177"/>
      <c r="CC815" s="177"/>
      <c r="CD815" s="177"/>
      <c r="CE815" s="177"/>
      <c r="CF815" s="177"/>
      <c r="CG815" s="177"/>
      <c r="CH815" s="177"/>
      <c r="CI815" s="177"/>
      <c r="CJ815" s="177"/>
      <c r="CK815" s="177"/>
      <c r="CL815" s="177"/>
      <c r="CM815" s="177"/>
      <c r="CN815" s="177"/>
      <c r="CO815" s="177"/>
      <c r="CP815" s="177"/>
      <c r="CQ815" s="177"/>
      <c r="CR815" s="177"/>
      <c r="CS815" s="177"/>
      <c r="CT815" s="177"/>
      <c r="CU815" s="177"/>
      <c r="CV815" s="177"/>
      <c r="CW815" s="177"/>
      <c r="CX815" s="177"/>
      <c r="CY815" s="177"/>
      <c r="CZ815" s="177"/>
      <c r="DA815" s="177"/>
      <c r="DB815" s="177"/>
      <c r="DC815" s="177"/>
      <c r="DD815" s="177"/>
      <c r="DE815" s="177"/>
      <c r="DF815" s="177"/>
      <c r="DG815" s="177"/>
      <c r="DH815" s="177"/>
      <c r="DI815" s="177"/>
      <c r="DJ815" s="177"/>
      <c r="DK815" s="177"/>
      <c r="DL815" s="177"/>
      <c r="DM815" s="177"/>
      <c r="DN815" s="177"/>
      <c r="DO815" s="177"/>
      <c r="DP815" s="177"/>
      <c r="DQ815" s="177"/>
      <c r="DR815" s="177"/>
      <c r="DS815" s="177"/>
      <c r="DT815" s="177"/>
      <c r="DU815" s="177"/>
      <c r="DV815" s="177"/>
      <c r="DW815" s="177"/>
      <c r="DX815" s="177"/>
      <c r="DY815" s="177"/>
      <c r="DZ815" s="177"/>
      <c r="EA815" s="177"/>
      <c r="EB815" s="177"/>
      <c r="EC815" s="177"/>
      <c r="ED815" s="177"/>
      <c r="EE815" s="177"/>
      <c r="EF815" s="177"/>
      <c r="EG815" s="177"/>
      <c r="EH815" s="177"/>
      <c r="EI815" s="177"/>
      <c r="EJ815" s="177"/>
      <c r="EK815" s="177"/>
      <c r="EL815" s="177"/>
      <c r="EM815" s="177"/>
      <c r="EN815" s="177"/>
      <c r="EO815" s="177"/>
      <c r="EP815" s="177"/>
      <c r="EQ815" s="177"/>
      <c r="ER815" s="177"/>
      <c r="ES815" s="177"/>
      <c r="ET815" s="177"/>
      <c r="EU815" s="177"/>
      <c r="EV815" s="177"/>
      <c r="EW815" s="177"/>
      <c r="EX815" s="177"/>
      <c r="EY815" s="177"/>
      <c r="EZ815" s="177"/>
      <c r="FA815" s="177"/>
      <c r="FB815" s="177"/>
      <c r="FC815" s="177"/>
      <c r="FD815" s="177"/>
      <c r="FE815" s="177"/>
      <c r="FF815" s="177"/>
      <c r="FG815" s="177"/>
      <c r="FH815" s="177"/>
      <c r="FI815" s="177"/>
      <c r="FJ815" s="177"/>
      <c r="FK815" s="177"/>
      <c r="FL815" s="177"/>
      <c r="FM815" s="177"/>
      <c r="FN815" s="177"/>
      <c r="FO815" s="177"/>
      <c r="FP815" s="177"/>
      <c r="FQ815" s="177"/>
      <c r="FR815" s="177"/>
      <c r="FS815" s="177"/>
      <c r="FT815" s="177"/>
      <c r="FU815" s="177"/>
      <c r="FV815" s="177"/>
      <c r="FW815" s="177"/>
      <c r="FX815" s="177"/>
      <c r="FY815" s="177"/>
      <c r="FZ815" s="177"/>
      <c r="GA815" s="177"/>
      <c r="GB815" s="177"/>
      <c r="GC815" s="177"/>
      <c r="GD815" s="177"/>
      <c r="GE815" s="177"/>
      <c r="GF815" s="177"/>
      <c r="GG815" s="177"/>
      <c r="GH815" s="177"/>
      <c r="GI815" s="177"/>
      <c r="GJ815" s="177"/>
      <c r="GK815" s="177"/>
      <c r="GL815" s="177"/>
      <c r="GM815" s="177"/>
      <c r="GN815" s="177"/>
      <c r="GO815" s="177"/>
      <c r="GP815" s="177"/>
      <c r="GQ815" s="177"/>
      <c r="GR815" s="177"/>
      <c r="GS815" s="177"/>
      <c r="GT815" s="177"/>
      <c r="GU815" s="177"/>
      <c r="GV815" s="177"/>
      <c r="GW815" s="177"/>
      <c r="GX815" s="177"/>
      <c r="GY815" s="177"/>
      <c r="GZ815" s="177"/>
      <c r="HA815" s="177"/>
      <c r="HB815" s="177"/>
      <c r="HC815" s="177"/>
      <c r="HD815" s="177"/>
      <c r="HE815" s="177"/>
      <c r="HF815" s="177"/>
      <c r="HG815" s="177"/>
      <c r="HH815" s="177"/>
      <c r="HI815" s="177"/>
      <c r="HJ815" s="177"/>
      <c r="HK815" s="177"/>
      <c r="HL815" s="177"/>
      <c r="HM815" s="177"/>
      <c r="HN815" s="177"/>
      <c r="HO815" s="177"/>
      <c r="HP815" s="177"/>
      <c r="HQ815" s="177"/>
      <c r="HR815" s="177"/>
      <c r="HS815" s="177"/>
      <c r="HT815" s="177"/>
      <c r="HU815" s="177"/>
      <c r="HV815" s="177"/>
      <c r="HW815" s="177"/>
      <c r="HX815" s="177"/>
      <c r="HY815" s="177"/>
      <c r="HZ815" s="177"/>
      <c r="IA815" s="177"/>
      <c r="IB815" s="177"/>
      <c r="IC815" s="177"/>
      <c r="ID815" s="177"/>
      <c r="IE815" s="177"/>
      <c r="IF815" s="177"/>
      <c r="IG815" s="177"/>
      <c r="IH815" s="177"/>
      <c r="II815" s="177"/>
      <c r="IJ815" s="177"/>
      <c r="IK815" s="177"/>
      <c r="IL815" s="177"/>
      <c r="IM815" s="177"/>
      <c r="IN815" s="177"/>
      <c r="IO815" s="177"/>
      <c r="IP815" s="177"/>
      <c r="IQ815" s="177"/>
      <c r="IR815" s="177"/>
      <c r="IS815" s="177"/>
      <c r="IT815" s="177"/>
      <c r="IU815" s="177"/>
      <c r="IV815" s="177"/>
    </row>
    <row r="816" spans="1:256" s="362" customFormat="1" ht="18.75" x14ac:dyDescent="0.45">
      <c r="A816" s="357"/>
      <c r="B816" s="177"/>
      <c r="C816" s="177"/>
      <c r="D816" s="81"/>
      <c r="E816" s="181"/>
      <c r="F816" s="181"/>
      <c r="G816" s="182"/>
      <c r="H816" s="158"/>
      <c r="I816" s="842"/>
      <c r="J816" s="149">
        <v>13</v>
      </c>
      <c r="K816" s="838" t="s">
        <v>1348</v>
      </c>
      <c r="L816" s="843"/>
      <c r="M816" s="158"/>
      <c r="N816" s="158"/>
      <c r="O816" s="158"/>
      <c r="P816" s="158"/>
      <c r="Q816" s="792">
        <v>55000</v>
      </c>
      <c r="R816" s="697"/>
      <c r="S816" s="159">
        <f t="shared" si="33"/>
        <v>55000</v>
      </c>
      <c r="T816" s="840" t="s">
        <v>1349</v>
      </c>
      <c r="U816" s="188" t="s">
        <v>25</v>
      </c>
      <c r="V816" s="361"/>
      <c r="W816" s="177"/>
      <c r="X816" s="177"/>
      <c r="Y816" s="727"/>
      <c r="Z816" s="215"/>
      <c r="AA816" s="216"/>
      <c r="AB816" s="177"/>
      <c r="AC816" s="177"/>
      <c r="AD816" s="177"/>
      <c r="AE816" s="177"/>
      <c r="AF816" s="177"/>
      <c r="AG816" s="177"/>
      <c r="AH816" s="177"/>
      <c r="AI816" s="177"/>
      <c r="AJ816" s="177"/>
      <c r="AK816" s="177"/>
      <c r="AL816" s="177"/>
      <c r="AM816" s="177"/>
      <c r="AN816" s="177"/>
      <c r="AO816" s="177"/>
      <c r="AP816" s="177"/>
      <c r="AQ816" s="177"/>
      <c r="AR816" s="177"/>
      <c r="AS816" s="177"/>
      <c r="AT816" s="177"/>
      <c r="AU816" s="177"/>
      <c r="AV816" s="177"/>
      <c r="AW816" s="177"/>
      <c r="AX816" s="177"/>
      <c r="AY816" s="177"/>
      <c r="AZ816" s="177"/>
      <c r="BA816" s="177"/>
      <c r="BB816" s="177"/>
      <c r="BC816" s="177"/>
      <c r="BD816" s="177"/>
      <c r="BE816" s="177"/>
      <c r="BF816" s="177"/>
      <c r="BG816" s="177"/>
      <c r="BH816" s="177"/>
      <c r="BI816" s="177"/>
      <c r="BJ816" s="177"/>
      <c r="BK816" s="177"/>
      <c r="BL816" s="177"/>
      <c r="BM816" s="177"/>
      <c r="BN816" s="177"/>
      <c r="BO816" s="177"/>
      <c r="BP816" s="177"/>
      <c r="BQ816" s="177"/>
      <c r="BR816" s="177"/>
      <c r="BS816" s="177"/>
      <c r="BT816" s="177"/>
      <c r="BU816" s="177"/>
      <c r="BV816" s="177"/>
      <c r="BW816" s="177"/>
      <c r="BX816" s="177"/>
      <c r="BY816" s="177"/>
      <c r="BZ816" s="177"/>
      <c r="CA816" s="177"/>
      <c r="CB816" s="177"/>
      <c r="CC816" s="177"/>
      <c r="CD816" s="177"/>
      <c r="CE816" s="177"/>
      <c r="CF816" s="177"/>
      <c r="CG816" s="177"/>
      <c r="CH816" s="177"/>
      <c r="CI816" s="177"/>
      <c r="CJ816" s="177"/>
      <c r="CK816" s="177"/>
      <c r="CL816" s="177"/>
      <c r="CM816" s="177"/>
      <c r="CN816" s="177"/>
      <c r="CO816" s="177"/>
      <c r="CP816" s="177"/>
      <c r="CQ816" s="177"/>
      <c r="CR816" s="177"/>
      <c r="CS816" s="177"/>
      <c r="CT816" s="177"/>
      <c r="CU816" s="177"/>
      <c r="CV816" s="177"/>
      <c r="CW816" s="177"/>
      <c r="CX816" s="177"/>
      <c r="CY816" s="177"/>
      <c r="CZ816" s="177"/>
      <c r="DA816" s="177"/>
      <c r="DB816" s="177"/>
      <c r="DC816" s="177"/>
      <c r="DD816" s="177"/>
      <c r="DE816" s="177"/>
      <c r="DF816" s="177"/>
      <c r="DG816" s="177"/>
      <c r="DH816" s="177"/>
      <c r="DI816" s="177"/>
      <c r="DJ816" s="177"/>
      <c r="DK816" s="177"/>
      <c r="DL816" s="177"/>
      <c r="DM816" s="177"/>
      <c r="DN816" s="177"/>
      <c r="DO816" s="177"/>
      <c r="DP816" s="177"/>
      <c r="DQ816" s="177"/>
      <c r="DR816" s="177"/>
      <c r="DS816" s="177"/>
      <c r="DT816" s="177"/>
      <c r="DU816" s="177"/>
      <c r="DV816" s="177"/>
      <c r="DW816" s="177"/>
      <c r="DX816" s="177"/>
      <c r="DY816" s="177"/>
      <c r="DZ816" s="177"/>
      <c r="EA816" s="177"/>
      <c r="EB816" s="177"/>
      <c r="EC816" s="177"/>
      <c r="ED816" s="177"/>
      <c r="EE816" s="177"/>
      <c r="EF816" s="177"/>
      <c r="EG816" s="177"/>
      <c r="EH816" s="177"/>
      <c r="EI816" s="177"/>
      <c r="EJ816" s="177"/>
      <c r="EK816" s="177"/>
      <c r="EL816" s="177"/>
      <c r="EM816" s="177"/>
      <c r="EN816" s="177"/>
      <c r="EO816" s="177"/>
      <c r="EP816" s="177"/>
      <c r="EQ816" s="177"/>
      <c r="ER816" s="177"/>
      <c r="ES816" s="177"/>
      <c r="ET816" s="177"/>
      <c r="EU816" s="177"/>
      <c r="EV816" s="177"/>
      <c r="EW816" s="177"/>
      <c r="EX816" s="177"/>
      <c r="EY816" s="177"/>
      <c r="EZ816" s="177"/>
      <c r="FA816" s="177"/>
      <c r="FB816" s="177"/>
      <c r="FC816" s="177"/>
      <c r="FD816" s="177"/>
      <c r="FE816" s="177"/>
      <c r="FF816" s="177"/>
      <c r="FG816" s="177"/>
      <c r="FH816" s="177"/>
      <c r="FI816" s="177"/>
      <c r="FJ816" s="177"/>
      <c r="FK816" s="177"/>
      <c r="FL816" s="177"/>
      <c r="FM816" s="177"/>
      <c r="FN816" s="177"/>
      <c r="FO816" s="177"/>
      <c r="FP816" s="177"/>
      <c r="FQ816" s="177"/>
      <c r="FR816" s="177"/>
      <c r="FS816" s="177"/>
      <c r="FT816" s="177"/>
      <c r="FU816" s="177"/>
      <c r="FV816" s="177"/>
      <c r="FW816" s="177"/>
      <c r="FX816" s="177"/>
      <c r="FY816" s="177"/>
      <c r="FZ816" s="177"/>
      <c r="GA816" s="177"/>
      <c r="GB816" s="177"/>
      <c r="GC816" s="177"/>
      <c r="GD816" s="177"/>
      <c r="GE816" s="177"/>
      <c r="GF816" s="177"/>
      <c r="GG816" s="177"/>
      <c r="GH816" s="177"/>
      <c r="GI816" s="177"/>
      <c r="GJ816" s="177"/>
      <c r="GK816" s="177"/>
      <c r="GL816" s="177"/>
      <c r="GM816" s="177"/>
      <c r="GN816" s="177"/>
      <c r="GO816" s="177"/>
      <c r="GP816" s="177"/>
      <c r="GQ816" s="177"/>
      <c r="GR816" s="177"/>
      <c r="GS816" s="177"/>
      <c r="GT816" s="177"/>
      <c r="GU816" s="177"/>
      <c r="GV816" s="177"/>
      <c r="GW816" s="177"/>
      <c r="GX816" s="177"/>
      <c r="GY816" s="177"/>
      <c r="GZ816" s="177"/>
      <c r="HA816" s="177"/>
      <c r="HB816" s="177"/>
      <c r="HC816" s="177"/>
      <c r="HD816" s="177"/>
      <c r="HE816" s="177"/>
      <c r="HF816" s="177"/>
      <c r="HG816" s="177"/>
      <c r="HH816" s="177"/>
      <c r="HI816" s="177"/>
      <c r="HJ816" s="177"/>
      <c r="HK816" s="177"/>
      <c r="HL816" s="177"/>
      <c r="HM816" s="177"/>
      <c r="HN816" s="177"/>
      <c r="HO816" s="177"/>
      <c r="HP816" s="177"/>
      <c r="HQ816" s="177"/>
      <c r="HR816" s="177"/>
      <c r="HS816" s="177"/>
      <c r="HT816" s="177"/>
      <c r="HU816" s="177"/>
      <c r="HV816" s="177"/>
      <c r="HW816" s="177"/>
      <c r="HX816" s="177"/>
      <c r="HY816" s="177"/>
      <c r="HZ816" s="177"/>
      <c r="IA816" s="177"/>
      <c r="IB816" s="177"/>
      <c r="IC816" s="177"/>
      <c r="ID816" s="177"/>
      <c r="IE816" s="177"/>
      <c r="IF816" s="177"/>
      <c r="IG816" s="177"/>
      <c r="IH816" s="177"/>
      <c r="II816" s="177"/>
      <c r="IJ816" s="177"/>
      <c r="IK816" s="177"/>
      <c r="IL816" s="177"/>
      <c r="IM816" s="177"/>
      <c r="IN816" s="177"/>
      <c r="IO816" s="177"/>
      <c r="IP816" s="177"/>
      <c r="IQ816" s="177"/>
      <c r="IR816" s="177"/>
      <c r="IS816" s="177"/>
      <c r="IT816" s="177"/>
      <c r="IU816" s="177"/>
      <c r="IV816" s="177"/>
    </row>
    <row r="817" spans="1:256" s="362" customFormat="1" ht="18.75" x14ac:dyDescent="0.45">
      <c r="A817" s="357"/>
      <c r="B817" s="177"/>
      <c r="C817" s="177"/>
      <c r="D817" s="81"/>
      <c r="E817" s="181"/>
      <c r="F817" s="181"/>
      <c r="G817" s="182"/>
      <c r="H817" s="158"/>
      <c r="I817" s="842"/>
      <c r="J817" s="149">
        <v>14</v>
      </c>
      <c r="K817" s="838" t="s">
        <v>1350</v>
      </c>
      <c r="L817" s="843"/>
      <c r="M817" s="158"/>
      <c r="N817" s="158"/>
      <c r="O817" s="158"/>
      <c r="P817" s="158"/>
      <c r="Q817" s="792">
        <v>100000</v>
      </c>
      <c r="R817" s="697"/>
      <c r="S817" s="159">
        <f t="shared" si="33"/>
        <v>100000</v>
      </c>
      <c r="T817" s="840" t="s">
        <v>1351</v>
      </c>
      <c r="U817" s="188" t="s">
        <v>25</v>
      </c>
      <c r="V817" s="361"/>
      <c r="W817" s="177"/>
      <c r="X817" s="177"/>
      <c r="Y817" s="727"/>
      <c r="Z817" s="215"/>
      <c r="AA817" s="216"/>
      <c r="AB817" s="177"/>
      <c r="AC817" s="177"/>
      <c r="AD817" s="177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7"/>
      <c r="BN817" s="177"/>
      <c r="BO817" s="177"/>
      <c r="BP817" s="177"/>
      <c r="BQ817" s="177"/>
      <c r="BR817" s="177"/>
      <c r="BS817" s="177"/>
      <c r="BT817" s="177"/>
      <c r="BU817" s="177"/>
      <c r="BV817" s="177"/>
      <c r="BW817" s="177"/>
      <c r="BX817" s="177"/>
      <c r="BY817" s="177"/>
      <c r="BZ817" s="177"/>
      <c r="CA817" s="177"/>
      <c r="CB817" s="177"/>
      <c r="CC817" s="177"/>
      <c r="CD817" s="177"/>
      <c r="CE817" s="177"/>
      <c r="CF817" s="177"/>
      <c r="CG817" s="177"/>
      <c r="CH817" s="177"/>
      <c r="CI817" s="177"/>
      <c r="CJ817" s="177"/>
      <c r="CK817" s="177"/>
      <c r="CL817" s="177"/>
      <c r="CM817" s="177"/>
      <c r="CN817" s="177"/>
      <c r="CO817" s="177"/>
      <c r="CP817" s="177"/>
      <c r="CQ817" s="177"/>
      <c r="CR817" s="177"/>
      <c r="CS817" s="177"/>
      <c r="CT817" s="177"/>
      <c r="CU817" s="177"/>
      <c r="CV817" s="177"/>
      <c r="CW817" s="177"/>
      <c r="CX817" s="177"/>
      <c r="CY817" s="177"/>
      <c r="CZ817" s="177"/>
      <c r="DA817" s="177"/>
      <c r="DB817" s="177"/>
      <c r="DC817" s="177"/>
      <c r="DD817" s="177"/>
      <c r="DE817" s="177"/>
      <c r="DF817" s="177"/>
      <c r="DG817" s="177"/>
      <c r="DH817" s="177"/>
      <c r="DI817" s="177"/>
      <c r="DJ817" s="177"/>
      <c r="DK817" s="177"/>
      <c r="DL817" s="177"/>
      <c r="DM817" s="177"/>
      <c r="DN817" s="177"/>
      <c r="DO817" s="177"/>
      <c r="DP817" s="177"/>
      <c r="DQ817" s="177"/>
      <c r="DR817" s="177"/>
      <c r="DS817" s="177"/>
      <c r="DT817" s="177"/>
      <c r="DU817" s="177"/>
      <c r="DV817" s="177"/>
      <c r="DW817" s="177"/>
      <c r="DX817" s="177"/>
      <c r="DY817" s="177"/>
      <c r="DZ817" s="177"/>
      <c r="EA817" s="177"/>
      <c r="EB817" s="177"/>
      <c r="EC817" s="177"/>
      <c r="ED817" s="177"/>
      <c r="EE817" s="177"/>
      <c r="EF817" s="177"/>
      <c r="EG817" s="177"/>
      <c r="EH817" s="177"/>
      <c r="EI817" s="177"/>
      <c r="EJ817" s="177"/>
      <c r="EK817" s="177"/>
      <c r="EL817" s="177"/>
      <c r="EM817" s="177"/>
      <c r="EN817" s="177"/>
      <c r="EO817" s="177"/>
      <c r="EP817" s="177"/>
      <c r="EQ817" s="177"/>
      <c r="ER817" s="177"/>
      <c r="ES817" s="177"/>
      <c r="ET817" s="177"/>
      <c r="EU817" s="177"/>
      <c r="EV817" s="177"/>
      <c r="EW817" s="177"/>
      <c r="EX817" s="177"/>
      <c r="EY817" s="177"/>
      <c r="EZ817" s="177"/>
      <c r="FA817" s="177"/>
      <c r="FB817" s="177"/>
      <c r="FC817" s="177"/>
      <c r="FD817" s="177"/>
      <c r="FE817" s="177"/>
      <c r="FF817" s="177"/>
      <c r="FG817" s="177"/>
      <c r="FH817" s="177"/>
      <c r="FI817" s="177"/>
      <c r="FJ817" s="177"/>
      <c r="FK817" s="177"/>
      <c r="FL817" s="177"/>
      <c r="FM817" s="177"/>
      <c r="FN817" s="177"/>
      <c r="FO817" s="177"/>
      <c r="FP817" s="177"/>
      <c r="FQ817" s="177"/>
      <c r="FR817" s="177"/>
      <c r="FS817" s="177"/>
      <c r="FT817" s="177"/>
      <c r="FU817" s="177"/>
      <c r="FV817" s="177"/>
      <c r="FW817" s="177"/>
      <c r="FX817" s="177"/>
      <c r="FY817" s="177"/>
      <c r="FZ817" s="177"/>
      <c r="GA817" s="177"/>
      <c r="GB817" s="177"/>
      <c r="GC817" s="177"/>
      <c r="GD817" s="177"/>
      <c r="GE817" s="177"/>
      <c r="GF817" s="177"/>
      <c r="GG817" s="177"/>
      <c r="GH817" s="177"/>
      <c r="GI817" s="177"/>
      <c r="GJ817" s="177"/>
      <c r="GK817" s="177"/>
      <c r="GL817" s="177"/>
      <c r="GM817" s="177"/>
      <c r="GN817" s="177"/>
      <c r="GO817" s="177"/>
      <c r="GP817" s="177"/>
      <c r="GQ817" s="177"/>
      <c r="GR817" s="177"/>
      <c r="GS817" s="177"/>
      <c r="GT817" s="177"/>
      <c r="GU817" s="177"/>
      <c r="GV817" s="177"/>
      <c r="GW817" s="177"/>
      <c r="GX817" s="177"/>
      <c r="GY817" s="177"/>
      <c r="GZ817" s="177"/>
      <c r="HA817" s="177"/>
      <c r="HB817" s="177"/>
      <c r="HC817" s="177"/>
      <c r="HD817" s="177"/>
      <c r="HE817" s="177"/>
      <c r="HF817" s="177"/>
      <c r="HG817" s="177"/>
      <c r="HH817" s="177"/>
      <c r="HI817" s="177"/>
      <c r="HJ817" s="177"/>
      <c r="HK817" s="177"/>
      <c r="HL817" s="177"/>
      <c r="HM817" s="177"/>
      <c r="HN817" s="177"/>
      <c r="HO817" s="177"/>
      <c r="HP817" s="177"/>
      <c r="HQ817" s="177"/>
      <c r="HR817" s="177"/>
      <c r="HS817" s="177"/>
      <c r="HT817" s="177"/>
      <c r="HU817" s="177"/>
      <c r="HV817" s="177"/>
      <c r="HW817" s="177"/>
      <c r="HX817" s="177"/>
      <c r="HY817" s="177"/>
      <c r="HZ817" s="177"/>
      <c r="IA817" s="177"/>
      <c r="IB817" s="177"/>
      <c r="IC817" s="177"/>
      <c r="ID817" s="177"/>
      <c r="IE817" s="177"/>
      <c r="IF817" s="177"/>
      <c r="IG817" s="177"/>
      <c r="IH817" s="177"/>
      <c r="II817" s="177"/>
      <c r="IJ817" s="177"/>
      <c r="IK817" s="177"/>
      <c r="IL817" s="177"/>
      <c r="IM817" s="177"/>
      <c r="IN817" s="177"/>
      <c r="IO817" s="177"/>
      <c r="IP817" s="177"/>
      <c r="IQ817" s="177"/>
      <c r="IR817" s="177"/>
      <c r="IS817" s="177"/>
      <c r="IT817" s="177"/>
      <c r="IU817" s="177"/>
      <c r="IV817" s="177"/>
    </row>
    <row r="818" spans="1:256" s="362" customFormat="1" ht="18.75" x14ac:dyDescent="0.45">
      <c r="A818" s="357"/>
      <c r="B818" s="177"/>
      <c r="C818" s="177"/>
      <c r="D818" s="81"/>
      <c r="E818" s="181"/>
      <c r="F818" s="181"/>
      <c r="G818" s="182"/>
      <c r="H818" s="158"/>
      <c r="I818" s="842"/>
      <c r="J818" s="149">
        <v>15</v>
      </c>
      <c r="K818" s="838" t="s">
        <v>1352</v>
      </c>
      <c r="L818" s="843"/>
      <c r="M818" s="158"/>
      <c r="N818" s="158"/>
      <c r="O818" s="158"/>
      <c r="P818" s="158"/>
      <c r="Q818" s="792">
        <v>100000</v>
      </c>
      <c r="R818" s="697"/>
      <c r="S818" s="159">
        <f t="shared" si="33"/>
        <v>100000</v>
      </c>
      <c r="T818" s="840" t="s">
        <v>1353</v>
      </c>
      <c r="U818" s="188" t="s">
        <v>25</v>
      </c>
      <c r="V818" s="361"/>
      <c r="W818" s="177"/>
      <c r="X818" s="177"/>
      <c r="Y818" s="727"/>
      <c r="Z818" s="215"/>
      <c r="AA818" s="216"/>
      <c r="AB818" s="177"/>
      <c r="AC818" s="177"/>
      <c r="AD818" s="177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7"/>
      <c r="BN818" s="177"/>
      <c r="BO818" s="177"/>
      <c r="BP818" s="177"/>
      <c r="BQ818" s="177"/>
      <c r="BR818" s="177"/>
      <c r="BS818" s="177"/>
      <c r="BT818" s="177"/>
      <c r="BU818" s="177"/>
      <c r="BV818" s="177"/>
      <c r="BW818" s="177"/>
      <c r="BX818" s="177"/>
      <c r="BY818" s="177"/>
      <c r="BZ818" s="177"/>
      <c r="CA818" s="177"/>
      <c r="CB818" s="177"/>
      <c r="CC818" s="177"/>
      <c r="CD818" s="177"/>
      <c r="CE818" s="177"/>
      <c r="CF818" s="177"/>
      <c r="CG818" s="177"/>
      <c r="CH818" s="177"/>
      <c r="CI818" s="177"/>
      <c r="CJ818" s="177"/>
      <c r="CK818" s="177"/>
      <c r="CL818" s="177"/>
      <c r="CM818" s="177"/>
      <c r="CN818" s="177"/>
      <c r="CO818" s="177"/>
      <c r="CP818" s="177"/>
      <c r="CQ818" s="177"/>
      <c r="CR818" s="177"/>
      <c r="CS818" s="177"/>
      <c r="CT818" s="177"/>
      <c r="CU818" s="177"/>
      <c r="CV818" s="177"/>
      <c r="CW818" s="177"/>
      <c r="CX818" s="177"/>
      <c r="CY818" s="177"/>
      <c r="CZ818" s="177"/>
      <c r="DA818" s="177"/>
      <c r="DB818" s="177"/>
      <c r="DC818" s="177"/>
      <c r="DD818" s="177"/>
      <c r="DE818" s="177"/>
      <c r="DF818" s="177"/>
      <c r="DG818" s="177"/>
      <c r="DH818" s="177"/>
      <c r="DI818" s="177"/>
      <c r="DJ818" s="177"/>
      <c r="DK818" s="177"/>
      <c r="DL818" s="177"/>
      <c r="DM818" s="177"/>
      <c r="DN818" s="177"/>
      <c r="DO818" s="177"/>
      <c r="DP818" s="177"/>
      <c r="DQ818" s="177"/>
      <c r="DR818" s="177"/>
      <c r="DS818" s="177"/>
      <c r="DT818" s="177"/>
      <c r="DU818" s="177"/>
      <c r="DV818" s="177"/>
      <c r="DW818" s="177"/>
      <c r="DX818" s="177"/>
      <c r="DY818" s="177"/>
      <c r="DZ818" s="177"/>
      <c r="EA818" s="177"/>
      <c r="EB818" s="177"/>
      <c r="EC818" s="177"/>
      <c r="ED818" s="177"/>
      <c r="EE818" s="177"/>
      <c r="EF818" s="177"/>
      <c r="EG818" s="177"/>
      <c r="EH818" s="177"/>
      <c r="EI818" s="177"/>
      <c r="EJ818" s="177"/>
      <c r="EK818" s="177"/>
      <c r="EL818" s="177"/>
      <c r="EM818" s="177"/>
      <c r="EN818" s="177"/>
      <c r="EO818" s="177"/>
      <c r="EP818" s="177"/>
      <c r="EQ818" s="177"/>
      <c r="ER818" s="177"/>
      <c r="ES818" s="177"/>
      <c r="ET818" s="177"/>
      <c r="EU818" s="177"/>
      <c r="EV818" s="177"/>
      <c r="EW818" s="177"/>
      <c r="EX818" s="177"/>
      <c r="EY818" s="177"/>
      <c r="EZ818" s="177"/>
      <c r="FA818" s="177"/>
      <c r="FB818" s="177"/>
      <c r="FC818" s="177"/>
      <c r="FD818" s="177"/>
      <c r="FE818" s="177"/>
      <c r="FF818" s="177"/>
      <c r="FG818" s="177"/>
      <c r="FH818" s="177"/>
      <c r="FI818" s="177"/>
      <c r="FJ818" s="177"/>
      <c r="FK818" s="177"/>
      <c r="FL818" s="177"/>
      <c r="FM818" s="177"/>
      <c r="FN818" s="177"/>
      <c r="FO818" s="177"/>
      <c r="FP818" s="177"/>
      <c r="FQ818" s="177"/>
      <c r="FR818" s="177"/>
      <c r="FS818" s="177"/>
      <c r="FT818" s="177"/>
      <c r="FU818" s="177"/>
      <c r="FV818" s="177"/>
      <c r="FW818" s="177"/>
      <c r="FX818" s="177"/>
      <c r="FY818" s="177"/>
      <c r="FZ818" s="177"/>
      <c r="GA818" s="177"/>
      <c r="GB818" s="177"/>
      <c r="GC818" s="177"/>
      <c r="GD818" s="177"/>
      <c r="GE818" s="177"/>
      <c r="GF818" s="177"/>
      <c r="GG818" s="177"/>
      <c r="GH818" s="177"/>
      <c r="GI818" s="177"/>
      <c r="GJ818" s="177"/>
      <c r="GK818" s="177"/>
      <c r="GL818" s="177"/>
      <c r="GM818" s="177"/>
      <c r="GN818" s="177"/>
      <c r="GO818" s="177"/>
      <c r="GP818" s="177"/>
      <c r="GQ818" s="177"/>
      <c r="GR818" s="177"/>
      <c r="GS818" s="177"/>
      <c r="GT818" s="177"/>
      <c r="GU818" s="177"/>
      <c r="GV818" s="177"/>
      <c r="GW818" s="177"/>
      <c r="GX818" s="177"/>
      <c r="GY818" s="177"/>
      <c r="GZ818" s="177"/>
      <c r="HA818" s="177"/>
      <c r="HB818" s="177"/>
      <c r="HC818" s="177"/>
      <c r="HD818" s="177"/>
      <c r="HE818" s="177"/>
      <c r="HF818" s="177"/>
      <c r="HG818" s="177"/>
      <c r="HH818" s="177"/>
      <c r="HI818" s="177"/>
      <c r="HJ818" s="177"/>
      <c r="HK818" s="177"/>
      <c r="HL818" s="177"/>
      <c r="HM818" s="177"/>
      <c r="HN818" s="177"/>
      <c r="HO818" s="177"/>
      <c r="HP818" s="177"/>
      <c r="HQ818" s="177"/>
      <c r="HR818" s="177"/>
      <c r="HS818" s="177"/>
      <c r="HT818" s="177"/>
      <c r="HU818" s="177"/>
      <c r="HV818" s="177"/>
      <c r="HW818" s="177"/>
      <c r="HX818" s="177"/>
      <c r="HY818" s="177"/>
      <c r="HZ818" s="177"/>
      <c r="IA818" s="177"/>
      <c r="IB818" s="177"/>
      <c r="IC818" s="177"/>
      <c r="ID818" s="177"/>
      <c r="IE818" s="177"/>
      <c r="IF818" s="177"/>
      <c r="IG818" s="177"/>
      <c r="IH818" s="177"/>
      <c r="II818" s="177"/>
      <c r="IJ818" s="177"/>
      <c r="IK818" s="177"/>
      <c r="IL818" s="177"/>
      <c r="IM818" s="177"/>
      <c r="IN818" s="177"/>
      <c r="IO818" s="177"/>
      <c r="IP818" s="177"/>
      <c r="IQ818" s="177"/>
      <c r="IR818" s="177"/>
      <c r="IS818" s="177"/>
      <c r="IT818" s="177"/>
      <c r="IU818" s="177"/>
      <c r="IV818" s="177"/>
    </row>
    <row r="819" spans="1:256" s="362" customFormat="1" ht="18.75" x14ac:dyDescent="0.45">
      <c r="A819" s="357"/>
      <c r="B819" s="177"/>
      <c r="C819" s="177"/>
      <c r="D819" s="81"/>
      <c r="E819" s="181"/>
      <c r="F819" s="181"/>
      <c r="G819" s="182"/>
      <c r="H819" s="158"/>
      <c r="I819" s="842"/>
      <c r="J819" s="149">
        <v>16</v>
      </c>
      <c r="K819" s="838" t="s">
        <v>1354</v>
      </c>
      <c r="L819" s="843"/>
      <c r="M819" s="158"/>
      <c r="N819" s="158"/>
      <c r="O819" s="158"/>
      <c r="P819" s="158"/>
      <c r="Q819" s="792">
        <v>80000</v>
      </c>
      <c r="R819" s="697"/>
      <c r="S819" s="159">
        <f t="shared" si="33"/>
        <v>80000</v>
      </c>
      <c r="T819" s="840" t="s">
        <v>1355</v>
      </c>
      <c r="U819" s="188" t="s">
        <v>25</v>
      </c>
      <c r="V819" s="361"/>
      <c r="W819" s="177"/>
      <c r="X819" s="177"/>
      <c r="Y819" s="727"/>
      <c r="Z819" s="215"/>
      <c r="AA819" s="216"/>
      <c r="AB819" s="177"/>
      <c r="AC819" s="177"/>
      <c r="AD819" s="177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7"/>
      <c r="BN819" s="177"/>
      <c r="BO819" s="177"/>
      <c r="BP819" s="177"/>
      <c r="BQ819" s="177"/>
      <c r="BR819" s="177"/>
      <c r="BS819" s="177"/>
      <c r="BT819" s="177"/>
      <c r="BU819" s="177"/>
      <c r="BV819" s="177"/>
      <c r="BW819" s="177"/>
      <c r="BX819" s="177"/>
      <c r="BY819" s="177"/>
      <c r="BZ819" s="177"/>
      <c r="CA819" s="177"/>
      <c r="CB819" s="177"/>
      <c r="CC819" s="177"/>
      <c r="CD819" s="177"/>
      <c r="CE819" s="177"/>
      <c r="CF819" s="177"/>
      <c r="CG819" s="177"/>
      <c r="CH819" s="177"/>
      <c r="CI819" s="177"/>
      <c r="CJ819" s="177"/>
      <c r="CK819" s="177"/>
      <c r="CL819" s="177"/>
      <c r="CM819" s="177"/>
      <c r="CN819" s="177"/>
      <c r="CO819" s="177"/>
      <c r="CP819" s="177"/>
      <c r="CQ819" s="177"/>
      <c r="CR819" s="177"/>
      <c r="CS819" s="177"/>
      <c r="CT819" s="177"/>
      <c r="CU819" s="177"/>
      <c r="CV819" s="177"/>
      <c r="CW819" s="177"/>
      <c r="CX819" s="177"/>
      <c r="CY819" s="177"/>
      <c r="CZ819" s="177"/>
      <c r="DA819" s="177"/>
      <c r="DB819" s="177"/>
      <c r="DC819" s="177"/>
      <c r="DD819" s="177"/>
      <c r="DE819" s="177"/>
      <c r="DF819" s="177"/>
      <c r="DG819" s="177"/>
      <c r="DH819" s="177"/>
      <c r="DI819" s="177"/>
      <c r="DJ819" s="177"/>
      <c r="DK819" s="177"/>
      <c r="DL819" s="177"/>
      <c r="DM819" s="177"/>
      <c r="DN819" s="177"/>
      <c r="DO819" s="177"/>
      <c r="DP819" s="177"/>
      <c r="DQ819" s="177"/>
      <c r="DR819" s="177"/>
      <c r="DS819" s="177"/>
      <c r="DT819" s="177"/>
      <c r="DU819" s="177"/>
      <c r="DV819" s="177"/>
      <c r="DW819" s="177"/>
      <c r="DX819" s="177"/>
      <c r="DY819" s="177"/>
      <c r="DZ819" s="177"/>
      <c r="EA819" s="177"/>
      <c r="EB819" s="177"/>
      <c r="EC819" s="177"/>
      <c r="ED819" s="177"/>
      <c r="EE819" s="177"/>
      <c r="EF819" s="177"/>
      <c r="EG819" s="177"/>
      <c r="EH819" s="177"/>
      <c r="EI819" s="177"/>
      <c r="EJ819" s="177"/>
      <c r="EK819" s="177"/>
      <c r="EL819" s="177"/>
      <c r="EM819" s="177"/>
      <c r="EN819" s="177"/>
      <c r="EO819" s="177"/>
      <c r="EP819" s="177"/>
      <c r="EQ819" s="177"/>
      <c r="ER819" s="177"/>
      <c r="ES819" s="177"/>
      <c r="ET819" s="177"/>
      <c r="EU819" s="177"/>
      <c r="EV819" s="177"/>
      <c r="EW819" s="177"/>
      <c r="EX819" s="177"/>
      <c r="EY819" s="177"/>
      <c r="EZ819" s="177"/>
      <c r="FA819" s="177"/>
      <c r="FB819" s="177"/>
      <c r="FC819" s="177"/>
      <c r="FD819" s="177"/>
      <c r="FE819" s="177"/>
      <c r="FF819" s="177"/>
      <c r="FG819" s="177"/>
      <c r="FH819" s="177"/>
      <c r="FI819" s="177"/>
      <c r="FJ819" s="177"/>
      <c r="FK819" s="177"/>
      <c r="FL819" s="177"/>
      <c r="FM819" s="177"/>
      <c r="FN819" s="177"/>
      <c r="FO819" s="177"/>
      <c r="FP819" s="177"/>
      <c r="FQ819" s="177"/>
      <c r="FR819" s="177"/>
      <c r="FS819" s="177"/>
      <c r="FT819" s="177"/>
      <c r="FU819" s="177"/>
      <c r="FV819" s="177"/>
      <c r="FW819" s="177"/>
      <c r="FX819" s="177"/>
      <c r="FY819" s="177"/>
      <c r="FZ819" s="177"/>
      <c r="GA819" s="177"/>
      <c r="GB819" s="177"/>
      <c r="GC819" s="177"/>
      <c r="GD819" s="177"/>
      <c r="GE819" s="177"/>
      <c r="GF819" s="177"/>
      <c r="GG819" s="177"/>
      <c r="GH819" s="177"/>
      <c r="GI819" s="177"/>
      <c r="GJ819" s="177"/>
      <c r="GK819" s="177"/>
      <c r="GL819" s="177"/>
      <c r="GM819" s="177"/>
      <c r="GN819" s="177"/>
      <c r="GO819" s="177"/>
      <c r="GP819" s="177"/>
      <c r="GQ819" s="177"/>
      <c r="GR819" s="177"/>
      <c r="GS819" s="177"/>
      <c r="GT819" s="177"/>
      <c r="GU819" s="177"/>
      <c r="GV819" s="177"/>
      <c r="GW819" s="177"/>
      <c r="GX819" s="177"/>
      <c r="GY819" s="177"/>
      <c r="GZ819" s="177"/>
      <c r="HA819" s="177"/>
      <c r="HB819" s="177"/>
      <c r="HC819" s="177"/>
      <c r="HD819" s="177"/>
      <c r="HE819" s="177"/>
      <c r="HF819" s="177"/>
      <c r="HG819" s="177"/>
      <c r="HH819" s="177"/>
      <c r="HI819" s="177"/>
      <c r="HJ819" s="177"/>
      <c r="HK819" s="177"/>
      <c r="HL819" s="177"/>
      <c r="HM819" s="177"/>
      <c r="HN819" s="177"/>
      <c r="HO819" s="177"/>
      <c r="HP819" s="177"/>
      <c r="HQ819" s="177"/>
      <c r="HR819" s="177"/>
      <c r="HS819" s="177"/>
      <c r="HT819" s="177"/>
      <c r="HU819" s="177"/>
      <c r="HV819" s="177"/>
      <c r="HW819" s="177"/>
      <c r="HX819" s="177"/>
      <c r="HY819" s="177"/>
      <c r="HZ819" s="177"/>
      <c r="IA819" s="177"/>
      <c r="IB819" s="177"/>
      <c r="IC819" s="177"/>
      <c r="ID819" s="177"/>
      <c r="IE819" s="177"/>
      <c r="IF819" s="177"/>
      <c r="IG819" s="177"/>
      <c r="IH819" s="177"/>
      <c r="II819" s="177"/>
      <c r="IJ819" s="177"/>
      <c r="IK819" s="177"/>
      <c r="IL819" s="177"/>
      <c r="IM819" s="177"/>
      <c r="IN819" s="177"/>
      <c r="IO819" s="177"/>
      <c r="IP819" s="177"/>
      <c r="IQ819" s="177"/>
      <c r="IR819" s="177"/>
      <c r="IS819" s="177"/>
      <c r="IT819" s="177"/>
      <c r="IU819" s="177"/>
      <c r="IV819" s="177"/>
    </row>
    <row r="820" spans="1:256" s="362" customFormat="1" ht="18.75" x14ac:dyDescent="0.45">
      <c r="A820" s="357"/>
      <c r="B820" s="177"/>
      <c r="C820" s="177"/>
      <c r="D820" s="81"/>
      <c r="E820" s="181"/>
      <c r="F820" s="181"/>
      <c r="G820" s="182"/>
      <c r="H820" s="158"/>
      <c r="I820" s="842"/>
      <c r="J820" s="149">
        <v>17</v>
      </c>
      <c r="K820" s="838" t="s">
        <v>1356</v>
      </c>
      <c r="L820" s="843"/>
      <c r="M820" s="158"/>
      <c r="N820" s="158"/>
      <c r="O820" s="158"/>
      <c r="P820" s="158"/>
      <c r="Q820" s="792">
        <v>100000</v>
      </c>
      <c r="R820" s="697"/>
      <c r="S820" s="159">
        <f t="shared" si="33"/>
        <v>100000</v>
      </c>
      <c r="T820" s="840" t="s">
        <v>1357</v>
      </c>
      <c r="U820" s="188" t="s">
        <v>25</v>
      </c>
      <c r="V820" s="361"/>
      <c r="W820" s="177"/>
      <c r="X820" s="177"/>
      <c r="Y820" s="727"/>
      <c r="Z820" s="215"/>
      <c r="AA820" s="216"/>
      <c r="AB820" s="177"/>
      <c r="AC820" s="177"/>
      <c r="AD820" s="177"/>
      <c r="AE820" s="177"/>
      <c r="AF820" s="177"/>
      <c r="AG820" s="177"/>
      <c r="AH820" s="177"/>
      <c r="AI820" s="177"/>
      <c r="AJ820" s="177"/>
      <c r="AK820" s="177"/>
      <c r="AL820" s="177"/>
      <c r="AM820" s="177"/>
      <c r="AN820" s="177"/>
      <c r="AO820" s="177"/>
      <c r="AP820" s="177"/>
      <c r="AQ820" s="177"/>
      <c r="AR820" s="177"/>
      <c r="AS820" s="177"/>
      <c r="AT820" s="177"/>
      <c r="AU820" s="177"/>
      <c r="AV820" s="177"/>
      <c r="AW820" s="177"/>
      <c r="AX820" s="177"/>
      <c r="AY820" s="177"/>
      <c r="AZ820" s="177"/>
      <c r="BA820" s="177"/>
      <c r="BB820" s="177"/>
      <c r="BC820" s="177"/>
      <c r="BD820" s="177"/>
      <c r="BE820" s="177"/>
      <c r="BF820" s="177"/>
      <c r="BG820" s="177"/>
      <c r="BH820" s="177"/>
      <c r="BI820" s="177"/>
      <c r="BJ820" s="177"/>
      <c r="BK820" s="177"/>
      <c r="BL820" s="177"/>
      <c r="BM820" s="177"/>
      <c r="BN820" s="177"/>
      <c r="BO820" s="177"/>
      <c r="BP820" s="177"/>
      <c r="BQ820" s="177"/>
      <c r="BR820" s="177"/>
      <c r="BS820" s="177"/>
      <c r="BT820" s="177"/>
      <c r="BU820" s="177"/>
      <c r="BV820" s="177"/>
      <c r="BW820" s="177"/>
      <c r="BX820" s="177"/>
      <c r="BY820" s="177"/>
      <c r="BZ820" s="177"/>
      <c r="CA820" s="177"/>
      <c r="CB820" s="177"/>
      <c r="CC820" s="177"/>
      <c r="CD820" s="177"/>
      <c r="CE820" s="177"/>
      <c r="CF820" s="177"/>
      <c r="CG820" s="177"/>
      <c r="CH820" s="177"/>
      <c r="CI820" s="177"/>
      <c r="CJ820" s="177"/>
      <c r="CK820" s="177"/>
      <c r="CL820" s="177"/>
      <c r="CM820" s="177"/>
      <c r="CN820" s="177"/>
      <c r="CO820" s="177"/>
      <c r="CP820" s="177"/>
      <c r="CQ820" s="177"/>
      <c r="CR820" s="177"/>
      <c r="CS820" s="177"/>
      <c r="CT820" s="177"/>
      <c r="CU820" s="177"/>
      <c r="CV820" s="177"/>
      <c r="CW820" s="177"/>
      <c r="CX820" s="177"/>
      <c r="CY820" s="177"/>
      <c r="CZ820" s="177"/>
      <c r="DA820" s="177"/>
      <c r="DB820" s="177"/>
      <c r="DC820" s="177"/>
      <c r="DD820" s="177"/>
      <c r="DE820" s="177"/>
      <c r="DF820" s="177"/>
      <c r="DG820" s="177"/>
      <c r="DH820" s="177"/>
      <c r="DI820" s="177"/>
      <c r="DJ820" s="177"/>
      <c r="DK820" s="177"/>
      <c r="DL820" s="177"/>
      <c r="DM820" s="177"/>
      <c r="DN820" s="177"/>
      <c r="DO820" s="177"/>
      <c r="DP820" s="177"/>
      <c r="DQ820" s="177"/>
      <c r="DR820" s="177"/>
      <c r="DS820" s="177"/>
      <c r="DT820" s="177"/>
      <c r="DU820" s="177"/>
      <c r="DV820" s="177"/>
      <c r="DW820" s="177"/>
      <c r="DX820" s="177"/>
      <c r="DY820" s="177"/>
      <c r="DZ820" s="177"/>
      <c r="EA820" s="177"/>
      <c r="EB820" s="177"/>
      <c r="EC820" s="177"/>
      <c r="ED820" s="177"/>
      <c r="EE820" s="177"/>
      <c r="EF820" s="177"/>
      <c r="EG820" s="177"/>
      <c r="EH820" s="177"/>
      <c r="EI820" s="177"/>
      <c r="EJ820" s="177"/>
      <c r="EK820" s="177"/>
      <c r="EL820" s="177"/>
      <c r="EM820" s="177"/>
      <c r="EN820" s="177"/>
      <c r="EO820" s="177"/>
      <c r="EP820" s="177"/>
      <c r="EQ820" s="177"/>
      <c r="ER820" s="177"/>
      <c r="ES820" s="177"/>
      <c r="ET820" s="177"/>
      <c r="EU820" s="177"/>
      <c r="EV820" s="177"/>
      <c r="EW820" s="177"/>
      <c r="EX820" s="177"/>
      <c r="EY820" s="177"/>
      <c r="EZ820" s="177"/>
      <c r="FA820" s="177"/>
      <c r="FB820" s="177"/>
      <c r="FC820" s="177"/>
      <c r="FD820" s="177"/>
      <c r="FE820" s="177"/>
      <c r="FF820" s="177"/>
      <c r="FG820" s="177"/>
      <c r="FH820" s="177"/>
      <c r="FI820" s="177"/>
      <c r="FJ820" s="177"/>
      <c r="FK820" s="177"/>
      <c r="FL820" s="177"/>
      <c r="FM820" s="177"/>
      <c r="FN820" s="177"/>
      <c r="FO820" s="177"/>
      <c r="FP820" s="177"/>
      <c r="FQ820" s="177"/>
      <c r="FR820" s="177"/>
      <c r="FS820" s="177"/>
      <c r="FT820" s="177"/>
      <c r="FU820" s="177"/>
      <c r="FV820" s="177"/>
      <c r="FW820" s="177"/>
      <c r="FX820" s="177"/>
      <c r="FY820" s="177"/>
      <c r="FZ820" s="177"/>
      <c r="GA820" s="177"/>
      <c r="GB820" s="177"/>
      <c r="GC820" s="177"/>
      <c r="GD820" s="177"/>
      <c r="GE820" s="177"/>
      <c r="GF820" s="177"/>
      <c r="GG820" s="177"/>
      <c r="GH820" s="177"/>
      <c r="GI820" s="177"/>
      <c r="GJ820" s="177"/>
      <c r="GK820" s="177"/>
      <c r="GL820" s="177"/>
      <c r="GM820" s="177"/>
      <c r="GN820" s="177"/>
      <c r="GO820" s="177"/>
      <c r="GP820" s="177"/>
      <c r="GQ820" s="177"/>
      <c r="GR820" s="177"/>
      <c r="GS820" s="177"/>
      <c r="GT820" s="177"/>
      <c r="GU820" s="177"/>
      <c r="GV820" s="177"/>
      <c r="GW820" s="177"/>
      <c r="GX820" s="177"/>
      <c r="GY820" s="177"/>
      <c r="GZ820" s="177"/>
      <c r="HA820" s="177"/>
      <c r="HB820" s="177"/>
      <c r="HC820" s="177"/>
      <c r="HD820" s="177"/>
      <c r="HE820" s="177"/>
      <c r="HF820" s="177"/>
      <c r="HG820" s="177"/>
      <c r="HH820" s="177"/>
      <c r="HI820" s="177"/>
      <c r="HJ820" s="177"/>
      <c r="HK820" s="177"/>
      <c r="HL820" s="177"/>
      <c r="HM820" s="177"/>
      <c r="HN820" s="177"/>
      <c r="HO820" s="177"/>
      <c r="HP820" s="177"/>
      <c r="HQ820" s="177"/>
      <c r="HR820" s="177"/>
      <c r="HS820" s="177"/>
      <c r="HT820" s="177"/>
      <c r="HU820" s="177"/>
      <c r="HV820" s="177"/>
      <c r="HW820" s="177"/>
      <c r="HX820" s="177"/>
      <c r="HY820" s="177"/>
      <c r="HZ820" s="177"/>
      <c r="IA820" s="177"/>
      <c r="IB820" s="177"/>
      <c r="IC820" s="177"/>
      <c r="ID820" s="177"/>
      <c r="IE820" s="177"/>
      <c r="IF820" s="177"/>
      <c r="IG820" s="177"/>
      <c r="IH820" s="177"/>
      <c r="II820" s="177"/>
      <c r="IJ820" s="177"/>
      <c r="IK820" s="177"/>
      <c r="IL820" s="177"/>
      <c r="IM820" s="177"/>
      <c r="IN820" s="177"/>
      <c r="IO820" s="177"/>
      <c r="IP820" s="177"/>
      <c r="IQ820" s="177"/>
      <c r="IR820" s="177"/>
      <c r="IS820" s="177"/>
      <c r="IT820" s="177"/>
      <c r="IU820" s="177"/>
      <c r="IV820" s="177"/>
    </row>
    <row r="821" spans="1:256" s="362" customFormat="1" ht="18.75" x14ac:dyDescent="0.45">
      <c r="A821" s="357"/>
      <c r="B821" s="177"/>
      <c r="C821" s="177"/>
      <c r="D821" s="81"/>
      <c r="E821" s="181"/>
      <c r="F821" s="181"/>
      <c r="G821" s="182"/>
      <c r="H821" s="158"/>
      <c r="I821" s="842"/>
      <c r="J821" s="149">
        <v>18</v>
      </c>
      <c r="K821" s="838" t="s">
        <v>1358</v>
      </c>
      <c r="L821" s="843"/>
      <c r="M821" s="158"/>
      <c r="N821" s="158"/>
      <c r="O821" s="158"/>
      <c r="P821" s="158"/>
      <c r="Q821" s="841">
        <v>150000</v>
      </c>
      <c r="R821" s="697"/>
      <c r="S821" s="159">
        <f t="shared" si="33"/>
        <v>150000</v>
      </c>
      <c r="T821" s="840" t="s">
        <v>1353</v>
      </c>
      <c r="U821" s="188" t="s">
        <v>25</v>
      </c>
      <c r="V821" s="361"/>
      <c r="W821" s="177"/>
      <c r="X821" s="177"/>
      <c r="Y821" s="727"/>
      <c r="Z821" s="215"/>
      <c r="AA821" s="216"/>
      <c r="AB821" s="177"/>
      <c r="AC821" s="177"/>
      <c r="AD821" s="177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7"/>
      <c r="BN821" s="177"/>
      <c r="BO821" s="177"/>
      <c r="BP821" s="177"/>
      <c r="BQ821" s="177"/>
      <c r="BR821" s="177"/>
      <c r="BS821" s="177"/>
      <c r="BT821" s="177"/>
      <c r="BU821" s="177"/>
      <c r="BV821" s="177"/>
      <c r="BW821" s="177"/>
      <c r="BX821" s="177"/>
      <c r="BY821" s="177"/>
      <c r="BZ821" s="177"/>
      <c r="CA821" s="177"/>
      <c r="CB821" s="177"/>
      <c r="CC821" s="177"/>
      <c r="CD821" s="177"/>
      <c r="CE821" s="177"/>
      <c r="CF821" s="177"/>
      <c r="CG821" s="177"/>
      <c r="CH821" s="177"/>
      <c r="CI821" s="177"/>
      <c r="CJ821" s="177"/>
      <c r="CK821" s="177"/>
      <c r="CL821" s="177"/>
      <c r="CM821" s="177"/>
      <c r="CN821" s="177"/>
      <c r="CO821" s="177"/>
      <c r="CP821" s="177"/>
      <c r="CQ821" s="177"/>
      <c r="CR821" s="177"/>
      <c r="CS821" s="177"/>
      <c r="CT821" s="177"/>
      <c r="CU821" s="177"/>
      <c r="CV821" s="177"/>
      <c r="CW821" s="177"/>
      <c r="CX821" s="177"/>
      <c r="CY821" s="177"/>
      <c r="CZ821" s="177"/>
      <c r="DA821" s="177"/>
      <c r="DB821" s="177"/>
      <c r="DC821" s="177"/>
      <c r="DD821" s="177"/>
      <c r="DE821" s="177"/>
      <c r="DF821" s="177"/>
      <c r="DG821" s="177"/>
      <c r="DH821" s="177"/>
      <c r="DI821" s="177"/>
      <c r="DJ821" s="177"/>
      <c r="DK821" s="177"/>
      <c r="DL821" s="177"/>
      <c r="DM821" s="177"/>
      <c r="DN821" s="177"/>
      <c r="DO821" s="177"/>
      <c r="DP821" s="177"/>
      <c r="DQ821" s="177"/>
      <c r="DR821" s="177"/>
      <c r="DS821" s="177"/>
      <c r="DT821" s="177"/>
      <c r="DU821" s="177"/>
      <c r="DV821" s="177"/>
      <c r="DW821" s="177"/>
      <c r="DX821" s="177"/>
      <c r="DY821" s="177"/>
      <c r="DZ821" s="177"/>
      <c r="EA821" s="177"/>
      <c r="EB821" s="177"/>
      <c r="EC821" s="177"/>
      <c r="ED821" s="177"/>
      <c r="EE821" s="177"/>
      <c r="EF821" s="177"/>
      <c r="EG821" s="177"/>
      <c r="EH821" s="177"/>
      <c r="EI821" s="177"/>
      <c r="EJ821" s="177"/>
      <c r="EK821" s="177"/>
      <c r="EL821" s="177"/>
      <c r="EM821" s="177"/>
      <c r="EN821" s="177"/>
      <c r="EO821" s="177"/>
      <c r="EP821" s="177"/>
      <c r="EQ821" s="177"/>
      <c r="ER821" s="177"/>
      <c r="ES821" s="177"/>
      <c r="ET821" s="177"/>
      <c r="EU821" s="177"/>
      <c r="EV821" s="177"/>
      <c r="EW821" s="177"/>
      <c r="EX821" s="177"/>
      <c r="EY821" s="177"/>
      <c r="EZ821" s="177"/>
      <c r="FA821" s="177"/>
      <c r="FB821" s="177"/>
      <c r="FC821" s="177"/>
      <c r="FD821" s="177"/>
      <c r="FE821" s="177"/>
      <c r="FF821" s="177"/>
      <c r="FG821" s="177"/>
      <c r="FH821" s="177"/>
      <c r="FI821" s="177"/>
      <c r="FJ821" s="177"/>
      <c r="FK821" s="177"/>
      <c r="FL821" s="177"/>
      <c r="FM821" s="177"/>
      <c r="FN821" s="177"/>
      <c r="FO821" s="177"/>
      <c r="FP821" s="177"/>
      <c r="FQ821" s="177"/>
      <c r="FR821" s="177"/>
      <c r="FS821" s="177"/>
      <c r="FT821" s="177"/>
      <c r="FU821" s="177"/>
      <c r="FV821" s="177"/>
      <c r="FW821" s="177"/>
      <c r="FX821" s="177"/>
      <c r="FY821" s="177"/>
      <c r="FZ821" s="177"/>
      <c r="GA821" s="177"/>
      <c r="GB821" s="177"/>
      <c r="GC821" s="177"/>
      <c r="GD821" s="177"/>
      <c r="GE821" s="177"/>
      <c r="GF821" s="177"/>
      <c r="GG821" s="177"/>
      <c r="GH821" s="177"/>
      <c r="GI821" s="177"/>
      <c r="GJ821" s="177"/>
      <c r="GK821" s="177"/>
      <c r="GL821" s="177"/>
      <c r="GM821" s="177"/>
      <c r="GN821" s="177"/>
      <c r="GO821" s="177"/>
      <c r="GP821" s="177"/>
      <c r="GQ821" s="177"/>
      <c r="GR821" s="177"/>
      <c r="GS821" s="177"/>
      <c r="GT821" s="177"/>
      <c r="GU821" s="177"/>
      <c r="GV821" s="177"/>
      <c r="GW821" s="177"/>
      <c r="GX821" s="177"/>
      <c r="GY821" s="177"/>
      <c r="GZ821" s="177"/>
      <c r="HA821" s="177"/>
      <c r="HB821" s="177"/>
      <c r="HC821" s="177"/>
      <c r="HD821" s="177"/>
      <c r="HE821" s="177"/>
      <c r="HF821" s="177"/>
      <c r="HG821" s="177"/>
      <c r="HH821" s="177"/>
      <c r="HI821" s="177"/>
      <c r="HJ821" s="177"/>
      <c r="HK821" s="177"/>
      <c r="HL821" s="177"/>
      <c r="HM821" s="177"/>
      <c r="HN821" s="177"/>
      <c r="HO821" s="177"/>
      <c r="HP821" s="177"/>
      <c r="HQ821" s="177"/>
      <c r="HR821" s="177"/>
      <c r="HS821" s="177"/>
      <c r="HT821" s="177"/>
      <c r="HU821" s="177"/>
      <c r="HV821" s="177"/>
      <c r="HW821" s="177"/>
      <c r="HX821" s="177"/>
      <c r="HY821" s="177"/>
      <c r="HZ821" s="177"/>
      <c r="IA821" s="177"/>
      <c r="IB821" s="177"/>
      <c r="IC821" s="177"/>
      <c r="ID821" s="177"/>
      <c r="IE821" s="177"/>
      <c r="IF821" s="177"/>
      <c r="IG821" s="177"/>
      <c r="IH821" s="177"/>
      <c r="II821" s="177"/>
      <c r="IJ821" s="177"/>
      <c r="IK821" s="177"/>
      <c r="IL821" s="177"/>
      <c r="IM821" s="177"/>
      <c r="IN821" s="177"/>
      <c r="IO821" s="177"/>
      <c r="IP821" s="177"/>
      <c r="IQ821" s="177"/>
      <c r="IR821" s="177"/>
      <c r="IS821" s="177"/>
      <c r="IT821" s="177"/>
      <c r="IU821" s="177"/>
      <c r="IV821" s="177"/>
    </row>
    <row r="822" spans="1:256" s="496" customFormat="1" ht="18.75" x14ac:dyDescent="0.45">
      <c r="A822" s="492"/>
      <c r="B822" s="254"/>
      <c r="C822" s="254"/>
      <c r="D822" s="169"/>
      <c r="E822" s="334"/>
      <c r="F822" s="334"/>
      <c r="G822" s="335"/>
      <c r="H822" s="185"/>
      <c r="I822" s="765"/>
      <c r="J822" s="149">
        <v>19</v>
      </c>
      <c r="K822" s="162" t="s">
        <v>1359</v>
      </c>
      <c r="L822" s="763"/>
      <c r="M822" s="185"/>
      <c r="N822" s="185"/>
      <c r="O822" s="185"/>
      <c r="P822" s="185"/>
      <c r="Q822" s="844">
        <v>100000</v>
      </c>
      <c r="R822" s="269"/>
      <c r="S822" s="164">
        <f t="shared" si="33"/>
        <v>100000</v>
      </c>
      <c r="T822" s="97" t="s">
        <v>1360</v>
      </c>
      <c r="U822" s="188" t="s">
        <v>25</v>
      </c>
      <c r="V822" s="494"/>
      <c r="W822" s="254"/>
      <c r="X822" s="254"/>
      <c r="Y822" s="749"/>
      <c r="Z822" s="554"/>
      <c r="AA822" s="555"/>
      <c r="AB822" s="254"/>
      <c r="AC822" s="254"/>
      <c r="AD822" s="254"/>
      <c r="AE822" s="254"/>
      <c r="AF822" s="254"/>
      <c r="AG822" s="254"/>
      <c r="AH822" s="254"/>
      <c r="AI822" s="254"/>
      <c r="AJ822" s="254"/>
      <c r="AK822" s="254"/>
      <c r="AL822" s="254"/>
      <c r="AM822" s="254"/>
      <c r="AN822" s="254"/>
      <c r="AO822" s="254"/>
      <c r="AP822" s="254"/>
      <c r="AQ822" s="254"/>
      <c r="AR822" s="254"/>
      <c r="AS822" s="254"/>
      <c r="AT822" s="254"/>
      <c r="AU822" s="254"/>
      <c r="AV822" s="254"/>
      <c r="AW822" s="254"/>
      <c r="AX822" s="254"/>
      <c r="AY822" s="254"/>
      <c r="AZ822" s="254"/>
      <c r="BA822" s="254"/>
      <c r="BB822" s="254"/>
      <c r="BC822" s="254"/>
      <c r="BD822" s="254"/>
      <c r="BE822" s="254"/>
      <c r="BF822" s="254"/>
      <c r="BG822" s="254"/>
      <c r="BH822" s="254"/>
      <c r="BI822" s="254"/>
      <c r="BJ822" s="254"/>
      <c r="BK822" s="254"/>
      <c r="BL822" s="254"/>
      <c r="BM822" s="254"/>
      <c r="BN822" s="254"/>
      <c r="BO822" s="254"/>
      <c r="BP822" s="254"/>
      <c r="BQ822" s="254"/>
      <c r="BR822" s="254"/>
      <c r="BS822" s="254"/>
      <c r="BT822" s="254"/>
      <c r="BU822" s="254"/>
      <c r="BV822" s="254"/>
      <c r="BW822" s="254"/>
      <c r="BX822" s="254"/>
      <c r="BY822" s="254"/>
      <c r="BZ822" s="254"/>
      <c r="CA822" s="254"/>
      <c r="CB822" s="254"/>
      <c r="CC822" s="254"/>
      <c r="CD822" s="254"/>
      <c r="CE822" s="254"/>
      <c r="CF822" s="254"/>
      <c r="CG822" s="254"/>
      <c r="CH822" s="254"/>
      <c r="CI822" s="254"/>
      <c r="CJ822" s="254"/>
      <c r="CK822" s="254"/>
      <c r="CL822" s="254"/>
      <c r="CM822" s="254"/>
      <c r="CN822" s="254"/>
      <c r="CO822" s="254"/>
      <c r="CP822" s="254"/>
      <c r="CQ822" s="254"/>
      <c r="CR822" s="254"/>
      <c r="CS822" s="254"/>
      <c r="CT822" s="254"/>
      <c r="CU822" s="254"/>
      <c r="CV822" s="254"/>
      <c r="CW822" s="254"/>
      <c r="CX822" s="254"/>
      <c r="CY822" s="254"/>
      <c r="CZ822" s="254"/>
      <c r="DA822" s="254"/>
      <c r="DB822" s="254"/>
      <c r="DC822" s="254"/>
      <c r="DD822" s="254"/>
      <c r="DE822" s="254"/>
      <c r="DF822" s="254"/>
      <c r="DG822" s="254"/>
      <c r="DH822" s="254"/>
      <c r="DI822" s="254"/>
      <c r="DJ822" s="254"/>
      <c r="DK822" s="254"/>
      <c r="DL822" s="254"/>
      <c r="DM822" s="254"/>
      <c r="DN822" s="254"/>
      <c r="DO822" s="254"/>
      <c r="DP822" s="254"/>
      <c r="DQ822" s="254"/>
      <c r="DR822" s="254"/>
      <c r="DS822" s="254"/>
      <c r="DT822" s="254"/>
      <c r="DU822" s="254"/>
      <c r="DV822" s="254"/>
      <c r="DW822" s="254"/>
      <c r="DX822" s="254"/>
      <c r="DY822" s="254"/>
      <c r="DZ822" s="254"/>
      <c r="EA822" s="254"/>
      <c r="EB822" s="254"/>
      <c r="EC822" s="254"/>
      <c r="ED822" s="254"/>
      <c r="EE822" s="254"/>
      <c r="EF822" s="254"/>
      <c r="EG822" s="254"/>
      <c r="EH822" s="254"/>
      <c r="EI822" s="254"/>
      <c r="EJ822" s="254"/>
      <c r="EK822" s="254"/>
      <c r="EL822" s="254"/>
      <c r="EM822" s="254"/>
      <c r="EN822" s="254"/>
      <c r="EO822" s="254"/>
      <c r="EP822" s="254"/>
      <c r="EQ822" s="254"/>
      <c r="ER822" s="254"/>
      <c r="ES822" s="254"/>
      <c r="ET822" s="254"/>
      <c r="EU822" s="254"/>
      <c r="EV822" s="254"/>
      <c r="EW822" s="254"/>
      <c r="EX822" s="254"/>
      <c r="EY822" s="254"/>
      <c r="EZ822" s="254"/>
      <c r="FA822" s="254"/>
      <c r="FB822" s="254"/>
      <c r="FC822" s="254"/>
      <c r="FD822" s="254"/>
      <c r="FE822" s="254"/>
      <c r="FF822" s="254"/>
      <c r="FG822" s="254"/>
      <c r="FH822" s="254"/>
      <c r="FI822" s="254"/>
      <c r="FJ822" s="254"/>
      <c r="FK822" s="254"/>
      <c r="FL822" s="254"/>
      <c r="FM822" s="254"/>
      <c r="FN822" s="254"/>
      <c r="FO822" s="254"/>
      <c r="FP822" s="254"/>
      <c r="FQ822" s="254"/>
      <c r="FR822" s="254"/>
      <c r="FS822" s="254"/>
      <c r="FT822" s="254"/>
      <c r="FU822" s="254"/>
      <c r="FV822" s="254"/>
      <c r="FW822" s="254"/>
      <c r="FX822" s="254"/>
      <c r="FY822" s="254"/>
      <c r="FZ822" s="254"/>
      <c r="GA822" s="254"/>
      <c r="GB822" s="254"/>
      <c r="GC822" s="254"/>
      <c r="GD822" s="254"/>
      <c r="GE822" s="254"/>
      <c r="GF822" s="254"/>
      <c r="GG822" s="254"/>
      <c r="GH822" s="254"/>
      <c r="GI822" s="254"/>
      <c r="GJ822" s="254"/>
      <c r="GK822" s="254"/>
      <c r="GL822" s="254"/>
      <c r="GM822" s="254"/>
      <c r="GN822" s="254"/>
      <c r="GO822" s="254"/>
      <c r="GP822" s="254"/>
      <c r="GQ822" s="254"/>
      <c r="GR822" s="254"/>
      <c r="GS822" s="254"/>
      <c r="GT822" s="254"/>
      <c r="GU822" s="254"/>
      <c r="GV822" s="254"/>
      <c r="GW822" s="254"/>
      <c r="GX822" s="254"/>
      <c r="GY822" s="254"/>
      <c r="GZ822" s="254"/>
      <c r="HA822" s="254"/>
      <c r="HB822" s="254"/>
      <c r="HC822" s="254"/>
      <c r="HD822" s="254"/>
      <c r="HE822" s="254"/>
      <c r="HF822" s="254"/>
      <c r="HG822" s="254"/>
      <c r="HH822" s="254"/>
      <c r="HI822" s="254"/>
      <c r="HJ822" s="254"/>
      <c r="HK822" s="254"/>
      <c r="HL822" s="254"/>
      <c r="HM822" s="254"/>
      <c r="HN822" s="254"/>
      <c r="HO822" s="254"/>
      <c r="HP822" s="254"/>
      <c r="HQ822" s="254"/>
      <c r="HR822" s="254"/>
      <c r="HS822" s="254"/>
      <c r="HT822" s="254"/>
      <c r="HU822" s="254"/>
      <c r="HV822" s="254"/>
      <c r="HW822" s="254"/>
      <c r="HX822" s="254"/>
      <c r="HY822" s="254"/>
      <c r="HZ822" s="254"/>
      <c r="IA822" s="254"/>
      <c r="IB822" s="254"/>
      <c r="IC822" s="254"/>
      <c r="ID822" s="254"/>
      <c r="IE822" s="254"/>
      <c r="IF822" s="254"/>
      <c r="IG822" s="254"/>
      <c r="IH822" s="254"/>
      <c r="II822" s="254"/>
      <c r="IJ822" s="254"/>
      <c r="IK822" s="254"/>
      <c r="IL822" s="254"/>
      <c r="IM822" s="254"/>
      <c r="IN822" s="254"/>
      <c r="IO822" s="254"/>
      <c r="IP822" s="254"/>
      <c r="IQ822" s="254"/>
      <c r="IR822" s="254"/>
      <c r="IS822" s="254"/>
      <c r="IT822" s="254"/>
      <c r="IU822" s="254"/>
      <c r="IV822" s="254"/>
    </row>
    <row r="823" spans="1:256" s="496" customFormat="1" ht="18.75" x14ac:dyDescent="0.45">
      <c r="A823" s="492"/>
      <c r="B823" s="254"/>
      <c r="C823" s="254"/>
      <c r="D823" s="169"/>
      <c r="E823" s="334"/>
      <c r="F823" s="334"/>
      <c r="G823" s="335"/>
      <c r="H823" s="185"/>
      <c r="I823" s="765"/>
      <c r="J823" s="149">
        <v>20</v>
      </c>
      <c r="K823" s="162" t="s">
        <v>1361</v>
      </c>
      <c r="L823" s="763"/>
      <c r="M823" s="185"/>
      <c r="N823" s="185"/>
      <c r="O823" s="185"/>
      <c r="P823" s="185"/>
      <c r="Q823" s="853">
        <v>150000</v>
      </c>
      <c r="R823" s="269"/>
      <c r="S823" s="164">
        <f t="shared" si="33"/>
        <v>150000</v>
      </c>
      <c r="T823" s="97" t="s">
        <v>1360</v>
      </c>
      <c r="U823" s="188" t="s">
        <v>25</v>
      </c>
      <c r="V823" s="494"/>
      <c r="W823" s="254"/>
      <c r="X823" s="254"/>
      <c r="Y823" s="749"/>
      <c r="Z823" s="554"/>
      <c r="AA823" s="555"/>
      <c r="AB823" s="254"/>
      <c r="AC823" s="254"/>
      <c r="AD823" s="254"/>
      <c r="AE823" s="254"/>
      <c r="AF823" s="254"/>
      <c r="AG823" s="254"/>
      <c r="AH823" s="254"/>
      <c r="AI823" s="254"/>
      <c r="AJ823" s="254"/>
      <c r="AK823" s="254"/>
      <c r="AL823" s="254"/>
      <c r="AM823" s="254"/>
      <c r="AN823" s="254"/>
      <c r="AO823" s="254"/>
      <c r="AP823" s="254"/>
      <c r="AQ823" s="254"/>
      <c r="AR823" s="254"/>
      <c r="AS823" s="254"/>
      <c r="AT823" s="254"/>
      <c r="AU823" s="254"/>
      <c r="AV823" s="254"/>
      <c r="AW823" s="254"/>
      <c r="AX823" s="254"/>
      <c r="AY823" s="254"/>
      <c r="AZ823" s="254"/>
      <c r="BA823" s="254"/>
      <c r="BB823" s="254"/>
      <c r="BC823" s="254"/>
      <c r="BD823" s="254"/>
      <c r="BE823" s="254"/>
      <c r="BF823" s="254"/>
      <c r="BG823" s="254"/>
      <c r="BH823" s="254"/>
      <c r="BI823" s="254"/>
      <c r="BJ823" s="254"/>
      <c r="BK823" s="254"/>
      <c r="BL823" s="254"/>
      <c r="BM823" s="254"/>
      <c r="BN823" s="254"/>
      <c r="BO823" s="254"/>
      <c r="BP823" s="254"/>
      <c r="BQ823" s="254"/>
      <c r="BR823" s="254"/>
      <c r="BS823" s="254"/>
      <c r="BT823" s="254"/>
      <c r="BU823" s="254"/>
      <c r="BV823" s="254"/>
      <c r="BW823" s="254"/>
      <c r="BX823" s="254"/>
      <c r="BY823" s="254"/>
      <c r="BZ823" s="254"/>
      <c r="CA823" s="254"/>
      <c r="CB823" s="254"/>
      <c r="CC823" s="254"/>
      <c r="CD823" s="254"/>
      <c r="CE823" s="254"/>
      <c r="CF823" s="254"/>
      <c r="CG823" s="254"/>
      <c r="CH823" s="254"/>
      <c r="CI823" s="254"/>
      <c r="CJ823" s="254"/>
      <c r="CK823" s="254"/>
      <c r="CL823" s="254"/>
      <c r="CM823" s="254"/>
      <c r="CN823" s="254"/>
      <c r="CO823" s="254"/>
      <c r="CP823" s="254"/>
      <c r="CQ823" s="254"/>
      <c r="CR823" s="254"/>
      <c r="CS823" s="254"/>
      <c r="CT823" s="254"/>
      <c r="CU823" s="254"/>
      <c r="CV823" s="254"/>
      <c r="CW823" s="254"/>
      <c r="CX823" s="254"/>
      <c r="CY823" s="254"/>
      <c r="CZ823" s="254"/>
      <c r="DA823" s="254"/>
      <c r="DB823" s="254"/>
      <c r="DC823" s="254"/>
      <c r="DD823" s="254"/>
      <c r="DE823" s="254"/>
      <c r="DF823" s="254"/>
      <c r="DG823" s="254"/>
      <c r="DH823" s="254"/>
      <c r="DI823" s="254"/>
      <c r="DJ823" s="254"/>
      <c r="DK823" s="254"/>
      <c r="DL823" s="254"/>
      <c r="DM823" s="254"/>
      <c r="DN823" s="254"/>
      <c r="DO823" s="254"/>
      <c r="DP823" s="254"/>
      <c r="DQ823" s="254"/>
      <c r="DR823" s="254"/>
      <c r="DS823" s="254"/>
      <c r="DT823" s="254"/>
      <c r="DU823" s="254"/>
      <c r="DV823" s="254"/>
      <c r="DW823" s="254"/>
      <c r="DX823" s="254"/>
      <c r="DY823" s="254"/>
      <c r="DZ823" s="254"/>
      <c r="EA823" s="254"/>
      <c r="EB823" s="254"/>
      <c r="EC823" s="254"/>
      <c r="ED823" s="254"/>
      <c r="EE823" s="254"/>
      <c r="EF823" s="254"/>
      <c r="EG823" s="254"/>
      <c r="EH823" s="254"/>
      <c r="EI823" s="254"/>
      <c r="EJ823" s="254"/>
      <c r="EK823" s="254"/>
      <c r="EL823" s="254"/>
      <c r="EM823" s="254"/>
      <c r="EN823" s="254"/>
      <c r="EO823" s="254"/>
      <c r="EP823" s="254"/>
      <c r="EQ823" s="254"/>
      <c r="ER823" s="254"/>
      <c r="ES823" s="254"/>
      <c r="ET823" s="254"/>
      <c r="EU823" s="254"/>
      <c r="EV823" s="254"/>
      <c r="EW823" s="254"/>
      <c r="EX823" s="254"/>
      <c r="EY823" s="254"/>
      <c r="EZ823" s="254"/>
      <c r="FA823" s="254"/>
      <c r="FB823" s="254"/>
      <c r="FC823" s="254"/>
      <c r="FD823" s="254"/>
      <c r="FE823" s="254"/>
      <c r="FF823" s="254"/>
      <c r="FG823" s="254"/>
      <c r="FH823" s="254"/>
      <c r="FI823" s="254"/>
      <c r="FJ823" s="254"/>
      <c r="FK823" s="254"/>
      <c r="FL823" s="254"/>
      <c r="FM823" s="254"/>
      <c r="FN823" s="254"/>
      <c r="FO823" s="254"/>
      <c r="FP823" s="254"/>
      <c r="FQ823" s="254"/>
      <c r="FR823" s="254"/>
      <c r="FS823" s="254"/>
      <c r="FT823" s="254"/>
      <c r="FU823" s="254"/>
      <c r="FV823" s="254"/>
      <c r="FW823" s="254"/>
      <c r="FX823" s="254"/>
      <c r="FY823" s="254"/>
      <c r="FZ823" s="254"/>
      <c r="GA823" s="254"/>
      <c r="GB823" s="254"/>
      <c r="GC823" s="254"/>
      <c r="GD823" s="254"/>
      <c r="GE823" s="254"/>
      <c r="GF823" s="254"/>
      <c r="GG823" s="254"/>
      <c r="GH823" s="254"/>
      <c r="GI823" s="254"/>
      <c r="GJ823" s="254"/>
      <c r="GK823" s="254"/>
      <c r="GL823" s="254"/>
      <c r="GM823" s="254"/>
      <c r="GN823" s="254"/>
      <c r="GO823" s="254"/>
      <c r="GP823" s="254"/>
      <c r="GQ823" s="254"/>
      <c r="GR823" s="254"/>
      <c r="GS823" s="254"/>
      <c r="GT823" s="254"/>
      <c r="GU823" s="254"/>
      <c r="GV823" s="254"/>
      <c r="GW823" s="254"/>
      <c r="GX823" s="254"/>
      <c r="GY823" s="254"/>
      <c r="GZ823" s="254"/>
      <c r="HA823" s="254"/>
      <c r="HB823" s="254"/>
      <c r="HC823" s="254"/>
      <c r="HD823" s="254"/>
      <c r="HE823" s="254"/>
      <c r="HF823" s="254"/>
      <c r="HG823" s="254"/>
      <c r="HH823" s="254"/>
      <c r="HI823" s="254"/>
      <c r="HJ823" s="254"/>
      <c r="HK823" s="254"/>
      <c r="HL823" s="254"/>
      <c r="HM823" s="254"/>
      <c r="HN823" s="254"/>
      <c r="HO823" s="254"/>
      <c r="HP823" s="254"/>
      <c r="HQ823" s="254"/>
      <c r="HR823" s="254"/>
      <c r="HS823" s="254"/>
      <c r="HT823" s="254"/>
      <c r="HU823" s="254"/>
      <c r="HV823" s="254"/>
      <c r="HW823" s="254"/>
      <c r="HX823" s="254"/>
      <c r="HY823" s="254"/>
      <c r="HZ823" s="254"/>
      <c r="IA823" s="254"/>
      <c r="IB823" s="254"/>
      <c r="IC823" s="254"/>
      <c r="ID823" s="254"/>
      <c r="IE823" s="254"/>
      <c r="IF823" s="254"/>
      <c r="IG823" s="254"/>
      <c r="IH823" s="254"/>
      <c r="II823" s="254"/>
      <c r="IJ823" s="254"/>
      <c r="IK823" s="254"/>
      <c r="IL823" s="254"/>
      <c r="IM823" s="254"/>
      <c r="IN823" s="254"/>
      <c r="IO823" s="254"/>
      <c r="IP823" s="254"/>
      <c r="IQ823" s="254"/>
      <c r="IR823" s="254"/>
      <c r="IS823" s="254"/>
      <c r="IT823" s="254"/>
      <c r="IU823" s="254"/>
      <c r="IV823" s="254"/>
    </row>
    <row r="824" spans="1:256" s="362" customFormat="1" ht="18.75" x14ac:dyDescent="0.45">
      <c r="A824" s="357"/>
      <c r="B824" s="177"/>
      <c r="C824" s="177"/>
      <c r="D824" s="81"/>
      <c r="E824" s="181"/>
      <c r="F824" s="181"/>
      <c r="G824" s="182"/>
      <c r="H824" s="158"/>
      <c r="I824" s="842"/>
      <c r="J824" s="149">
        <v>21</v>
      </c>
      <c r="K824" s="838" t="s">
        <v>1362</v>
      </c>
      <c r="L824" s="843"/>
      <c r="M824" s="158"/>
      <c r="N824" s="158"/>
      <c r="O824" s="158"/>
      <c r="P824" s="158"/>
      <c r="Q824" s="792">
        <v>40000</v>
      </c>
      <c r="R824" s="697"/>
      <c r="S824" s="159">
        <f t="shared" si="33"/>
        <v>40000</v>
      </c>
      <c r="T824" s="840" t="s">
        <v>1357</v>
      </c>
      <c r="U824" s="188" t="s">
        <v>25</v>
      </c>
      <c r="V824" s="361"/>
      <c r="W824" s="177"/>
      <c r="X824" s="177"/>
      <c r="Y824" s="727"/>
      <c r="Z824" s="215"/>
      <c r="AA824" s="216"/>
      <c r="AB824" s="177"/>
      <c r="AC824" s="177"/>
      <c r="AD824" s="177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77"/>
      <c r="BN824" s="177"/>
      <c r="BO824" s="177"/>
      <c r="BP824" s="177"/>
      <c r="BQ824" s="177"/>
      <c r="BR824" s="177"/>
      <c r="BS824" s="177"/>
      <c r="BT824" s="177"/>
      <c r="BU824" s="177"/>
      <c r="BV824" s="177"/>
      <c r="BW824" s="177"/>
      <c r="BX824" s="177"/>
      <c r="BY824" s="177"/>
      <c r="BZ824" s="177"/>
      <c r="CA824" s="177"/>
      <c r="CB824" s="177"/>
      <c r="CC824" s="177"/>
      <c r="CD824" s="177"/>
      <c r="CE824" s="177"/>
      <c r="CF824" s="177"/>
      <c r="CG824" s="177"/>
      <c r="CH824" s="177"/>
      <c r="CI824" s="177"/>
      <c r="CJ824" s="177"/>
      <c r="CK824" s="177"/>
      <c r="CL824" s="177"/>
      <c r="CM824" s="177"/>
      <c r="CN824" s="177"/>
      <c r="CO824" s="177"/>
      <c r="CP824" s="177"/>
      <c r="CQ824" s="177"/>
      <c r="CR824" s="177"/>
      <c r="CS824" s="177"/>
      <c r="CT824" s="177"/>
      <c r="CU824" s="177"/>
      <c r="CV824" s="177"/>
      <c r="CW824" s="177"/>
      <c r="CX824" s="177"/>
      <c r="CY824" s="177"/>
      <c r="CZ824" s="177"/>
      <c r="DA824" s="177"/>
      <c r="DB824" s="177"/>
      <c r="DC824" s="177"/>
      <c r="DD824" s="177"/>
      <c r="DE824" s="177"/>
      <c r="DF824" s="177"/>
      <c r="DG824" s="177"/>
      <c r="DH824" s="177"/>
      <c r="DI824" s="177"/>
      <c r="DJ824" s="177"/>
      <c r="DK824" s="177"/>
      <c r="DL824" s="177"/>
      <c r="DM824" s="177"/>
      <c r="DN824" s="177"/>
      <c r="DO824" s="177"/>
      <c r="DP824" s="177"/>
      <c r="DQ824" s="177"/>
      <c r="DR824" s="177"/>
      <c r="DS824" s="177"/>
      <c r="DT824" s="177"/>
      <c r="DU824" s="177"/>
      <c r="DV824" s="177"/>
      <c r="DW824" s="177"/>
      <c r="DX824" s="177"/>
      <c r="DY824" s="177"/>
      <c r="DZ824" s="177"/>
      <c r="EA824" s="177"/>
      <c r="EB824" s="177"/>
      <c r="EC824" s="177"/>
      <c r="ED824" s="177"/>
      <c r="EE824" s="177"/>
      <c r="EF824" s="177"/>
      <c r="EG824" s="177"/>
      <c r="EH824" s="177"/>
      <c r="EI824" s="177"/>
      <c r="EJ824" s="177"/>
      <c r="EK824" s="177"/>
      <c r="EL824" s="177"/>
      <c r="EM824" s="177"/>
      <c r="EN824" s="177"/>
      <c r="EO824" s="177"/>
      <c r="EP824" s="177"/>
      <c r="EQ824" s="177"/>
      <c r="ER824" s="177"/>
      <c r="ES824" s="177"/>
      <c r="ET824" s="177"/>
      <c r="EU824" s="177"/>
      <c r="EV824" s="177"/>
      <c r="EW824" s="177"/>
      <c r="EX824" s="177"/>
      <c r="EY824" s="177"/>
      <c r="EZ824" s="177"/>
      <c r="FA824" s="177"/>
      <c r="FB824" s="177"/>
      <c r="FC824" s="177"/>
      <c r="FD824" s="177"/>
      <c r="FE824" s="177"/>
      <c r="FF824" s="177"/>
      <c r="FG824" s="177"/>
      <c r="FH824" s="177"/>
      <c r="FI824" s="177"/>
      <c r="FJ824" s="177"/>
      <c r="FK824" s="177"/>
      <c r="FL824" s="177"/>
      <c r="FM824" s="177"/>
      <c r="FN824" s="177"/>
      <c r="FO824" s="177"/>
      <c r="FP824" s="177"/>
      <c r="FQ824" s="177"/>
      <c r="FR824" s="177"/>
      <c r="FS824" s="177"/>
      <c r="FT824" s="177"/>
      <c r="FU824" s="177"/>
      <c r="FV824" s="177"/>
      <c r="FW824" s="177"/>
      <c r="FX824" s="177"/>
      <c r="FY824" s="177"/>
      <c r="FZ824" s="177"/>
      <c r="GA824" s="177"/>
      <c r="GB824" s="177"/>
      <c r="GC824" s="177"/>
      <c r="GD824" s="177"/>
      <c r="GE824" s="177"/>
      <c r="GF824" s="177"/>
      <c r="GG824" s="177"/>
      <c r="GH824" s="177"/>
      <c r="GI824" s="177"/>
      <c r="GJ824" s="177"/>
      <c r="GK824" s="177"/>
      <c r="GL824" s="177"/>
      <c r="GM824" s="177"/>
      <c r="GN824" s="177"/>
      <c r="GO824" s="177"/>
      <c r="GP824" s="177"/>
      <c r="GQ824" s="177"/>
      <c r="GR824" s="177"/>
      <c r="GS824" s="177"/>
      <c r="GT824" s="177"/>
      <c r="GU824" s="177"/>
      <c r="GV824" s="177"/>
      <c r="GW824" s="177"/>
      <c r="GX824" s="177"/>
      <c r="GY824" s="177"/>
      <c r="GZ824" s="177"/>
      <c r="HA824" s="177"/>
      <c r="HB824" s="177"/>
      <c r="HC824" s="177"/>
      <c r="HD824" s="177"/>
      <c r="HE824" s="177"/>
      <c r="HF824" s="177"/>
      <c r="HG824" s="177"/>
      <c r="HH824" s="177"/>
      <c r="HI824" s="177"/>
      <c r="HJ824" s="177"/>
      <c r="HK824" s="177"/>
      <c r="HL824" s="177"/>
      <c r="HM824" s="177"/>
      <c r="HN824" s="177"/>
      <c r="HO824" s="177"/>
      <c r="HP824" s="177"/>
      <c r="HQ824" s="177"/>
      <c r="HR824" s="177"/>
      <c r="HS824" s="177"/>
      <c r="HT824" s="177"/>
      <c r="HU824" s="177"/>
      <c r="HV824" s="177"/>
      <c r="HW824" s="177"/>
      <c r="HX824" s="177"/>
      <c r="HY824" s="177"/>
      <c r="HZ824" s="177"/>
      <c r="IA824" s="177"/>
      <c r="IB824" s="177"/>
      <c r="IC824" s="177"/>
      <c r="ID824" s="177"/>
      <c r="IE824" s="177"/>
      <c r="IF824" s="177"/>
      <c r="IG824" s="177"/>
      <c r="IH824" s="177"/>
      <c r="II824" s="177"/>
      <c r="IJ824" s="177"/>
      <c r="IK824" s="177"/>
      <c r="IL824" s="177"/>
      <c r="IM824" s="177"/>
      <c r="IN824" s="177"/>
      <c r="IO824" s="177"/>
      <c r="IP824" s="177"/>
      <c r="IQ824" s="177"/>
      <c r="IR824" s="177"/>
      <c r="IS824" s="177"/>
      <c r="IT824" s="177"/>
      <c r="IU824" s="177"/>
      <c r="IV824" s="177"/>
    </row>
    <row r="825" spans="1:256" s="362" customFormat="1" ht="18.75" x14ac:dyDescent="0.45">
      <c r="A825" s="357"/>
      <c r="B825" s="177"/>
      <c r="C825" s="177"/>
      <c r="D825" s="81"/>
      <c r="E825" s="181"/>
      <c r="F825" s="181"/>
      <c r="G825" s="182"/>
      <c r="H825" s="158"/>
      <c r="I825" s="842"/>
      <c r="J825" s="149">
        <v>22</v>
      </c>
      <c r="K825" s="838" t="s">
        <v>1363</v>
      </c>
      <c r="L825" s="843"/>
      <c r="M825" s="158"/>
      <c r="N825" s="158"/>
      <c r="O825" s="158"/>
      <c r="P825" s="158"/>
      <c r="Q825" s="792">
        <v>35000</v>
      </c>
      <c r="R825" s="697"/>
      <c r="S825" s="159">
        <f t="shared" si="33"/>
        <v>35000</v>
      </c>
      <c r="T825" s="840" t="s">
        <v>1353</v>
      </c>
      <c r="U825" s="188" t="s">
        <v>25</v>
      </c>
      <c r="V825" s="361"/>
      <c r="W825" s="177"/>
      <c r="X825" s="177"/>
      <c r="Y825" s="727"/>
      <c r="Z825" s="215"/>
      <c r="AA825" s="216"/>
      <c r="AB825" s="177"/>
      <c r="AC825" s="177"/>
      <c r="AD825" s="177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77"/>
      <c r="BN825" s="177"/>
      <c r="BO825" s="177"/>
      <c r="BP825" s="177"/>
      <c r="BQ825" s="177"/>
      <c r="BR825" s="177"/>
      <c r="BS825" s="177"/>
      <c r="BT825" s="177"/>
      <c r="BU825" s="177"/>
      <c r="BV825" s="177"/>
      <c r="BW825" s="177"/>
      <c r="BX825" s="177"/>
      <c r="BY825" s="177"/>
      <c r="BZ825" s="177"/>
      <c r="CA825" s="177"/>
      <c r="CB825" s="177"/>
      <c r="CC825" s="177"/>
      <c r="CD825" s="177"/>
      <c r="CE825" s="177"/>
      <c r="CF825" s="177"/>
      <c r="CG825" s="177"/>
      <c r="CH825" s="177"/>
      <c r="CI825" s="177"/>
      <c r="CJ825" s="177"/>
      <c r="CK825" s="177"/>
      <c r="CL825" s="177"/>
      <c r="CM825" s="177"/>
      <c r="CN825" s="177"/>
      <c r="CO825" s="177"/>
      <c r="CP825" s="177"/>
      <c r="CQ825" s="177"/>
      <c r="CR825" s="177"/>
      <c r="CS825" s="177"/>
      <c r="CT825" s="177"/>
      <c r="CU825" s="177"/>
      <c r="CV825" s="177"/>
      <c r="CW825" s="177"/>
      <c r="CX825" s="177"/>
      <c r="CY825" s="177"/>
      <c r="CZ825" s="177"/>
      <c r="DA825" s="177"/>
      <c r="DB825" s="177"/>
      <c r="DC825" s="177"/>
      <c r="DD825" s="177"/>
      <c r="DE825" s="177"/>
      <c r="DF825" s="177"/>
      <c r="DG825" s="177"/>
      <c r="DH825" s="177"/>
      <c r="DI825" s="177"/>
      <c r="DJ825" s="177"/>
      <c r="DK825" s="177"/>
      <c r="DL825" s="177"/>
      <c r="DM825" s="177"/>
      <c r="DN825" s="177"/>
      <c r="DO825" s="177"/>
      <c r="DP825" s="177"/>
      <c r="DQ825" s="177"/>
      <c r="DR825" s="177"/>
      <c r="DS825" s="177"/>
      <c r="DT825" s="177"/>
      <c r="DU825" s="177"/>
      <c r="DV825" s="177"/>
      <c r="DW825" s="177"/>
      <c r="DX825" s="177"/>
      <c r="DY825" s="177"/>
      <c r="DZ825" s="177"/>
      <c r="EA825" s="177"/>
      <c r="EB825" s="177"/>
      <c r="EC825" s="177"/>
      <c r="ED825" s="177"/>
      <c r="EE825" s="177"/>
      <c r="EF825" s="177"/>
      <c r="EG825" s="177"/>
      <c r="EH825" s="177"/>
      <c r="EI825" s="177"/>
      <c r="EJ825" s="177"/>
      <c r="EK825" s="177"/>
      <c r="EL825" s="177"/>
      <c r="EM825" s="177"/>
      <c r="EN825" s="177"/>
      <c r="EO825" s="177"/>
      <c r="EP825" s="177"/>
      <c r="EQ825" s="177"/>
      <c r="ER825" s="177"/>
      <c r="ES825" s="177"/>
      <c r="ET825" s="177"/>
      <c r="EU825" s="177"/>
      <c r="EV825" s="177"/>
      <c r="EW825" s="177"/>
      <c r="EX825" s="177"/>
      <c r="EY825" s="177"/>
      <c r="EZ825" s="177"/>
      <c r="FA825" s="177"/>
      <c r="FB825" s="177"/>
      <c r="FC825" s="177"/>
      <c r="FD825" s="177"/>
      <c r="FE825" s="177"/>
      <c r="FF825" s="177"/>
      <c r="FG825" s="177"/>
      <c r="FH825" s="177"/>
      <c r="FI825" s="177"/>
      <c r="FJ825" s="177"/>
      <c r="FK825" s="177"/>
      <c r="FL825" s="177"/>
      <c r="FM825" s="177"/>
      <c r="FN825" s="177"/>
      <c r="FO825" s="177"/>
      <c r="FP825" s="177"/>
      <c r="FQ825" s="177"/>
      <c r="FR825" s="177"/>
      <c r="FS825" s="177"/>
      <c r="FT825" s="177"/>
      <c r="FU825" s="177"/>
      <c r="FV825" s="177"/>
      <c r="FW825" s="177"/>
      <c r="FX825" s="177"/>
      <c r="FY825" s="177"/>
      <c r="FZ825" s="177"/>
      <c r="GA825" s="177"/>
      <c r="GB825" s="177"/>
      <c r="GC825" s="177"/>
      <c r="GD825" s="177"/>
      <c r="GE825" s="177"/>
      <c r="GF825" s="177"/>
      <c r="GG825" s="177"/>
      <c r="GH825" s="177"/>
      <c r="GI825" s="177"/>
      <c r="GJ825" s="177"/>
      <c r="GK825" s="177"/>
      <c r="GL825" s="177"/>
      <c r="GM825" s="177"/>
      <c r="GN825" s="177"/>
      <c r="GO825" s="177"/>
      <c r="GP825" s="177"/>
      <c r="GQ825" s="177"/>
      <c r="GR825" s="177"/>
      <c r="GS825" s="177"/>
      <c r="GT825" s="177"/>
      <c r="GU825" s="177"/>
      <c r="GV825" s="177"/>
      <c r="GW825" s="177"/>
      <c r="GX825" s="177"/>
      <c r="GY825" s="177"/>
      <c r="GZ825" s="177"/>
      <c r="HA825" s="177"/>
      <c r="HB825" s="177"/>
      <c r="HC825" s="177"/>
      <c r="HD825" s="177"/>
      <c r="HE825" s="177"/>
      <c r="HF825" s="177"/>
      <c r="HG825" s="177"/>
      <c r="HH825" s="177"/>
      <c r="HI825" s="177"/>
      <c r="HJ825" s="177"/>
      <c r="HK825" s="177"/>
      <c r="HL825" s="177"/>
      <c r="HM825" s="177"/>
      <c r="HN825" s="177"/>
      <c r="HO825" s="177"/>
      <c r="HP825" s="177"/>
      <c r="HQ825" s="177"/>
      <c r="HR825" s="177"/>
      <c r="HS825" s="177"/>
      <c r="HT825" s="177"/>
      <c r="HU825" s="177"/>
      <c r="HV825" s="177"/>
      <c r="HW825" s="177"/>
      <c r="HX825" s="177"/>
      <c r="HY825" s="177"/>
      <c r="HZ825" s="177"/>
      <c r="IA825" s="177"/>
      <c r="IB825" s="177"/>
      <c r="IC825" s="177"/>
      <c r="ID825" s="177"/>
      <c r="IE825" s="177"/>
      <c r="IF825" s="177"/>
      <c r="IG825" s="177"/>
      <c r="IH825" s="177"/>
      <c r="II825" s="177"/>
      <c r="IJ825" s="177"/>
      <c r="IK825" s="177"/>
      <c r="IL825" s="177"/>
      <c r="IM825" s="177"/>
      <c r="IN825" s="177"/>
      <c r="IO825" s="177"/>
      <c r="IP825" s="177"/>
      <c r="IQ825" s="177"/>
      <c r="IR825" s="177"/>
      <c r="IS825" s="177"/>
      <c r="IT825" s="177"/>
      <c r="IU825" s="177"/>
      <c r="IV825" s="177"/>
    </row>
    <row r="826" spans="1:256" s="362" customFormat="1" ht="18.75" x14ac:dyDescent="0.45">
      <c r="A826" s="357"/>
      <c r="B826" s="177"/>
      <c r="C826" s="177"/>
      <c r="D826" s="81"/>
      <c r="E826" s="181"/>
      <c r="F826" s="181"/>
      <c r="G826" s="182"/>
      <c r="H826" s="158"/>
      <c r="I826" s="842"/>
      <c r="J826" s="149">
        <v>23</v>
      </c>
      <c r="K826" s="838" t="s">
        <v>1364</v>
      </c>
      <c r="L826" s="843"/>
      <c r="M826" s="158"/>
      <c r="N826" s="158"/>
      <c r="O826" s="158"/>
      <c r="P826" s="158"/>
      <c r="Q826" s="792">
        <v>80000</v>
      </c>
      <c r="R826" s="697"/>
      <c r="S826" s="159">
        <f t="shared" si="33"/>
        <v>80000</v>
      </c>
      <c r="T826" s="840" t="s">
        <v>1365</v>
      </c>
      <c r="U826" s="188" t="s">
        <v>25</v>
      </c>
      <c r="V826" s="361"/>
      <c r="W826" s="177"/>
      <c r="X826" s="177"/>
      <c r="Y826" s="727"/>
      <c r="Z826" s="215"/>
      <c r="AA826" s="216"/>
      <c r="AB826" s="177"/>
      <c r="AC826" s="177"/>
      <c r="AD826" s="177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7"/>
      <c r="BN826" s="177"/>
      <c r="BO826" s="177"/>
      <c r="BP826" s="177"/>
      <c r="BQ826" s="177"/>
      <c r="BR826" s="177"/>
      <c r="BS826" s="177"/>
      <c r="BT826" s="177"/>
      <c r="BU826" s="177"/>
      <c r="BV826" s="177"/>
      <c r="BW826" s="177"/>
      <c r="BX826" s="177"/>
      <c r="BY826" s="177"/>
      <c r="BZ826" s="177"/>
      <c r="CA826" s="177"/>
      <c r="CB826" s="177"/>
      <c r="CC826" s="177"/>
      <c r="CD826" s="177"/>
      <c r="CE826" s="177"/>
      <c r="CF826" s="177"/>
      <c r="CG826" s="177"/>
      <c r="CH826" s="177"/>
      <c r="CI826" s="177"/>
      <c r="CJ826" s="177"/>
      <c r="CK826" s="177"/>
      <c r="CL826" s="177"/>
      <c r="CM826" s="177"/>
      <c r="CN826" s="177"/>
      <c r="CO826" s="177"/>
      <c r="CP826" s="177"/>
      <c r="CQ826" s="177"/>
      <c r="CR826" s="177"/>
      <c r="CS826" s="177"/>
      <c r="CT826" s="177"/>
      <c r="CU826" s="177"/>
      <c r="CV826" s="177"/>
      <c r="CW826" s="177"/>
      <c r="CX826" s="177"/>
      <c r="CY826" s="177"/>
      <c r="CZ826" s="177"/>
      <c r="DA826" s="177"/>
      <c r="DB826" s="177"/>
      <c r="DC826" s="177"/>
      <c r="DD826" s="177"/>
      <c r="DE826" s="177"/>
      <c r="DF826" s="177"/>
      <c r="DG826" s="177"/>
      <c r="DH826" s="177"/>
      <c r="DI826" s="177"/>
      <c r="DJ826" s="177"/>
      <c r="DK826" s="177"/>
      <c r="DL826" s="177"/>
      <c r="DM826" s="177"/>
      <c r="DN826" s="177"/>
      <c r="DO826" s="177"/>
      <c r="DP826" s="177"/>
      <c r="DQ826" s="177"/>
      <c r="DR826" s="177"/>
      <c r="DS826" s="177"/>
      <c r="DT826" s="177"/>
      <c r="DU826" s="177"/>
      <c r="DV826" s="177"/>
      <c r="DW826" s="177"/>
      <c r="DX826" s="177"/>
      <c r="DY826" s="177"/>
      <c r="DZ826" s="177"/>
      <c r="EA826" s="177"/>
      <c r="EB826" s="177"/>
      <c r="EC826" s="177"/>
      <c r="ED826" s="177"/>
      <c r="EE826" s="177"/>
      <c r="EF826" s="177"/>
      <c r="EG826" s="177"/>
      <c r="EH826" s="177"/>
      <c r="EI826" s="177"/>
      <c r="EJ826" s="177"/>
      <c r="EK826" s="177"/>
      <c r="EL826" s="177"/>
      <c r="EM826" s="177"/>
      <c r="EN826" s="177"/>
      <c r="EO826" s="177"/>
      <c r="EP826" s="177"/>
      <c r="EQ826" s="177"/>
      <c r="ER826" s="177"/>
      <c r="ES826" s="177"/>
      <c r="ET826" s="177"/>
      <c r="EU826" s="177"/>
      <c r="EV826" s="177"/>
      <c r="EW826" s="177"/>
      <c r="EX826" s="177"/>
      <c r="EY826" s="177"/>
      <c r="EZ826" s="177"/>
      <c r="FA826" s="177"/>
      <c r="FB826" s="177"/>
      <c r="FC826" s="177"/>
      <c r="FD826" s="177"/>
      <c r="FE826" s="177"/>
      <c r="FF826" s="177"/>
      <c r="FG826" s="177"/>
      <c r="FH826" s="177"/>
      <c r="FI826" s="177"/>
      <c r="FJ826" s="177"/>
      <c r="FK826" s="177"/>
      <c r="FL826" s="177"/>
      <c r="FM826" s="177"/>
      <c r="FN826" s="177"/>
      <c r="FO826" s="177"/>
      <c r="FP826" s="177"/>
      <c r="FQ826" s="177"/>
      <c r="FR826" s="177"/>
      <c r="FS826" s="177"/>
      <c r="FT826" s="177"/>
      <c r="FU826" s="177"/>
      <c r="FV826" s="177"/>
      <c r="FW826" s="177"/>
      <c r="FX826" s="177"/>
      <c r="FY826" s="177"/>
      <c r="FZ826" s="177"/>
      <c r="GA826" s="177"/>
      <c r="GB826" s="177"/>
      <c r="GC826" s="177"/>
      <c r="GD826" s="177"/>
      <c r="GE826" s="177"/>
      <c r="GF826" s="177"/>
      <c r="GG826" s="177"/>
      <c r="GH826" s="177"/>
      <c r="GI826" s="177"/>
      <c r="GJ826" s="177"/>
      <c r="GK826" s="177"/>
      <c r="GL826" s="177"/>
      <c r="GM826" s="177"/>
      <c r="GN826" s="177"/>
      <c r="GO826" s="177"/>
      <c r="GP826" s="177"/>
      <c r="GQ826" s="177"/>
      <c r="GR826" s="177"/>
      <c r="GS826" s="177"/>
      <c r="GT826" s="177"/>
      <c r="GU826" s="177"/>
      <c r="GV826" s="177"/>
      <c r="GW826" s="177"/>
      <c r="GX826" s="177"/>
      <c r="GY826" s="177"/>
      <c r="GZ826" s="177"/>
      <c r="HA826" s="177"/>
      <c r="HB826" s="177"/>
      <c r="HC826" s="177"/>
      <c r="HD826" s="177"/>
      <c r="HE826" s="177"/>
      <c r="HF826" s="177"/>
      <c r="HG826" s="177"/>
      <c r="HH826" s="177"/>
      <c r="HI826" s="177"/>
      <c r="HJ826" s="177"/>
      <c r="HK826" s="177"/>
      <c r="HL826" s="177"/>
      <c r="HM826" s="177"/>
      <c r="HN826" s="177"/>
      <c r="HO826" s="177"/>
      <c r="HP826" s="177"/>
      <c r="HQ826" s="177"/>
      <c r="HR826" s="177"/>
      <c r="HS826" s="177"/>
      <c r="HT826" s="177"/>
      <c r="HU826" s="177"/>
      <c r="HV826" s="177"/>
      <c r="HW826" s="177"/>
      <c r="HX826" s="177"/>
      <c r="HY826" s="177"/>
      <c r="HZ826" s="177"/>
      <c r="IA826" s="177"/>
      <c r="IB826" s="177"/>
      <c r="IC826" s="177"/>
      <c r="ID826" s="177"/>
      <c r="IE826" s="177"/>
      <c r="IF826" s="177"/>
      <c r="IG826" s="177"/>
      <c r="IH826" s="177"/>
      <c r="II826" s="177"/>
      <c r="IJ826" s="177"/>
      <c r="IK826" s="177"/>
      <c r="IL826" s="177"/>
      <c r="IM826" s="177"/>
      <c r="IN826" s="177"/>
      <c r="IO826" s="177"/>
      <c r="IP826" s="177"/>
      <c r="IQ826" s="177"/>
      <c r="IR826" s="177"/>
      <c r="IS826" s="177"/>
      <c r="IT826" s="177"/>
      <c r="IU826" s="177"/>
      <c r="IV826" s="177"/>
    </row>
    <row r="827" spans="1:256" s="362" customFormat="1" ht="18.75" x14ac:dyDescent="0.45">
      <c r="A827" s="357"/>
      <c r="B827" s="177"/>
      <c r="C827" s="177"/>
      <c r="D827" s="81"/>
      <c r="E827" s="181"/>
      <c r="F827" s="181"/>
      <c r="G827" s="182"/>
      <c r="H827" s="158"/>
      <c r="I827" s="842"/>
      <c r="J827" s="149">
        <v>24</v>
      </c>
      <c r="K827" s="838" t="s">
        <v>1366</v>
      </c>
      <c r="L827" s="843"/>
      <c r="M827" s="158"/>
      <c r="N827" s="158"/>
      <c r="O827" s="158"/>
      <c r="P827" s="158"/>
      <c r="Q827" s="792">
        <v>145000</v>
      </c>
      <c r="R827" s="697"/>
      <c r="S827" s="159">
        <f t="shared" si="33"/>
        <v>145000</v>
      </c>
      <c r="T827" s="840" t="s">
        <v>1367</v>
      </c>
      <c r="U827" s="188" t="s">
        <v>25</v>
      </c>
      <c r="V827" s="361"/>
      <c r="W827" s="177"/>
      <c r="X827" s="177"/>
      <c r="Y827" s="727"/>
      <c r="Z827" s="215"/>
      <c r="AA827" s="216"/>
      <c r="AB827" s="177"/>
      <c r="AC827" s="177"/>
      <c r="AD827" s="177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7"/>
      <c r="BN827" s="177"/>
      <c r="BO827" s="177"/>
      <c r="BP827" s="177"/>
      <c r="BQ827" s="177"/>
      <c r="BR827" s="177"/>
      <c r="BS827" s="177"/>
      <c r="BT827" s="177"/>
      <c r="BU827" s="177"/>
      <c r="BV827" s="177"/>
      <c r="BW827" s="177"/>
      <c r="BX827" s="177"/>
      <c r="BY827" s="177"/>
      <c r="BZ827" s="177"/>
      <c r="CA827" s="177"/>
      <c r="CB827" s="177"/>
      <c r="CC827" s="177"/>
      <c r="CD827" s="177"/>
      <c r="CE827" s="177"/>
      <c r="CF827" s="177"/>
      <c r="CG827" s="177"/>
      <c r="CH827" s="177"/>
      <c r="CI827" s="177"/>
      <c r="CJ827" s="177"/>
      <c r="CK827" s="177"/>
      <c r="CL827" s="177"/>
      <c r="CM827" s="177"/>
      <c r="CN827" s="177"/>
      <c r="CO827" s="177"/>
      <c r="CP827" s="177"/>
      <c r="CQ827" s="177"/>
      <c r="CR827" s="177"/>
      <c r="CS827" s="177"/>
      <c r="CT827" s="177"/>
      <c r="CU827" s="177"/>
      <c r="CV827" s="177"/>
      <c r="CW827" s="177"/>
      <c r="CX827" s="177"/>
      <c r="CY827" s="177"/>
      <c r="CZ827" s="177"/>
      <c r="DA827" s="177"/>
      <c r="DB827" s="177"/>
      <c r="DC827" s="177"/>
      <c r="DD827" s="177"/>
      <c r="DE827" s="177"/>
      <c r="DF827" s="177"/>
      <c r="DG827" s="177"/>
      <c r="DH827" s="177"/>
      <c r="DI827" s="177"/>
      <c r="DJ827" s="177"/>
      <c r="DK827" s="177"/>
      <c r="DL827" s="177"/>
      <c r="DM827" s="177"/>
      <c r="DN827" s="177"/>
      <c r="DO827" s="177"/>
      <c r="DP827" s="177"/>
      <c r="DQ827" s="177"/>
      <c r="DR827" s="177"/>
      <c r="DS827" s="177"/>
      <c r="DT827" s="177"/>
      <c r="DU827" s="177"/>
      <c r="DV827" s="177"/>
      <c r="DW827" s="177"/>
      <c r="DX827" s="177"/>
      <c r="DY827" s="177"/>
      <c r="DZ827" s="177"/>
      <c r="EA827" s="177"/>
      <c r="EB827" s="177"/>
      <c r="EC827" s="177"/>
      <c r="ED827" s="177"/>
      <c r="EE827" s="177"/>
      <c r="EF827" s="177"/>
      <c r="EG827" s="177"/>
      <c r="EH827" s="177"/>
      <c r="EI827" s="177"/>
      <c r="EJ827" s="177"/>
      <c r="EK827" s="177"/>
      <c r="EL827" s="177"/>
      <c r="EM827" s="177"/>
      <c r="EN827" s="177"/>
      <c r="EO827" s="177"/>
      <c r="EP827" s="177"/>
      <c r="EQ827" s="177"/>
      <c r="ER827" s="177"/>
      <c r="ES827" s="177"/>
      <c r="ET827" s="177"/>
      <c r="EU827" s="177"/>
      <c r="EV827" s="177"/>
      <c r="EW827" s="177"/>
      <c r="EX827" s="177"/>
      <c r="EY827" s="177"/>
      <c r="EZ827" s="177"/>
      <c r="FA827" s="177"/>
      <c r="FB827" s="177"/>
      <c r="FC827" s="177"/>
      <c r="FD827" s="177"/>
      <c r="FE827" s="177"/>
      <c r="FF827" s="177"/>
      <c r="FG827" s="177"/>
      <c r="FH827" s="177"/>
      <c r="FI827" s="177"/>
      <c r="FJ827" s="177"/>
      <c r="FK827" s="177"/>
      <c r="FL827" s="177"/>
      <c r="FM827" s="177"/>
      <c r="FN827" s="177"/>
      <c r="FO827" s="177"/>
      <c r="FP827" s="177"/>
      <c r="FQ827" s="177"/>
      <c r="FR827" s="177"/>
      <c r="FS827" s="177"/>
      <c r="FT827" s="177"/>
      <c r="FU827" s="177"/>
      <c r="FV827" s="177"/>
      <c r="FW827" s="177"/>
      <c r="FX827" s="177"/>
      <c r="FY827" s="177"/>
      <c r="FZ827" s="177"/>
      <c r="GA827" s="177"/>
      <c r="GB827" s="177"/>
      <c r="GC827" s="177"/>
      <c r="GD827" s="177"/>
      <c r="GE827" s="177"/>
      <c r="GF827" s="177"/>
      <c r="GG827" s="177"/>
      <c r="GH827" s="177"/>
      <c r="GI827" s="177"/>
      <c r="GJ827" s="177"/>
      <c r="GK827" s="177"/>
      <c r="GL827" s="177"/>
      <c r="GM827" s="177"/>
      <c r="GN827" s="177"/>
      <c r="GO827" s="177"/>
      <c r="GP827" s="177"/>
      <c r="GQ827" s="177"/>
      <c r="GR827" s="177"/>
      <c r="GS827" s="177"/>
      <c r="GT827" s="177"/>
      <c r="GU827" s="177"/>
      <c r="GV827" s="177"/>
      <c r="GW827" s="177"/>
      <c r="GX827" s="177"/>
      <c r="GY827" s="177"/>
      <c r="GZ827" s="177"/>
      <c r="HA827" s="177"/>
      <c r="HB827" s="177"/>
      <c r="HC827" s="177"/>
      <c r="HD827" s="177"/>
      <c r="HE827" s="177"/>
      <c r="HF827" s="177"/>
      <c r="HG827" s="177"/>
      <c r="HH827" s="177"/>
      <c r="HI827" s="177"/>
      <c r="HJ827" s="177"/>
      <c r="HK827" s="177"/>
      <c r="HL827" s="177"/>
      <c r="HM827" s="177"/>
      <c r="HN827" s="177"/>
      <c r="HO827" s="177"/>
      <c r="HP827" s="177"/>
      <c r="HQ827" s="177"/>
      <c r="HR827" s="177"/>
      <c r="HS827" s="177"/>
      <c r="HT827" s="177"/>
      <c r="HU827" s="177"/>
      <c r="HV827" s="177"/>
      <c r="HW827" s="177"/>
      <c r="HX827" s="177"/>
      <c r="HY827" s="177"/>
      <c r="HZ827" s="177"/>
      <c r="IA827" s="177"/>
      <c r="IB827" s="177"/>
      <c r="IC827" s="177"/>
      <c r="ID827" s="177"/>
      <c r="IE827" s="177"/>
      <c r="IF827" s="177"/>
      <c r="IG827" s="177"/>
      <c r="IH827" s="177"/>
      <c r="II827" s="177"/>
      <c r="IJ827" s="177"/>
      <c r="IK827" s="177"/>
      <c r="IL827" s="177"/>
      <c r="IM827" s="177"/>
      <c r="IN827" s="177"/>
      <c r="IO827" s="177"/>
      <c r="IP827" s="177"/>
      <c r="IQ827" s="177"/>
      <c r="IR827" s="177"/>
      <c r="IS827" s="177"/>
      <c r="IT827" s="177"/>
      <c r="IU827" s="177"/>
      <c r="IV827" s="177"/>
    </row>
    <row r="828" spans="1:256" s="362" customFormat="1" ht="18.75" x14ac:dyDescent="0.45">
      <c r="A828" s="357"/>
      <c r="B828" s="177"/>
      <c r="C828" s="177"/>
      <c r="D828" s="81"/>
      <c r="E828" s="181"/>
      <c r="F828" s="181"/>
      <c r="G828" s="182"/>
      <c r="H828" s="158"/>
      <c r="I828" s="842"/>
      <c r="J828" s="149">
        <v>25</v>
      </c>
      <c r="K828" s="838" t="s">
        <v>1368</v>
      </c>
      <c r="L828" s="843"/>
      <c r="M828" s="158"/>
      <c r="N828" s="158"/>
      <c r="O828" s="158"/>
      <c r="P828" s="158"/>
      <c r="Q828" s="792">
        <v>85000</v>
      </c>
      <c r="R828" s="697"/>
      <c r="S828" s="159">
        <f t="shared" si="33"/>
        <v>85000</v>
      </c>
      <c r="T828" s="840" t="s">
        <v>1369</v>
      </c>
      <c r="U828" s="188" t="s">
        <v>25</v>
      </c>
      <c r="V828" s="361"/>
      <c r="W828" s="177"/>
      <c r="X828" s="177"/>
      <c r="Y828" s="727"/>
      <c r="Z828" s="215"/>
      <c r="AA828" s="216"/>
      <c r="AB828" s="177"/>
      <c r="AC828" s="177"/>
      <c r="AD828" s="177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7"/>
      <c r="BN828" s="177"/>
      <c r="BO828" s="177"/>
      <c r="BP828" s="177"/>
      <c r="BQ828" s="177"/>
      <c r="BR828" s="177"/>
      <c r="BS828" s="177"/>
      <c r="BT828" s="177"/>
      <c r="BU828" s="177"/>
      <c r="BV828" s="177"/>
      <c r="BW828" s="177"/>
      <c r="BX828" s="177"/>
      <c r="BY828" s="177"/>
      <c r="BZ828" s="177"/>
      <c r="CA828" s="177"/>
      <c r="CB828" s="177"/>
      <c r="CC828" s="177"/>
      <c r="CD828" s="177"/>
      <c r="CE828" s="177"/>
      <c r="CF828" s="177"/>
      <c r="CG828" s="177"/>
      <c r="CH828" s="177"/>
      <c r="CI828" s="177"/>
      <c r="CJ828" s="177"/>
      <c r="CK828" s="177"/>
      <c r="CL828" s="177"/>
      <c r="CM828" s="177"/>
      <c r="CN828" s="177"/>
      <c r="CO828" s="177"/>
      <c r="CP828" s="177"/>
      <c r="CQ828" s="177"/>
      <c r="CR828" s="177"/>
      <c r="CS828" s="177"/>
      <c r="CT828" s="177"/>
      <c r="CU828" s="177"/>
      <c r="CV828" s="177"/>
      <c r="CW828" s="177"/>
      <c r="CX828" s="177"/>
      <c r="CY828" s="177"/>
      <c r="CZ828" s="177"/>
      <c r="DA828" s="177"/>
      <c r="DB828" s="177"/>
      <c r="DC828" s="177"/>
      <c r="DD828" s="177"/>
      <c r="DE828" s="177"/>
      <c r="DF828" s="177"/>
      <c r="DG828" s="177"/>
      <c r="DH828" s="177"/>
      <c r="DI828" s="177"/>
      <c r="DJ828" s="177"/>
      <c r="DK828" s="177"/>
      <c r="DL828" s="177"/>
      <c r="DM828" s="177"/>
      <c r="DN828" s="177"/>
      <c r="DO828" s="177"/>
      <c r="DP828" s="177"/>
      <c r="DQ828" s="177"/>
      <c r="DR828" s="177"/>
      <c r="DS828" s="177"/>
      <c r="DT828" s="177"/>
      <c r="DU828" s="177"/>
      <c r="DV828" s="177"/>
      <c r="DW828" s="177"/>
      <c r="DX828" s="177"/>
      <c r="DY828" s="177"/>
      <c r="DZ828" s="177"/>
      <c r="EA828" s="177"/>
      <c r="EB828" s="177"/>
      <c r="EC828" s="177"/>
      <c r="ED828" s="177"/>
      <c r="EE828" s="177"/>
      <c r="EF828" s="177"/>
      <c r="EG828" s="177"/>
      <c r="EH828" s="177"/>
      <c r="EI828" s="177"/>
      <c r="EJ828" s="177"/>
      <c r="EK828" s="177"/>
      <c r="EL828" s="177"/>
      <c r="EM828" s="177"/>
      <c r="EN828" s="177"/>
      <c r="EO828" s="177"/>
      <c r="EP828" s="177"/>
      <c r="EQ828" s="177"/>
      <c r="ER828" s="177"/>
      <c r="ES828" s="177"/>
      <c r="ET828" s="177"/>
      <c r="EU828" s="177"/>
      <c r="EV828" s="177"/>
      <c r="EW828" s="177"/>
      <c r="EX828" s="177"/>
      <c r="EY828" s="177"/>
      <c r="EZ828" s="177"/>
      <c r="FA828" s="177"/>
      <c r="FB828" s="177"/>
      <c r="FC828" s="177"/>
      <c r="FD828" s="177"/>
      <c r="FE828" s="177"/>
      <c r="FF828" s="177"/>
      <c r="FG828" s="177"/>
      <c r="FH828" s="177"/>
      <c r="FI828" s="177"/>
      <c r="FJ828" s="177"/>
      <c r="FK828" s="177"/>
      <c r="FL828" s="177"/>
      <c r="FM828" s="177"/>
      <c r="FN828" s="177"/>
      <c r="FO828" s="177"/>
      <c r="FP828" s="177"/>
      <c r="FQ828" s="177"/>
      <c r="FR828" s="177"/>
      <c r="FS828" s="177"/>
      <c r="FT828" s="177"/>
      <c r="FU828" s="177"/>
      <c r="FV828" s="177"/>
      <c r="FW828" s="177"/>
      <c r="FX828" s="177"/>
      <c r="FY828" s="177"/>
      <c r="FZ828" s="177"/>
      <c r="GA828" s="177"/>
      <c r="GB828" s="177"/>
      <c r="GC828" s="177"/>
      <c r="GD828" s="177"/>
      <c r="GE828" s="177"/>
      <c r="GF828" s="177"/>
      <c r="GG828" s="177"/>
      <c r="GH828" s="177"/>
      <c r="GI828" s="177"/>
      <c r="GJ828" s="177"/>
      <c r="GK828" s="177"/>
      <c r="GL828" s="177"/>
      <c r="GM828" s="177"/>
      <c r="GN828" s="177"/>
      <c r="GO828" s="177"/>
      <c r="GP828" s="177"/>
      <c r="GQ828" s="177"/>
      <c r="GR828" s="177"/>
      <c r="GS828" s="177"/>
      <c r="GT828" s="177"/>
      <c r="GU828" s="177"/>
      <c r="GV828" s="177"/>
      <c r="GW828" s="177"/>
      <c r="GX828" s="177"/>
      <c r="GY828" s="177"/>
      <c r="GZ828" s="177"/>
      <c r="HA828" s="177"/>
      <c r="HB828" s="177"/>
      <c r="HC828" s="177"/>
      <c r="HD828" s="177"/>
      <c r="HE828" s="177"/>
      <c r="HF828" s="177"/>
      <c r="HG828" s="177"/>
      <c r="HH828" s="177"/>
      <c r="HI828" s="177"/>
      <c r="HJ828" s="177"/>
      <c r="HK828" s="177"/>
      <c r="HL828" s="177"/>
      <c r="HM828" s="177"/>
      <c r="HN828" s="177"/>
      <c r="HO828" s="177"/>
      <c r="HP828" s="177"/>
      <c r="HQ828" s="177"/>
      <c r="HR828" s="177"/>
      <c r="HS828" s="177"/>
      <c r="HT828" s="177"/>
      <c r="HU828" s="177"/>
      <c r="HV828" s="177"/>
      <c r="HW828" s="177"/>
      <c r="HX828" s="177"/>
      <c r="HY828" s="177"/>
      <c r="HZ828" s="177"/>
      <c r="IA828" s="177"/>
      <c r="IB828" s="177"/>
      <c r="IC828" s="177"/>
      <c r="ID828" s="177"/>
      <c r="IE828" s="177"/>
      <c r="IF828" s="177"/>
      <c r="IG828" s="177"/>
      <c r="IH828" s="177"/>
      <c r="II828" s="177"/>
      <c r="IJ828" s="177"/>
      <c r="IK828" s="177"/>
      <c r="IL828" s="177"/>
      <c r="IM828" s="177"/>
      <c r="IN828" s="177"/>
      <c r="IO828" s="177"/>
      <c r="IP828" s="177"/>
      <c r="IQ828" s="177"/>
      <c r="IR828" s="177"/>
      <c r="IS828" s="177"/>
      <c r="IT828" s="177"/>
      <c r="IU828" s="177"/>
      <c r="IV828" s="177"/>
    </row>
    <row r="829" spans="1:256" s="362" customFormat="1" ht="18.75" x14ac:dyDescent="0.45">
      <c r="A829" s="357"/>
      <c r="B829" s="177"/>
      <c r="C829" s="177"/>
      <c r="D829" s="81"/>
      <c r="E829" s="181"/>
      <c r="F829" s="181"/>
      <c r="G829" s="182"/>
      <c r="H829" s="158"/>
      <c r="I829" s="842"/>
      <c r="J829" s="149">
        <v>26</v>
      </c>
      <c r="K829" s="838" t="s">
        <v>1370</v>
      </c>
      <c r="L829" s="843"/>
      <c r="M829" s="158"/>
      <c r="N829" s="158"/>
      <c r="O829" s="158"/>
      <c r="P829" s="158"/>
      <c r="Q829" s="841">
        <v>50000</v>
      </c>
      <c r="R829" s="697"/>
      <c r="S829" s="159">
        <f t="shared" si="33"/>
        <v>50000</v>
      </c>
      <c r="T829" s="840" t="s">
        <v>1371</v>
      </c>
      <c r="U829" s="840" t="s">
        <v>33</v>
      </c>
      <c r="V829" s="361"/>
      <c r="W829" s="177"/>
      <c r="X829" s="177"/>
      <c r="Y829" s="727"/>
      <c r="Z829" s="215"/>
      <c r="AA829" s="216"/>
      <c r="AB829" s="177"/>
      <c r="AC829" s="177"/>
      <c r="AD829" s="177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177"/>
      <c r="BO829" s="177"/>
      <c r="BP829" s="177"/>
      <c r="BQ829" s="177"/>
      <c r="BR829" s="177"/>
      <c r="BS829" s="177"/>
      <c r="BT829" s="177"/>
      <c r="BU829" s="177"/>
      <c r="BV829" s="177"/>
      <c r="BW829" s="177"/>
      <c r="BX829" s="177"/>
      <c r="BY829" s="177"/>
      <c r="BZ829" s="177"/>
      <c r="CA829" s="177"/>
      <c r="CB829" s="177"/>
      <c r="CC829" s="177"/>
      <c r="CD829" s="177"/>
      <c r="CE829" s="177"/>
      <c r="CF829" s="177"/>
      <c r="CG829" s="177"/>
      <c r="CH829" s="177"/>
      <c r="CI829" s="177"/>
      <c r="CJ829" s="177"/>
      <c r="CK829" s="177"/>
      <c r="CL829" s="177"/>
      <c r="CM829" s="177"/>
      <c r="CN829" s="177"/>
      <c r="CO829" s="177"/>
      <c r="CP829" s="177"/>
      <c r="CQ829" s="177"/>
      <c r="CR829" s="177"/>
      <c r="CS829" s="177"/>
      <c r="CT829" s="177"/>
      <c r="CU829" s="177"/>
      <c r="CV829" s="177"/>
      <c r="CW829" s="177"/>
      <c r="CX829" s="177"/>
      <c r="CY829" s="177"/>
      <c r="CZ829" s="177"/>
      <c r="DA829" s="177"/>
      <c r="DB829" s="177"/>
      <c r="DC829" s="177"/>
      <c r="DD829" s="177"/>
      <c r="DE829" s="177"/>
      <c r="DF829" s="177"/>
      <c r="DG829" s="177"/>
      <c r="DH829" s="177"/>
      <c r="DI829" s="177"/>
      <c r="DJ829" s="177"/>
      <c r="DK829" s="177"/>
      <c r="DL829" s="177"/>
      <c r="DM829" s="177"/>
      <c r="DN829" s="177"/>
      <c r="DO829" s="177"/>
      <c r="DP829" s="177"/>
      <c r="DQ829" s="177"/>
      <c r="DR829" s="177"/>
      <c r="DS829" s="177"/>
      <c r="DT829" s="177"/>
      <c r="DU829" s="177"/>
      <c r="DV829" s="177"/>
      <c r="DW829" s="177"/>
      <c r="DX829" s="177"/>
      <c r="DY829" s="177"/>
      <c r="DZ829" s="177"/>
      <c r="EA829" s="177"/>
      <c r="EB829" s="177"/>
      <c r="EC829" s="177"/>
      <c r="ED829" s="177"/>
      <c r="EE829" s="177"/>
      <c r="EF829" s="177"/>
      <c r="EG829" s="177"/>
      <c r="EH829" s="177"/>
      <c r="EI829" s="177"/>
      <c r="EJ829" s="177"/>
      <c r="EK829" s="177"/>
      <c r="EL829" s="177"/>
      <c r="EM829" s="177"/>
      <c r="EN829" s="177"/>
      <c r="EO829" s="177"/>
      <c r="EP829" s="177"/>
      <c r="EQ829" s="177"/>
      <c r="ER829" s="177"/>
      <c r="ES829" s="177"/>
      <c r="ET829" s="177"/>
      <c r="EU829" s="177"/>
      <c r="EV829" s="177"/>
      <c r="EW829" s="177"/>
      <c r="EX829" s="177"/>
      <c r="EY829" s="177"/>
      <c r="EZ829" s="177"/>
      <c r="FA829" s="177"/>
      <c r="FB829" s="177"/>
      <c r="FC829" s="177"/>
      <c r="FD829" s="177"/>
      <c r="FE829" s="177"/>
      <c r="FF829" s="177"/>
      <c r="FG829" s="177"/>
      <c r="FH829" s="177"/>
      <c r="FI829" s="177"/>
      <c r="FJ829" s="177"/>
      <c r="FK829" s="177"/>
      <c r="FL829" s="177"/>
      <c r="FM829" s="177"/>
      <c r="FN829" s="177"/>
      <c r="FO829" s="177"/>
      <c r="FP829" s="177"/>
      <c r="FQ829" s="177"/>
      <c r="FR829" s="177"/>
      <c r="FS829" s="177"/>
      <c r="FT829" s="177"/>
      <c r="FU829" s="177"/>
      <c r="FV829" s="177"/>
      <c r="FW829" s="177"/>
      <c r="FX829" s="177"/>
      <c r="FY829" s="177"/>
      <c r="FZ829" s="177"/>
      <c r="GA829" s="177"/>
      <c r="GB829" s="177"/>
      <c r="GC829" s="177"/>
      <c r="GD829" s="177"/>
      <c r="GE829" s="177"/>
      <c r="GF829" s="177"/>
      <c r="GG829" s="177"/>
      <c r="GH829" s="177"/>
      <c r="GI829" s="177"/>
      <c r="GJ829" s="177"/>
      <c r="GK829" s="177"/>
      <c r="GL829" s="177"/>
      <c r="GM829" s="177"/>
      <c r="GN829" s="177"/>
      <c r="GO829" s="177"/>
      <c r="GP829" s="177"/>
      <c r="GQ829" s="177"/>
      <c r="GR829" s="177"/>
      <c r="GS829" s="177"/>
      <c r="GT829" s="177"/>
      <c r="GU829" s="177"/>
      <c r="GV829" s="177"/>
      <c r="GW829" s="177"/>
      <c r="GX829" s="177"/>
      <c r="GY829" s="177"/>
      <c r="GZ829" s="177"/>
      <c r="HA829" s="177"/>
      <c r="HB829" s="177"/>
      <c r="HC829" s="177"/>
      <c r="HD829" s="177"/>
      <c r="HE829" s="177"/>
      <c r="HF829" s="177"/>
      <c r="HG829" s="177"/>
      <c r="HH829" s="177"/>
      <c r="HI829" s="177"/>
      <c r="HJ829" s="177"/>
      <c r="HK829" s="177"/>
      <c r="HL829" s="177"/>
      <c r="HM829" s="177"/>
      <c r="HN829" s="177"/>
      <c r="HO829" s="177"/>
      <c r="HP829" s="177"/>
      <c r="HQ829" s="177"/>
      <c r="HR829" s="177"/>
      <c r="HS829" s="177"/>
      <c r="HT829" s="177"/>
      <c r="HU829" s="177"/>
      <c r="HV829" s="177"/>
      <c r="HW829" s="177"/>
      <c r="HX829" s="177"/>
      <c r="HY829" s="177"/>
      <c r="HZ829" s="177"/>
      <c r="IA829" s="177"/>
      <c r="IB829" s="177"/>
      <c r="IC829" s="177"/>
      <c r="ID829" s="177"/>
      <c r="IE829" s="177"/>
      <c r="IF829" s="177"/>
      <c r="IG829" s="177"/>
      <c r="IH829" s="177"/>
      <c r="II829" s="177"/>
      <c r="IJ829" s="177"/>
      <c r="IK829" s="177"/>
      <c r="IL829" s="177"/>
      <c r="IM829" s="177"/>
      <c r="IN829" s="177"/>
      <c r="IO829" s="177"/>
      <c r="IP829" s="177"/>
      <c r="IQ829" s="177"/>
      <c r="IR829" s="177"/>
      <c r="IS829" s="177"/>
      <c r="IT829" s="177"/>
      <c r="IU829" s="177"/>
      <c r="IV829" s="177"/>
    </row>
    <row r="830" spans="1:256" s="362" customFormat="1" ht="18.75" x14ac:dyDescent="0.45">
      <c r="A830" s="357"/>
      <c r="B830" s="177"/>
      <c r="C830" s="177"/>
      <c r="D830" s="81"/>
      <c r="E830" s="181"/>
      <c r="F830" s="181"/>
      <c r="G830" s="182"/>
      <c r="H830" s="158"/>
      <c r="I830" s="842"/>
      <c r="J830" s="149">
        <v>27</v>
      </c>
      <c r="K830" s="838" t="s">
        <v>1372</v>
      </c>
      <c r="L830" s="843"/>
      <c r="M830" s="158"/>
      <c r="N830" s="158"/>
      <c r="O830" s="158"/>
      <c r="P830" s="158"/>
      <c r="Q830" s="841">
        <v>45000</v>
      </c>
      <c r="R830" s="697"/>
      <c r="S830" s="159">
        <f t="shared" si="33"/>
        <v>45000</v>
      </c>
      <c r="T830" s="840" t="s">
        <v>1373</v>
      </c>
      <c r="U830" s="840" t="s">
        <v>33</v>
      </c>
      <c r="V830" s="361"/>
      <c r="W830" s="177"/>
      <c r="X830" s="177"/>
      <c r="Y830" s="727"/>
      <c r="Z830" s="215"/>
      <c r="AA830" s="216"/>
      <c r="AB830" s="177"/>
      <c r="AC830" s="177"/>
      <c r="AD830" s="177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7"/>
      <c r="BN830" s="177"/>
      <c r="BO830" s="177"/>
      <c r="BP830" s="177"/>
      <c r="BQ830" s="177"/>
      <c r="BR830" s="177"/>
      <c r="BS830" s="177"/>
      <c r="BT830" s="177"/>
      <c r="BU830" s="177"/>
      <c r="BV830" s="177"/>
      <c r="BW830" s="177"/>
      <c r="BX830" s="177"/>
      <c r="BY830" s="177"/>
      <c r="BZ830" s="177"/>
      <c r="CA830" s="177"/>
      <c r="CB830" s="177"/>
      <c r="CC830" s="177"/>
      <c r="CD830" s="177"/>
      <c r="CE830" s="177"/>
      <c r="CF830" s="177"/>
      <c r="CG830" s="177"/>
      <c r="CH830" s="177"/>
      <c r="CI830" s="177"/>
      <c r="CJ830" s="177"/>
      <c r="CK830" s="177"/>
      <c r="CL830" s="177"/>
      <c r="CM830" s="177"/>
      <c r="CN830" s="177"/>
      <c r="CO830" s="177"/>
      <c r="CP830" s="177"/>
      <c r="CQ830" s="177"/>
      <c r="CR830" s="177"/>
      <c r="CS830" s="177"/>
      <c r="CT830" s="177"/>
      <c r="CU830" s="177"/>
      <c r="CV830" s="177"/>
      <c r="CW830" s="177"/>
      <c r="CX830" s="177"/>
      <c r="CY830" s="177"/>
      <c r="CZ830" s="177"/>
      <c r="DA830" s="177"/>
      <c r="DB830" s="177"/>
      <c r="DC830" s="177"/>
      <c r="DD830" s="177"/>
      <c r="DE830" s="177"/>
      <c r="DF830" s="177"/>
      <c r="DG830" s="177"/>
      <c r="DH830" s="177"/>
      <c r="DI830" s="177"/>
      <c r="DJ830" s="177"/>
      <c r="DK830" s="177"/>
      <c r="DL830" s="177"/>
      <c r="DM830" s="177"/>
      <c r="DN830" s="177"/>
      <c r="DO830" s="177"/>
      <c r="DP830" s="177"/>
      <c r="DQ830" s="177"/>
      <c r="DR830" s="177"/>
      <c r="DS830" s="177"/>
      <c r="DT830" s="177"/>
      <c r="DU830" s="177"/>
      <c r="DV830" s="177"/>
      <c r="DW830" s="177"/>
      <c r="DX830" s="177"/>
      <c r="DY830" s="177"/>
      <c r="DZ830" s="177"/>
      <c r="EA830" s="177"/>
      <c r="EB830" s="177"/>
      <c r="EC830" s="177"/>
      <c r="ED830" s="177"/>
      <c r="EE830" s="177"/>
      <c r="EF830" s="177"/>
      <c r="EG830" s="177"/>
      <c r="EH830" s="177"/>
      <c r="EI830" s="177"/>
      <c r="EJ830" s="177"/>
      <c r="EK830" s="177"/>
      <c r="EL830" s="177"/>
      <c r="EM830" s="177"/>
      <c r="EN830" s="177"/>
      <c r="EO830" s="177"/>
      <c r="EP830" s="177"/>
      <c r="EQ830" s="177"/>
      <c r="ER830" s="177"/>
      <c r="ES830" s="177"/>
      <c r="ET830" s="177"/>
      <c r="EU830" s="177"/>
      <c r="EV830" s="177"/>
      <c r="EW830" s="177"/>
      <c r="EX830" s="177"/>
      <c r="EY830" s="177"/>
      <c r="EZ830" s="177"/>
      <c r="FA830" s="177"/>
      <c r="FB830" s="177"/>
      <c r="FC830" s="177"/>
      <c r="FD830" s="177"/>
      <c r="FE830" s="177"/>
      <c r="FF830" s="177"/>
      <c r="FG830" s="177"/>
      <c r="FH830" s="177"/>
      <c r="FI830" s="177"/>
      <c r="FJ830" s="177"/>
      <c r="FK830" s="177"/>
      <c r="FL830" s="177"/>
      <c r="FM830" s="177"/>
      <c r="FN830" s="177"/>
      <c r="FO830" s="177"/>
      <c r="FP830" s="177"/>
      <c r="FQ830" s="177"/>
      <c r="FR830" s="177"/>
      <c r="FS830" s="177"/>
      <c r="FT830" s="177"/>
      <c r="FU830" s="177"/>
      <c r="FV830" s="177"/>
      <c r="FW830" s="177"/>
      <c r="FX830" s="177"/>
      <c r="FY830" s="177"/>
      <c r="FZ830" s="177"/>
      <c r="GA830" s="177"/>
      <c r="GB830" s="177"/>
      <c r="GC830" s="177"/>
      <c r="GD830" s="177"/>
      <c r="GE830" s="177"/>
      <c r="GF830" s="177"/>
      <c r="GG830" s="177"/>
      <c r="GH830" s="177"/>
      <c r="GI830" s="177"/>
      <c r="GJ830" s="177"/>
      <c r="GK830" s="177"/>
      <c r="GL830" s="177"/>
      <c r="GM830" s="177"/>
      <c r="GN830" s="177"/>
      <c r="GO830" s="177"/>
      <c r="GP830" s="177"/>
      <c r="GQ830" s="177"/>
      <c r="GR830" s="177"/>
      <c r="GS830" s="177"/>
      <c r="GT830" s="177"/>
      <c r="GU830" s="177"/>
      <c r="GV830" s="177"/>
      <c r="GW830" s="177"/>
      <c r="GX830" s="177"/>
      <c r="GY830" s="177"/>
      <c r="GZ830" s="177"/>
      <c r="HA830" s="177"/>
      <c r="HB830" s="177"/>
      <c r="HC830" s="177"/>
      <c r="HD830" s="177"/>
      <c r="HE830" s="177"/>
      <c r="HF830" s="177"/>
      <c r="HG830" s="177"/>
      <c r="HH830" s="177"/>
      <c r="HI830" s="177"/>
      <c r="HJ830" s="177"/>
      <c r="HK830" s="177"/>
      <c r="HL830" s="177"/>
      <c r="HM830" s="177"/>
      <c r="HN830" s="177"/>
      <c r="HO830" s="177"/>
      <c r="HP830" s="177"/>
      <c r="HQ830" s="177"/>
      <c r="HR830" s="177"/>
      <c r="HS830" s="177"/>
      <c r="HT830" s="177"/>
      <c r="HU830" s="177"/>
      <c r="HV830" s="177"/>
      <c r="HW830" s="177"/>
      <c r="HX830" s="177"/>
      <c r="HY830" s="177"/>
      <c r="HZ830" s="177"/>
      <c r="IA830" s="177"/>
      <c r="IB830" s="177"/>
      <c r="IC830" s="177"/>
      <c r="ID830" s="177"/>
      <c r="IE830" s="177"/>
      <c r="IF830" s="177"/>
      <c r="IG830" s="177"/>
      <c r="IH830" s="177"/>
      <c r="II830" s="177"/>
      <c r="IJ830" s="177"/>
      <c r="IK830" s="177"/>
      <c r="IL830" s="177"/>
      <c r="IM830" s="177"/>
      <c r="IN830" s="177"/>
      <c r="IO830" s="177"/>
      <c r="IP830" s="177"/>
      <c r="IQ830" s="177"/>
      <c r="IR830" s="177"/>
      <c r="IS830" s="177"/>
      <c r="IT830" s="177"/>
      <c r="IU830" s="177"/>
      <c r="IV830" s="177"/>
    </row>
    <row r="831" spans="1:256" s="362" customFormat="1" ht="18.75" x14ac:dyDescent="0.45">
      <c r="A831" s="357"/>
      <c r="B831" s="177"/>
      <c r="C831" s="177"/>
      <c r="D831" s="81"/>
      <c r="E831" s="181"/>
      <c r="F831" s="181"/>
      <c r="G831" s="182"/>
      <c r="H831" s="158"/>
      <c r="I831" s="842"/>
      <c r="J831" s="149">
        <v>28</v>
      </c>
      <c r="K831" s="838" t="s">
        <v>1374</v>
      </c>
      <c r="L831" s="843"/>
      <c r="M831" s="158"/>
      <c r="N831" s="158"/>
      <c r="O831" s="158"/>
      <c r="P831" s="158"/>
      <c r="Q831" s="792">
        <v>40000</v>
      </c>
      <c r="R831" s="697"/>
      <c r="S831" s="159">
        <f t="shared" si="33"/>
        <v>40000</v>
      </c>
      <c r="T831" s="840" t="s">
        <v>382</v>
      </c>
      <c r="U831" s="840" t="s">
        <v>249</v>
      </c>
      <c r="V831" s="361"/>
      <c r="W831" s="177"/>
      <c r="X831" s="177"/>
      <c r="Y831" s="727"/>
      <c r="Z831" s="215"/>
      <c r="AA831" s="216"/>
      <c r="AB831" s="177"/>
      <c r="AC831" s="177"/>
      <c r="AD831" s="177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77"/>
      <c r="BN831" s="177"/>
      <c r="BO831" s="177"/>
      <c r="BP831" s="177"/>
      <c r="BQ831" s="177"/>
      <c r="BR831" s="177"/>
      <c r="BS831" s="177"/>
      <c r="BT831" s="177"/>
      <c r="BU831" s="177"/>
      <c r="BV831" s="177"/>
      <c r="BW831" s="177"/>
      <c r="BX831" s="177"/>
      <c r="BY831" s="177"/>
      <c r="BZ831" s="177"/>
      <c r="CA831" s="177"/>
      <c r="CB831" s="177"/>
      <c r="CC831" s="177"/>
      <c r="CD831" s="177"/>
      <c r="CE831" s="177"/>
      <c r="CF831" s="177"/>
      <c r="CG831" s="177"/>
      <c r="CH831" s="177"/>
      <c r="CI831" s="177"/>
      <c r="CJ831" s="177"/>
      <c r="CK831" s="177"/>
      <c r="CL831" s="177"/>
      <c r="CM831" s="177"/>
      <c r="CN831" s="177"/>
      <c r="CO831" s="177"/>
      <c r="CP831" s="177"/>
      <c r="CQ831" s="177"/>
      <c r="CR831" s="177"/>
      <c r="CS831" s="177"/>
      <c r="CT831" s="177"/>
      <c r="CU831" s="177"/>
      <c r="CV831" s="177"/>
      <c r="CW831" s="177"/>
      <c r="CX831" s="177"/>
      <c r="CY831" s="177"/>
      <c r="CZ831" s="177"/>
      <c r="DA831" s="177"/>
      <c r="DB831" s="177"/>
      <c r="DC831" s="177"/>
      <c r="DD831" s="177"/>
      <c r="DE831" s="177"/>
      <c r="DF831" s="177"/>
      <c r="DG831" s="177"/>
      <c r="DH831" s="177"/>
      <c r="DI831" s="177"/>
      <c r="DJ831" s="177"/>
      <c r="DK831" s="177"/>
      <c r="DL831" s="177"/>
      <c r="DM831" s="177"/>
      <c r="DN831" s="177"/>
      <c r="DO831" s="177"/>
      <c r="DP831" s="177"/>
      <c r="DQ831" s="177"/>
      <c r="DR831" s="177"/>
      <c r="DS831" s="177"/>
      <c r="DT831" s="177"/>
      <c r="DU831" s="177"/>
      <c r="DV831" s="177"/>
      <c r="DW831" s="177"/>
      <c r="DX831" s="177"/>
      <c r="DY831" s="177"/>
      <c r="DZ831" s="177"/>
      <c r="EA831" s="177"/>
      <c r="EB831" s="177"/>
      <c r="EC831" s="177"/>
      <c r="ED831" s="177"/>
      <c r="EE831" s="177"/>
      <c r="EF831" s="177"/>
      <c r="EG831" s="177"/>
      <c r="EH831" s="177"/>
      <c r="EI831" s="177"/>
      <c r="EJ831" s="177"/>
      <c r="EK831" s="177"/>
      <c r="EL831" s="177"/>
      <c r="EM831" s="177"/>
      <c r="EN831" s="177"/>
      <c r="EO831" s="177"/>
      <c r="EP831" s="177"/>
      <c r="EQ831" s="177"/>
      <c r="ER831" s="177"/>
      <c r="ES831" s="177"/>
      <c r="ET831" s="177"/>
      <c r="EU831" s="177"/>
      <c r="EV831" s="177"/>
      <c r="EW831" s="177"/>
      <c r="EX831" s="177"/>
      <c r="EY831" s="177"/>
      <c r="EZ831" s="177"/>
      <c r="FA831" s="177"/>
      <c r="FB831" s="177"/>
      <c r="FC831" s="177"/>
      <c r="FD831" s="177"/>
      <c r="FE831" s="177"/>
      <c r="FF831" s="177"/>
      <c r="FG831" s="177"/>
      <c r="FH831" s="177"/>
      <c r="FI831" s="177"/>
      <c r="FJ831" s="177"/>
      <c r="FK831" s="177"/>
      <c r="FL831" s="177"/>
      <c r="FM831" s="177"/>
      <c r="FN831" s="177"/>
      <c r="FO831" s="177"/>
      <c r="FP831" s="177"/>
      <c r="FQ831" s="177"/>
      <c r="FR831" s="177"/>
      <c r="FS831" s="177"/>
      <c r="FT831" s="177"/>
      <c r="FU831" s="177"/>
      <c r="FV831" s="177"/>
      <c r="FW831" s="177"/>
      <c r="FX831" s="177"/>
      <c r="FY831" s="177"/>
      <c r="FZ831" s="177"/>
      <c r="GA831" s="177"/>
      <c r="GB831" s="177"/>
      <c r="GC831" s="177"/>
      <c r="GD831" s="177"/>
      <c r="GE831" s="177"/>
      <c r="GF831" s="177"/>
      <c r="GG831" s="177"/>
      <c r="GH831" s="177"/>
      <c r="GI831" s="177"/>
      <c r="GJ831" s="177"/>
      <c r="GK831" s="177"/>
      <c r="GL831" s="177"/>
      <c r="GM831" s="177"/>
      <c r="GN831" s="177"/>
      <c r="GO831" s="177"/>
      <c r="GP831" s="177"/>
      <c r="GQ831" s="177"/>
      <c r="GR831" s="177"/>
      <c r="GS831" s="177"/>
      <c r="GT831" s="177"/>
      <c r="GU831" s="177"/>
      <c r="GV831" s="177"/>
      <c r="GW831" s="177"/>
      <c r="GX831" s="177"/>
      <c r="GY831" s="177"/>
      <c r="GZ831" s="177"/>
      <c r="HA831" s="177"/>
      <c r="HB831" s="177"/>
      <c r="HC831" s="177"/>
      <c r="HD831" s="177"/>
      <c r="HE831" s="177"/>
      <c r="HF831" s="177"/>
      <c r="HG831" s="177"/>
      <c r="HH831" s="177"/>
      <c r="HI831" s="177"/>
      <c r="HJ831" s="177"/>
      <c r="HK831" s="177"/>
      <c r="HL831" s="177"/>
      <c r="HM831" s="177"/>
      <c r="HN831" s="177"/>
      <c r="HO831" s="177"/>
      <c r="HP831" s="177"/>
      <c r="HQ831" s="177"/>
      <c r="HR831" s="177"/>
      <c r="HS831" s="177"/>
      <c r="HT831" s="177"/>
      <c r="HU831" s="177"/>
      <c r="HV831" s="177"/>
      <c r="HW831" s="177"/>
      <c r="HX831" s="177"/>
      <c r="HY831" s="177"/>
      <c r="HZ831" s="177"/>
      <c r="IA831" s="177"/>
      <c r="IB831" s="177"/>
      <c r="IC831" s="177"/>
      <c r="ID831" s="177"/>
      <c r="IE831" s="177"/>
      <c r="IF831" s="177"/>
      <c r="IG831" s="177"/>
      <c r="IH831" s="177"/>
      <c r="II831" s="177"/>
      <c r="IJ831" s="177"/>
      <c r="IK831" s="177"/>
      <c r="IL831" s="177"/>
      <c r="IM831" s="177"/>
      <c r="IN831" s="177"/>
      <c r="IO831" s="177"/>
      <c r="IP831" s="177"/>
      <c r="IQ831" s="177"/>
      <c r="IR831" s="177"/>
      <c r="IS831" s="177"/>
      <c r="IT831" s="177"/>
      <c r="IU831" s="177"/>
      <c r="IV831" s="177"/>
    </row>
    <row r="832" spans="1:256" s="362" customFormat="1" ht="18.75" x14ac:dyDescent="0.45">
      <c r="A832" s="357"/>
      <c r="B832" s="177"/>
      <c r="C832" s="177"/>
      <c r="D832" s="81"/>
      <c r="E832" s="181"/>
      <c r="F832" s="181"/>
      <c r="G832" s="182"/>
      <c r="H832" s="158"/>
      <c r="I832" s="842"/>
      <c r="J832" s="149">
        <v>29</v>
      </c>
      <c r="K832" s="838" t="s">
        <v>1375</v>
      </c>
      <c r="L832" s="843"/>
      <c r="M832" s="158"/>
      <c r="N832" s="158"/>
      <c r="O832" s="158"/>
      <c r="P832" s="158"/>
      <c r="Q832" s="792">
        <v>60000</v>
      </c>
      <c r="R832" s="697"/>
      <c r="S832" s="159">
        <f t="shared" si="33"/>
        <v>60000</v>
      </c>
      <c r="T832" s="840" t="s">
        <v>382</v>
      </c>
      <c r="U832" s="840" t="s">
        <v>249</v>
      </c>
      <c r="V832" s="361"/>
      <c r="W832" s="177"/>
      <c r="X832" s="177"/>
      <c r="Y832" s="727"/>
      <c r="Z832" s="215"/>
      <c r="AA832" s="216"/>
      <c r="AB832" s="177"/>
      <c r="AC832" s="177"/>
      <c r="AD832" s="177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77"/>
      <c r="BN832" s="177"/>
      <c r="BO832" s="177"/>
      <c r="BP832" s="177"/>
      <c r="BQ832" s="177"/>
      <c r="BR832" s="177"/>
      <c r="BS832" s="177"/>
      <c r="BT832" s="177"/>
      <c r="BU832" s="177"/>
      <c r="BV832" s="177"/>
      <c r="BW832" s="177"/>
      <c r="BX832" s="177"/>
      <c r="BY832" s="177"/>
      <c r="BZ832" s="177"/>
      <c r="CA832" s="177"/>
      <c r="CB832" s="177"/>
      <c r="CC832" s="177"/>
      <c r="CD832" s="177"/>
      <c r="CE832" s="177"/>
      <c r="CF832" s="177"/>
      <c r="CG832" s="177"/>
      <c r="CH832" s="177"/>
      <c r="CI832" s="177"/>
      <c r="CJ832" s="177"/>
      <c r="CK832" s="177"/>
      <c r="CL832" s="177"/>
      <c r="CM832" s="177"/>
      <c r="CN832" s="177"/>
      <c r="CO832" s="177"/>
      <c r="CP832" s="177"/>
      <c r="CQ832" s="177"/>
      <c r="CR832" s="177"/>
      <c r="CS832" s="177"/>
      <c r="CT832" s="177"/>
      <c r="CU832" s="177"/>
      <c r="CV832" s="177"/>
      <c r="CW832" s="177"/>
      <c r="CX832" s="177"/>
      <c r="CY832" s="177"/>
      <c r="CZ832" s="177"/>
      <c r="DA832" s="177"/>
      <c r="DB832" s="177"/>
      <c r="DC832" s="177"/>
      <c r="DD832" s="177"/>
      <c r="DE832" s="177"/>
      <c r="DF832" s="177"/>
      <c r="DG832" s="177"/>
      <c r="DH832" s="177"/>
      <c r="DI832" s="177"/>
      <c r="DJ832" s="177"/>
      <c r="DK832" s="177"/>
      <c r="DL832" s="177"/>
      <c r="DM832" s="177"/>
      <c r="DN832" s="177"/>
      <c r="DO832" s="177"/>
      <c r="DP832" s="177"/>
      <c r="DQ832" s="177"/>
      <c r="DR832" s="177"/>
      <c r="DS832" s="177"/>
      <c r="DT832" s="177"/>
      <c r="DU832" s="177"/>
      <c r="DV832" s="177"/>
      <c r="DW832" s="177"/>
      <c r="DX832" s="177"/>
      <c r="DY832" s="177"/>
      <c r="DZ832" s="177"/>
      <c r="EA832" s="177"/>
      <c r="EB832" s="177"/>
      <c r="EC832" s="177"/>
      <c r="ED832" s="177"/>
      <c r="EE832" s="177"/>
      <c r="EF832" s="177"/>
      <c r="EG832" s="177"/>
      <c r="EH832" s="177"/>
      <c r="EI832" s="177"/>
      <c r="EJ832" s="177"/>
      <c r="EK832" s="177"/>
      <c r="EL832" s="177"/>
      <c r="EM832" s="177"/>
      <c r="EN832" s="177"/>
      <c r="EO832" s="177"/>
      <c r="EP832" s="177"/>
      <c r="EQ832" s="177"/>
      <c r="ER832" s="177"/>
      <c r="ES832" s="177"/>
      <c r="ET832" s="177"/>
      <c r="EU832" s="177"/>
      <c r="EV832" s="177"/>
      <c r="EW832" s="177"/>
      <c r="EX832" s="177"/>
      <c r="EY832" s="177"/>
      <c r="EZ832" s="177"/>
      <c r="FA832" s="177"/>
      <c r="FB832" s="177"/>
      <c r="FC832" s="177"/>
      <c r="FD832" s="177"/>
      <c r="FE832" s="177"/>
      <c r="FF832" s="177"/>
      <c r="FG832" s="177"/>
      <c r="FH832" s="177"/>
      <c r="FI832" s="177"/>
      <c r="FJ832" s="177"/>
      <c r="FK832" s="177"/>
      <c r="FL832" s="177"/>
      <c r="FM832" s="177"/>
      <c r="FN832" s="177"/>
      <c r="FO832" s="177"/>
      <c r="FP832" s="177"/>
      <c r="FQ832" s="177"/>
      <c r="FR832" s="177"/>
      <c r="FS832" s="177"/>
      <c r="FT832" s="177"/>
      <c r="FU832" s="177"/>
      <c r="FV832" s="177"/>
      <c r="FW832" s="177"/>
      <c r="FX832" s="177"/>
      <c r="FY832" s="177"/>
      <c r="FZ832" s="177"/>
      <c r="GA832" s="177"/>
      <c r="GB832" s="177"/>
      <c r="GC832" s="177"/>
      <c r="GD832" s="177"/>
      <c r="GE832" s="177"/>
      <c r="GF832" s="177"/>
      <c r="GG832" s="177"/>
      <c r="GH832" s="177"/>
      <c r="GI832" s="177"/>
      <c r="GJ832" s="177"/>
      <c r="GK832" s="177"/>
      <c r="GL832" s="177"/>
      <c r="GM832" s="177"/>
      <c r="GN832" s="177"/>
      <c r="GO832" s="177"/>
      <c r="GP832" s="177"/>
      <c r="GQ832" s="177"/>
      <c r="GR832" s="177"/>
      <c r="GS832" s="177"/>
      <c r="GT832" s="177"/>
      <c r="GU832" s="177"/>
      <c r="GV832" s="177"/>
      <c r="GW832" s="177"/>
      <c r="GX832" s="177"/>
      <c r="GY832" s="177"/>
      <c r="GZ832" s="177"/>
      <c r="HA832" s="177"/>
      <c r="HB832" s="177"/>
      <c r="HC832" s="177"/>
      <c r="HD832" s="177"/>
      <c r="HE832" s="177"/>
      <c r="HF832" s="177"/>
      <c r="HG832" s="177"/>
      <c r="HH832" s="177"/>
      <c r="HI832" s="177"/>
      <c r="HJ832" s="177"/>
      <c r="HK832" s="177"/>
      <c r="HL832" s="177"/>
      <c r="HM832" s="177"/>
      <c r="HN832" s="177"/>
      <c r="HO832" s="177"/>
      <c r="HP832" s="177"/>
      <c r="HQ832" s="177"/>
      <c r="HR832" s="177"/>
      <c r="HS832" s="177"/>
      <c r="HT832" s="177"/>
      <c r="HU832" s="177"/>
      <c r="HV832" s="177"/>
      <c r="HW832" s="177"/>
      <c r="HX832" s="177"/>
      <c r="HY832" s="177"/>
      <c r="HZ832" s="177"/>
      <c r="IA832" s="177"/>
      <c r="IB832" s="177"/>
      <c r="IC832" s="177"/>
      <c r="ID832" s="177"/>
      <c r="IE832" s="177"/>
      <c r="IF832" s="177"/>
      <c r="IG832" s="177"/>
      <c r="IH832" s="177"/>
      <c r="II832" s="177"/>
      <c r="IJ832" s="177"/>
      <c r="IK832" s="177"/>
      <c r="IL832" s="177"/>
      <c r="IM832" s="177"/>
      <c r="IN832" s="177"/>
      <c r="IO832" s="177"/>
      <c r="IP832" s="177"/>
      <c r="IQ832" s="177"/>
      <c r="IR832" s="177"/>
      <c r="IS832" s="177"/>
      <c r="IT832" s="177"/>
      <c r="IU832" s="177"/>
      <c r="IV832" s="177"/>
    </row>
    <row r="833" spans="1:256" s="362" customFormat="1" ht="18.75" x14ac:dyDescent="0.45">
      <c r="A833" s="357"/>
      <c r="B833" s="177"/>
      <c r="C833" s="177"/>
      <c r="D833" s="81"/>
      <c r="E833" s="181"/>
      <c r="F833" s="181"/>
      <c r="G833" s="182"/>
      <c r="H833" s="158"/>
      <c r="I833" s="842"/>
      <c r="J833" s="149">
        <v>30</v>
      </c>
      <c r="K833" s="838" t="s">
        <v>1376</v>
      </c>
      <c r="L833" s="843"/>
      <c r="M833" s="158"/>
      <c r="N833" s="158"/>
      <c r="O833" s="158"/>
      <c r="P833" s="158"/>
      <c r="Q833" s="792">
        <v>40000</v>
      </c>
      <c r="R833" s="697"/>
      <c r="S833" s="159">
        <f t="shared" si="33"/>
        <v>40000</v>
      </c>
      <c r="T833" s="840" t="s">
        <v>688</v>
      </c>
      <c r="U833" s="840" t="s">
        <v>216</v>
      </c>
      <c r="V833" s="361"/>
      <c r="W833" s="177"/>
      <c r="X833" s="177"/>
      <c r="Y833" s="727"/>
      <c r="Z833" s="215"/>
      <c r="AA833" s="216"/>
      <c r="AB833" s="177"/>
      <c r="AC833" s="177"/>
      <c r="AD833" s="177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77"/>
      <c r="BP833" s="177"/>
      <c r="BQ833" s="177"/>
      <c r="BR833" s="177"/>
      <c r="BS833" s="177"/>
      <c r="BT833" s="177"/>
      <c r="BU833" s="177"/>
      <c r="BV833" s="177"/>
      <c r="BW833" s="177"/>
      <c r="BX833" s="177"/>
      <c r="BY833" s="177"/>
      <c r="BZ833" s="177"/>
      <c r="CA833" s="177"/>
      <c r="CB833" s="177"/>
      <c r="CC833" s="177"/>
      <c r="CD833" s="177"/>
      <c r="CE833" s="177"/>
      <c r="CF833" s="177"/>
      <c r="CG833" s="177"/>
      <c r="CH833" s="177"/>
      <c r="CI833" s="177"/>
      <c r="CJ833" s="177"/>
      <c r="CK833" s="177"/>
      <c r="CL833" s="177"/>
      <c r="CM833" s="177"/>
      <c r="CN833" s="177"/>
      <c r="CO833" s="177"/>
      <c r="CP833" s="177"/>
      <c r="CQ833" s="177"/>
      <c r="CR833" s="177"/>
      <c r="CS833" s="177"/>
      <c r="CT833" s="177"/>
      <c r="CU833" s="177"/>
      <c r="CV833" s="177"/>
      <c r="CW833" s="177"/>
      <c r="CX833" s="177"/>
      <c r="CY833" s="177"/>
      <c r="CZ833" s="177"/>
      <c r="DA833" s="177"/>
      <c r="DB833" s="177"/>
      <c r="DC833" s="177"/>
      <c r="DD833" s="177"/>
      <c r="DE833" s="177"/>
      <c r="DF833" s="177"/>
      <c r="DG833" s="177"/>
      <c r="DH833" s="177"/>
      <c r="DI833" s="177"/>
      <c r="DJ833" s="177"/>
      <c r="DK833" s="177"/>
      <c r="DL833" s="177"/>
      <c r="DM833" s="177"/>
      <c r="DN833" s="177"/>
      <c r="DO833" s="177"/>
      <c r="DP833" s="177"/>
      <c r="DQ833" s="177"/>
      <c r="DR833" s="177"/>
      <c r="DS833" s="177"/>
      <c r="DT833" s="177"/>
      <c r="DU833" s="177"/>
      <c r="DV833" s="177"/>
      <c r="DW833" s="177"/>
      <c r="DX833" s="177"/>
      <c r="DY833" s="177"/>
      <c r="DZ833" s="177"/>
      <c r="EA833" s="177"/>
      <c r="EB833" s="177"/>
      <c r="EC833" s="177"/>
      <c r="ED833" s="177"/>
      <c r="EE833" s="177"/>
      <c r="EF833" s="177"/>
      <c r="EG833" s="177"/>
      <c r="EH833" s="177"/>
      <c r="EI833" s="177"/>
      <c r="EJ833" s="177"/>
      <c r="EK833" s="177"/>
      <c r="EL833" s="177"/>
      <c r="EM833" s="177"/>
      <c r="EN833" s="177"/>
      <c r="EO833" s="177"/>
      <c r="EP833" s="177"/>
      <c r="EQ833" s="177"/>
      <c r="ER833" s="177"/>
      <c r="ES833" s="177"/>
      <c r="ET833" s="177"/>
      <c r="EU833" s="177"/>
      <c r="EV833" s="177"/>
      <c r="EW833" s="177"/>
      <c r="EX833" s="177"/>
      <c r="EY833" s="177"/>
      <c r="EZ833" s="177"/>
      <c r="FA833" s="177"/>
      <c r="FB833" s="177"/>
      <c r="FC833" s="177"/>
      <c r="FD833" s="177"/>
      <c r="FE833" s="177"/>
      <c r="FF833" s="177"/>
      <c r="FG833" s="177"/>
      <c r="FH833" s="177"/>
      <c r="FI833" s="177"/>
      <c r="FJ833" s="177"/>
      <c r="FK833" s="177"/>
      <c r="FL833" s="177"/>
      <c r="FM833" s="177"/>
      <c r="FN833" s="177"/>
      <c r="FO833" s="177"/>
      <c r="FP833" s="177"/>
      <c r="FQ833" s="177"/>
      <c r="FR833" s="177"/>
      <c r="FS833" s="177"/>
      <c r="FT833" s="177"/>
      <c r="FU833" s="177"/>
      <c r="FV833" s="177"/>
      <c r="FW833" s="177"/>
      <c r="FX833" s="177"/>
      <c r="FY833" s="177"/>
      <c r="FZ833" s="177"/>
      <c r="GA833" s="177"/>
      <c r="GB833" s="177"/>
      <c r="GC833" s="177"/>
      <c r="GD833" s="177"/>
      <c r="GE833" s="177"/>
      <c r="GF833" s="177"/>
      <c r="GG833" s="177"/>
      <c r="GH833" s="177"/>
      <c r="GI833" s="177"/>
      <c r="GJ833" s="177"/>
      <c r="GK833" s="177"/>
      <c r="GL833" s="177"/>
      <c r="GM833" s="177"/>
      <c r="GN833" s="177"/>
      <c r="GO833" s="177"/>
      <c r="GP833" s="177"/>
      <c r="GQ833" s="177"/>
      <c r="GR833" s="177"/>
      <c r="GS833" s="177"/>
      <c r="GT833" s="177"/>
      <c r="GU833" s="177"/>
      <c r="GV833" s="177"/>
      <c r="GW833" s="177"/>
      <c r="GX833" s="177"/>
      <c r="GY833" s="177"/>
      <c r="GZ833" s="177"/>
      <c r="HA833" s="177"/>
      <c r="HB833" s="177"/>
      <c r="HC833" s="177"/>
      <c r="HD833" s="177"/>
      <c r="HE833" s="177"/>
      <c r="HF833" s="177"/>
      <c r="HG833" s="177"/>
      <c r="HH833" s="177"/>
      <c r="HI833" s="177"/>
      <c r="HJ833" s="177"/>
      <c r="HK833" s="177"/>
      <c r="HL833" s="177"/>
      <c r="HM833" s="177"/>
      <c r="HN833" s="177"/>
      <c r="HO833" s="177"/>
      <c r="HP833" s="177"/>
      <c r="HQ833" s="177"/>
      <c r="HR833" s="177"/>
      <c r="HS833" s="177"/>
      <c r="HT833" s="177"/>
      <c r="HU833" s="177"/>
      <c r="HV833" s="177"/>
      <c r="HW833" s="177"/>
      <c r="HX833" s="177"/>
      <c r="HY833" s="177"/>
      <c r="HZ833" s="177"/>
      <c r="IA833" s="177"/>
      <c r="IB833" s="177"/>
      <c r="IC833" s="177"/>
      <c r="ID833" s="177"/>
      <c r="IE833" s="177"/>
      <c r="IF833" s="177"/>
      <c r="IG833" s="177"/>
      <c r="IH833" s="177"/>
      <c r="II833" s="177"/>
      <c r="IJ833" s="177"/>
      <c r="IK833" s="177"/>
      <c r="IL833" s="177"/>
      <c r="IM833" s="177"/>
      <c r="IN833" s="177"/>
      <c r="IO833" s="177"/>
      <c r="IP833" s="177"/>
      <c r="IQ833" s="177"/>
      <c r="IR833" s="177"/>
      <c r="IS833" s="177"/>
      <c r="IT833" s="177"/>
      <c r="IU833" s="177"/>
      <c r="IV833" s="177"/>
    </row>
    <row r="834" spans="1:256" s="362" customFormat="1" ht="18.75" x14ac:dyDescent="0.45">
      <c r="A834" s="357"/>
      <c r="B834" s="177"/>
      <c r="C834" s="177"/>
      <c r="D834" s="81"/>
      <c r="E834" s="181"/>
      <c r="F834" s="181"/>
      <c r="G834" s="182"/>
      <c r="H834" s="158"/>
      <c r="I834" s="842"/>
      <c r="J834" s="149">
        <v>31</v>
      </c>
      <c r="K834" s="838" t="s">
        <v>1377</v>
      </c>
      <c r="L834" s="843"/>
      <c r="M834" s="158"/>
      <c r="N834" s="158"/>
      <c r="O834" s="158"/>
      <c r="P834" s="158"/>
      <c r="Q834" s="854">
        <v>60000</v>
      </c>
      <c r="R834" s="697"/>
      <c r="S834" s="159">
        <f t="shared" si="33"/>
        <v>60000</v>
      </c>
      <c r="T834" s="840" t="s">
        <v>1209</v>
      </c>
      <c r="U834" s="840" t="s">
        <v>216</v>
      </c>
      <c r="V834" s="361"/>
      <c r="W834" s="177"/>
      <c r="X834" s="177"/>
      <c r="Y834" s="727"/>
      <c r="Z834" s="215"/>
      <c r="AA834" s="216"/>
      <c r="AB834" s="177"/>
      <c r="AC834" s="177"/>
      <c r="AD834" s="177"/>
      <c r="AE834" s="177"/>
      <c r="AF834" s="177"/>
      <c r="AG834" s="177"/>
      <c r="AH834" s="177"/>
      <c r="AI834" s="177"/>
      <c r="AJ834" s="177"/>
      <c r="AK834" s="177"/>
      <c r="AL834" s="177"/>
      <c r="AM834" s="177"/>
      <c r="AN834" s="177"/>
      <c r="AO834" s="177"/>
      <c r="AP834" s="177"/>
      <c r="AQ834" s="177"/>
      <c r="AR834" s="177"/>
      <c r="AS834" s="177"/>
      <c r="AT834" s="177"/>
      <c r="AU834" s="177"/>
      <c r="AV834" s="177"/>
      <c r="AW834" s="177"/>
      <c r="AX834" s="177"/>
      <c r="AY834" s="177"/>
      <c r="AZ834" s="177"/>
      <c r="BA834" s="177"/>
      <c r="BB834" s="177"/>
      <c r="BC834" s="177"/>
      <c r="BD834" s="177"/>
      <c r="BE834" s="177"/>
      <c r="BF834" s="177"/>
      <c r="BG834" s="177"/>
      <c r="BH834" s="177"/>
      <c r="BI834" s="177"/>
      <c r="BJ834" s="177"/>
      <c r="BK834" s="177"/>
      <c r="BL834" s="177"/>
      <c r="BM834" s="177"/>
      <c r="BN834" s="177"/>
      <c r="BO834" s="177"/>
      <c r="BP834" s="177"/>
      <c r="BQ834" s="177"/>
      <c r="BR834" s="177"/>
      <c r="BS834" s="177"/>
      <c r="BT834" s="177"/>
      <c r="BU834" s="177"/>
      <c r="BV834" s="177"/>
      <c r="BW834" s="177"/>
      <c r="BX834" s="177"/>
      <c r="BY834" s="177"/>
      <c r="BZ834" s="177"/>
      <c r="CA834" s="177"/>
      <c r="CB834" s="177"/>
      <c r="CC834" s="177"/>
      <c r="CD834" s="177"/>
      <c r="CE834" s="177"/>
      <c r="CF834" s="177"/>
      <c r="CG834" s="177"/>
      <c r="CH834" s="177"/>
      <c r="CI834" s="177"/>
      <c r="CJ834" s="177"/>
      <c r="CK834" s="177"/>
      <c r="CL834" s="177"/>
      <c r="CM834" s="177"/>
      <c r="CN834" s="177"/>
      <c r="CO834" s="177"/>
      <c r="CP834" s="177"/>
      <c r="CQ834" s="177"/>
      <c r="CR834" s="177"/>
      <c r="CS834" s="177"/>
      <c r="CT834" s="177"/>
      <c r="CU834" s="177"/>
      <c r="CV834" s="177"/>
      <c r="CW834" s="177"/>
      <c r="CX834" s="177"/>
      <c r="CY834" s="177"/>
      <c r="CZ834" s="177"/>
      <c r="DA834" s="177"/>
      <c r="DB834" s="177"/>
      <c r="DC834" s="177"/>
      <c r="DD834" s="177"/>
      <c r="DE834" s="177"/>
      <c r="DF834" s="177"/>
      <c r="DG834" s="177"/>
      <c r="DH834" s="177"/>
      <c r="DI834" s="177"/>
      <c r="DJ834" s="177"/>
      <c r="DK834" s="177"/>
      <c r="DL834" s="177"/>
      <c r="DM834" s="177"/>
      <c r="DN834" s="177"/>
      <c r="DO834" s="177"/>
      <c r="DP834" s="177"/>
      <c r="DQ834" s="177"/>
      <c r="DR834" s="177"/>
      <c r="DS834" s="177"/>
      <c r="DT834" s="177"/>
      <c r="DU834" s="177"/>
      <c r="DV834" s="177"/>
      <c r="DW834" s="177"/>
      <c r="DX834" s="177"/>
      <c r="DY834" s="177"/>
      <c r="DZ834" s="177"/>
      <c r="EA834" s="177"/>
      <c r="EB834" s="177"/>
      <c r="EC834" s="177"/>
      <c r="ED834" s="177"/>
      <c r="EE834" s="177"/>
      <c r="EF834" s="177"/>
      <c r="EG834" s="177"/>
      <c r="EH834" s="177"/>
      <c r="EI834" s="177"/>
      <c r="EJ834" s="177"/>
      <c r="EK834" s="177"/>
      <c r="EL834" s="177"/>
      <c r="EM834" s="177"/>
      <c r="EN834" s="177"/>
      <c r="EO834" s="177"/>
      <c r="EP834" s="177"/>
      <c r="EQ834" s="177"/>
      <c r="ER834" s="177"/>
      <c r="ES834" s="177"/>
      <c r="ET834" s="177"/>
      <c r="EU834" s="177"/>
      <c r="EV834" s="177"/>
      <c r="EW834" s="177"/>
      <c r="EX834" s="177"/>
      <c r="EY834" s="177"/>
      <c r="EZ834" s="177"/>
      <c r="FA834" s="177"/>
      <c r="FB834" s="177"/>
      <c r="FC834" s="177"/>
      <c r="FD834" s="177"/>
      <c r="FE834" s="177"/>
      <c r="FF834" s="177"/>
      <c r="FG834" s="177"/>
      <c r="FH834" s="177"/>
      <c r="FI834" s="177"/>
      <c r="FJ834" s="177"/>
      <c r="FK834" s="177"/>
      <c r="FL834" s="177"/>
      <c r="FM834" s="177"/>
      <c r="FN834" s="177"/>
      <c r="FO834" s="177"/>
      <c r="FP834" s="177"/>
      <c r="FQ834" s="177"/>
      <c r="FR834" s="177"/>
      <c r="FS834" s="177"/>
      <c r="FT834" s="177"/>
      <c r="FU834" s="177"/>
      <c r="FV834" s="177"/>
      <c r="FW834" s="177"/>
      <c r="FX834" s="177"/>
      <c r="FY834" s="177"/>
      <c r="FZ834" s="177"/>
      <c r="GA834" s="177"/>
      <c r="GB834" s="177"/>
      <c r="GC834" s="177"/>
      <c r="GD834" s="177"/>
      <c r="GE834" s="177"/>
      <c r="GF834" s="177"/>
      <c r="GG834" s="177"/>
      <c r="GH834" s="177"/>
      <c r="GI834" s="177"/>
      <c r="GJ834" s="177"/>
      <c r="GK834" s="177"/>
      <c r="GL834" s="177"/>
      <c r="GM834" s="177"/>
      <c r="GN834" s="177"/>
      <c r="GO834" s="177"/>
      <c r="GP834" s="177"/>
      <c r="GQ834" s="177"/>
      <c r="GR834" s="177"/>
      <c r="GS834" s="177"/>
      <c r="GT834" s="177"/>
      <c r="GU834" s="177"/>
      <c r="GV834" s="177"/>
      <c r="GW834" s="177"/>
      <c r="GX834" s="177"/>
      <c r="GY834" s="177"/>
      <c r="GZ834" s="177"/>
      <c r="HA834" s="177"/>
      <c r="HB834" s="177"/>
      <c r="HC834" s="177"/>
      <c r="HD834" s="177"/>
      <c r="HE834" s="177"/>
      <c r="HF834" s="177"/>
      <c r="HG834" s="177"/>
      <c r="HH834" s="177"/>
      <c r="HI834" s="177"/>
      <c r="HJ834" s="177"/>
      <c r="HK834" s="177"/>
      <c r="HL834" s="177"/>
      <c r="HM834" s="177"/>
      <c r="HN834" s="177"/>
      <c r="HO834" s="177"/>
      <c r="HP834" s="177"/>
      <c r="HQ834" s="177"/>
      <c r="HR834" s="177"/>
      <c r="HS834" s="177"/>
      <c r="HT834" s="177"/>
      <c r="HU834" s="177"/>
      <c r="HV834" s="177"/>
      <c r="HW834" s="177"/>
      <c r="HX834" s="177"/>
      <c r="HY834" s="177"/>
      <c r="HZ834" s="177"/>
      <c r="IA834" s="177"/>
      <c r="IB834" s="177"/>
      <c r="IC834" s="177"/>
      <c r="ID834" s="177"/>
      <c r="IE834" s="177"/>
      <c r="IF834" s="177"/>
      <c r="IG834" s="177"/>
      <c r="IH834" s="177"/>
      <c r="II834" s="177"/>
      <c r="IJ834" s="177"/>
      <c r="IK834" s="177"/>
      <c r="IL834" s="177"/>
      <c r="IM834" s="177"/>
      <c r="IN834" s="177"/>
      <c r="IO834" s="177"/>
      <c r="IP834" s="177"/>
      <c r="IQ834" s="177"/>
      <c r="IR834" s="177"/>
      <c r="IS834" s="177"/>
      <c r="IT834" s="177"/>
      <c r="IU834" s="177"/>
      <c r="IV834" s="177"/>
    </row>
    <row r="835" spans="1:256" s="362" customFormat="1" ht="18.75" x14ac:dyDescent="0.45">
      <c r="A835" s="357"/>
      <c r="B835" s="177"/>
      <c r="C835" s="177"/>
      <c r="D835" s="81"/>
      <c r="E835" s="181"/>
      <c r="F835" s="181"/>
      <c r="G835" s="182"/>
      <c r="H835" s="158"/>
      <c r="I835" s="842"/>
      <c r="J835" s="149">
        <v>32</v>
      </c>
      <c r="K835" s="838" t="s">
        <v>1378</v>
      </c>
      <c r="L835" s="843"/>
      <c r="M835" s="158"/>
      <c r="N835" s="158"/>
      <c r="O835" s="158"/>
      <c r="P835" s="158"/>
      <c r="Q835" s="792">
        <v>20000</v>
      </c>
      <c r="R835" s="697"/>
      <c r="S835" s="159">
        <f t="shared" si="33"/>
        <v>20000</v>
      </c>
      <c r="T835" s="840" t="s">
        <v>1379</v>
      </c>
      <c r="U835" s="840" t="s">
        <v>261</v>
      </c>
      <c r="V835" s="361"/>
      <c r="W835" s="177"/>
      <c r="X835" s="177"/>
      <c r="Y835" s="727"/>
      <c r="Z835" s="215"/>
      <c r="AA835" s="216"/>
      <c r="AB835" s="177"/>
      <c r="AC835" s="177"/>
      <c r="AD835" s="177"/>
      <c r="AE835" s="177"/>
      <c r="AF835" s="177"/>
      <c r="AG835" s="177"/>
      <c r="AH835" s="177"/>
      <c r="AI835" s="177"/>
      <c r="AJ835" s="177"/>
      <c r="AK835" s="177"/>
      <c r="AL835" s="177"/>
      <c r="AM835" s="177"/>
      <c r="AN835" s="177"/>
      <c r="AO835" s="177"/>
      <c r="AP835" s="177"/>
      <c r="AQ835" s="177"/>
      <c r="AR835" s="177"/>
      <c r="AS835" s="177"/>
      <c r="AT835" s="177"/>
      <c r="AU835" s="177"/>
      <c r="AV835" s="177"/>
      <c r="AW835" s="177"/>
      <c r="AX835" s="177"/>
      <c r="AY835" s="177"/>
      <c r="AZ835" s="177"/>
      <c r="BA835" s="177"/>
      <c r="BB835" s="177"/>
      <c r="BC835" s="177"/>
      <c r="BD835" s="177"/>
      <c r="BE835" s="177"/>
      <c r="BF835" s="177"/>
      <c r="BG835" s="177"/>
      <c r="BH835" s="177"/>
      <c r="BI835" s="177"/>
      <c r="BJ835" s="177"/>
      <c r="BK835" s="177"/>
      <c r="BL835" s="177"/>
      <c r="BM835" s="177"/>
      <c r="BN835" s="177"/>
      <c r="BO835" s="177"/>
      <c r="BP835" s="177"/>
      <c r="BQ835" s="177"/>
      <c r="BR835" s="177"/>
      <c r="BS835" s="177"/>
      <c r="BT835" s="177"/>
      <c r="BU835" s="177"/>
      <c r="BV835" s="177"/>
      <c r="BW835" s="177"/>
      <c r="BX835" s="177"/>
      <c r="BY835" s="177"/>
      <c r="BZ835" s="177"/>
      <c r="CA835" s="177"/>
      <c r="CB835" s="177"/>
      <c r="CC835" s="177"/>
      <c r="CD835" s="177"/>
      <c r="CE835" s="177"/>
      <c r="CF835" s="177"/>
      <c r="CG835" s="177"/>
      <c r="CH835" s="177"/>
      <c r="CI835" s="177"/>
      <c r="CJ835" s="177"/>
      <c r="CK835" s="177"/>
      <c r="CL835" s="177"/>
      <c r="CM835" s="177"/>
      <c r="CN835" s="177"/>
      <c r="CO835" s="177"/>
      <c r="CP835" s="177"/>
      <c r="CQ835" s="177"/>
      <c r="CR835" s="177"/>
      <c r="CS835" s="177"/>
      <c r="CT835" s="177"/>
      <c r="CU835" s="177"/>
      <c r="CV835" s="177"/>
      <c r="CW835" s="177"/>
      <c r="CX835" s="177"/>
      <c r="CY835" s="177"/>
      <c r="CZ835" s="177"/>
      <c r="DA835" s="177"/>
      <c r="DB835" s="177"/>
      <c r="DC835" s="177"/>
      <c r="DD835" s="177"/>
      <c r="DE835" s="177"/>
      <c r="DF835" s="177"/>
      <c r="DG835" s="177"/>
      <c r="DH835" s="177"/>
      <c r="DI835" s="177"/>
      <c r="DJ835" s="177"/>
      <c r="DK835" s="177"/>
      <c r="DL835" s="177"/>
      <c r="DM835" s="177"/>
      <c r="DN835" s="177"/>
      <c r="DO835" s="177"/>
      <c r="DP835" s="177"/>
      <c r="DQ835" s="177"/>
      <c r="DR835" s="177"/>
      <c r="DS835" s="177"/>
      <c r="DT835" s="177"/>
      <c r="DU835" s="177"/>
      <c r="DV835" s="177"/>
      <c r="DW835" s="177"/>
      <c r="DX835" s="177"/>
      <c r="DY835" s="177"/>
      <c r="DZ835" s="177"/>
      <c r="EA835" s="177"/>
      <c r="EB835" s="177"/>
      <c r="EC835" s="177"/>
      <c r="ED835" s="177"/>
      <c r="EE835" s="177"/>
      <c r="EF835" s="177"/>
      <c r="EG835" s="177"/>
      <c r="EH835" s="177"/>
      <c r="EI835" s="177"/>
      <c r="EJ835" s="177"/>
      <c r="EK835" s="177"/>
      <c r="EL835" s="177"/>
      <c r="EM835" s="177"/>
      <c r="EN835" s="177"/>
      <c r="EO835" s="177"/>
      <c r="EP835" s="177"/>
      <c r="EQ835" s="177"/>
      <c r="ER835" s="177"/>
      <c r="ES835" s="177"/>
      <c r="ET835" s="177"/>
      <c r="EU835" s="177"/>
      <c r="EV835" s="177"/>
      <c r="EW835" s="177"/>
      <c r="EX835" s="177"/>
      <c r="EY835" s="177"/>
      <c r="EZ835" s="177"/>
      <c r="FA835" s="177"/>
      <c r="FB835" s="177"/>
      <c r="FC835" s="177"/>
      <c r="FD835" s="177"/>
      <c r="FE835" s="177"/>
      <c r="FF835" s="177"/>
      <c r="FG835" s="177"/>
      <c r="FH835" s="177"/>
      <c r="FI835" s="177"/>
      <c r="FJ835" s="177"/>
      <c r="FK835" s="177"/>
      <c r="FL835" s="177"/>
      <c r="FM835" s="177"/>
      <c r="FN835" s="177"/>
      <c r="FO835" s="177"/>
      <c r="FP835" s="177"/>
      <c r="FQ835" s="177"/>
      <c r="FR835" s="177"/>
      <c r="FS835" s="177"/>
      <c r="FT835" s="177"/>
      <c r="FU835" s="177"/>
      <c r="FV835" s="177"/>
      <c r="FW835" s="177"/>
      <c r="FX835" s="177"/>
      <c r="FY835" s="177"/>
      <c r="FZ835" s="177"/>
      <c r="GA835" s="177"/>
      <c r="GB835" s="177"/>
      <c r="GC835" s="177"/>
      <c r="GD835" s="177"/>
      <c r="GE835" s="177"/>
      <c r="GF835" s="177"/>
      <c r="GG835" s="177"/>
      <c r="GH835" s="177"/>
      <c r="GI835" s="177"/>
      <c r="GJ835" s="177"/>
      <c r="GK835" s="177"/>
      <c r="GL835" s="177"/>
      <c r="GM835" s="177"/>
      <c r="GN835" s="177"/>
      <c r="GO835" s="177"/>
      <c r="GP835" s="177"/>
      <c r="GQ835" s="177"/>
      <c r="GR835" s="177"/>
      <c r="GS835" s="177"/>
      <c r="GT835" s="177"/>
      <c r="GU835" s="177"/>
      <c r="GV835" s="177"/>
      <c r="GW835" s="177"/>
      <c r="GX835" s="177"/>
      <c r="GY835" s="177"/>
      <c r="GZ835" s="177"/>
      <c r="HA835" s="177"/>
      <c r="HB835" s="177"/>
      <c r="HC835" s="177"/>
      <c r="HD835" s="177"/>
      <c r="HE835" s="177"/>
      <c r="HF835" s="177"/>
      <c r="HG835" s="177"/>
      <c r="HH835" s="177"/>
      <c r="HI835" s="177"/>
      <c r="HJ835" s="177"/>
      <c r="HK835" s="177"/>
      <c r="HL835" s="177"/>
      <c r="HM835" s="177"/>
      <c r="HN835" s="177"/>
      <c r="HO835" s="177"/>
      <c r="HP835" s="177"/>
      <c r="HQ835" s="177"/>
      <c r="HR835" s="177"/>
      <c r="HS835" s="177"/>
      <c r="HT835" s="177"/>
      <c r="HU835" s="177"/>
      <c r="HV835" s="177"/>
      <c r="HW835" s="177"/>
      <c r="HX835" s="177"/>
      <c r="HY835" s="177"/>
      <c r="HZ835" s="177"/>
      <c r="IA835" s="177"/>
      <c r="IB835" s="177"/>
      <c r="IC835" s="177"/>
      <c r="ID835" s="177"/>
      <c r="IE835" s="177"/>
      <c r="IF835" s="177"/>
      <c r="IG835" s="177"/>
      <c r="IH835" s="177"/>
      <c r="II835" s="177"/>
      <c r="IJ835" s="177"/>
      <c r="IK835" s="177"/>
      <c r="IL835" s="177"/>
      <c r="IM835" s="177"/>
      <c r="IN835" s="177"/>
      <c r="IO835" s="177"/>
      <c r="IP835" s="177"/>
      <c r="IQ835" s="177"/>
      <c r="IR835" s="177"/>
      <c r="IS835" s="177"/>
      <c r="IT835" s="177"/>
      <c r="IU835" s="177"/>
      <c r="IV835" s="177"/>
    </row>
    <row r="836" spans="1:256" s="362" customFormat="1" ht="18.75" x14ac:dyDescent="0.45">
      <c r="A836" s="357"/>
      <c r="B836" s="177"/>
      <c r="C836" s="177"/>
      <c r="D836" s="81"/>
      <c r="E836" s="181"/>
      <c r="F836" s="181"/>
      <c r="G836" s="182"/>
      <c r="H836" s="158"/>
      <c r="I836" s="842"/>
      <c r="J836" s="149">
        <v>33</v>
      </c>
      <c r="K836" s="838" t="s">
        <v>1380</v>
      </c>
      <c r="L836" s="843"/>
      <c r="M836" s="158"/>
      <c r="N836" s="158"/>
      <c r="O836" s="158"/>
      <c r="P836" s="158"/>
      <c r="Q836" s="841">
        <v>85000</v>
      </c>
      <c r="R836" s="697"/>
      <c r="S836" s="159">
        <f t="shared" si="33"/>
        <v>85000</v>
      </c>
      <c r="T836" s="840" t="s">
        <v>1379</v>
      </c>
      <c r="U836" s="840" t="s">
        <v>261</v>
      </c>
      <c r="V836" s="361"/>
      <c r="W836" s="177"/>
      <c r="X836" s="177"/>
      <c r="Y836" s="727"/>
      <c r="Z836" s="215"/>
      <c r="AA836" s="216"/>
      <c r="AB836" s="177"/>
      <c r="AC836" s="177"/>
      <c r="AD836" s="177"/>
      <c r="AE836" s="177"/>
      <c r="AF836" s="177"/>
      <c r="AG836" s="177"/>
      <c r="AH836" s="177"/>
      <c r="AI836" s="177"/>
      <c r="AJ836" s="177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7"/>
      <c r="BB836" s="177"/>
      <c r="BC836" s="177"/>
      <c r="BD836" s="177"/>
      <c r="BE836" s="177"/>
      <c r="BF836" s="177"/>
      <c r="BG836" s="177"/>
      <c r="BH836" s="177"/>
      <c r="BI836" s="177"/>
      <c r="BJ836" s="177"/>
      <c r="BK836" s="177"/>
      <c r="BL836" s="177"/>
      <c r="BM836" s="177"/>
      <c r="BN836" s="177"/>
      <c r="BO836" s="177"/>
      <c r="BP836" s="177"/>
      <c r="BQ836" s="177"/>
      <c r="BR836" s="177"/>
      <c r="BS836" s="177"/>
      <c r="BT836" s="177"/>
      <c r="BU836" s="177"/>
      <c r="BV836" s="177"/>
      <c r="BW836" s="177"/>
      <c r="BX836" s="177"/>
      <c r="BY836" s="177"/>
      <c r="BZ836" s="177"/>
      <c r="CA836" s="177"/>
      <c r="CB836" s="177"/>
      <c r="CC836" s="177"/>
      <c r="CD836" s="177"/>
      <c r="CE836" s="177"/>
      <c r="CF836" s="177"/>
      <c r="CG836" s="177"/>
      <c r="CH836" s="177"/>
      <c r="CI836" s="177"/>
      <c r="CJ836" s="177"/>
      <c r="CK836" s="177"/>
      <c r="CL836" s="177"/>
      <c r="CM836" s="177"/>
      <c r="CN836" s="177"/>
      <c r="CO836" s="177"/>
      <c r="CP836" s="177"/>
      <c r="CQ836" s="177"/>
      <c r="CR836" s="177"/>
      <c r="CS836" s="177"/>
      <c r="CT836" s="177"/>
      <c r="CU836" s="177"/>
      <c r="CV836" s="177"/>
      <c r="CW836" s="177"/>
      <c r="CX836" s="177"/>
      <c r="CY836" s="177"/>
      <c r="CZ836" s="177"/>
      <c r="DA836" s="177"/>
      <c r="DB836" s="177"/>
      <c r="DC836" s="177"/>
      <c r="DD836" s="177"/>
      <c r="DE836" s="177"/>
      <c r="DF836" s="177"/>
      <c r="DG836" s="177"/>
      <c r="DH836" s="177"/>
      <c r="DI836" s="177"/>
      <c r="DJ836" s="177"/>
      <c r="DK836" s="177"/>
      <c r="DL836" s="177"/>
      <c r="DM836" s="177"/>
      <c r="DN836" s="177"/>
      <c r="DO836" s="177"/>
      <c r="DP836" s="177"/>
      <c r="DQ836" s="177"/>
      <c r="DR836" s="177"/>
      <c r="DS836" s="177"/>
      <c r="DT836" s="177"/>
      <c r="DU836" s="177"/>
      <c r="DV836" s="177"/>
      <c r="DW836" s="177"/>
      <c r="DX836" s="177"/>
      <c r="DY836" s="177"/>
      <c r="DZ836" s="177"/>
      <c r="EA836" s="177"/>
      <c r="EB836" s="177"/>
      <c r="EC836" s="177"/>
      <c r="ED836" s="177"/>
      <c r="EE836" s="177"/>
      <c r="EF836" s="177"/>
      <c r="EG836" s="177"/>
      <c r="EH836" s="177"/>
      <c r="EI836" s="177"/>
      <c r="EJ836" s="177"/>
      <c r="EK836" s="177"/>
      <c r="EL836" s="177"/>
      <c r="EM836" s="177"/>
      <c r="EN836" s="177"/>
      <c r="EO836" s="177"/>
      <c r="EP836" s="177"/>
      <c r="EQ836" s="177"/>
      <c r="ER836" s="177"/>
      <c r="ES836" s="177"/>
      <c r="ET836" s="177"/>
      <c r="EU836" s="177"/>
      <c r="EV836" s="177"/>
      <c r="EW836" s="177"/>
      <c r="EX836" s="177"/>
      <c r="EY836" s="177"/>
      <c r="EZ836" s="177"/>
      <c r="FA836" s="177"/>
      <c r="FB836" s="177"/>
      <c r="FC836" s="177"/>
      <c r="FD836" s="177"/>
      <c r="FE836" s="177"/>
      <c r="FF836" s="177"/>
      <c r="FG836" s="177"/>
      <c r="FH836" s="177"/>
      <c r="FI836" s="177"/>
      <c r="FJ836" s="177"/>
      <c r="FK836" s="177"/>
      <c r="FL836" s="177"/>
      <c r="FM836" s="177"/>
      <c r="FN836" s="177"/>
      <c r="FO836" s="177"/>
      <c r="FP836" s="177"/>
      <c r="FQ836" s="177"/>
      <c r="FR836" s="177"/>
      <c r="FS836" s="177"/>
      <c r="FT836" s="177"/>
      <c r="FU836" s="177"/>
      <c r="FV836" s="177"/>
      <c r="FW836" s="177"/>
      <c r="FX836" s="177"/>
      <c r="FY836" s="177"/>
      <c r="FZ836" s="177"/>
      <c r="GA836" s="177"/>
      <c r="GB836" s="177"/>
      <c r="GC836" s="177"/>
      <c r="GD836" s="177"/>
      <c r="GE836" s="177"/>
      <c r="GF836" s="177"/>
      <c r="GG836" s="177"/>
      <c r="GH836" s="177"/>
      <c r="GI836" s="177"/>
      <c r="GJ836" s="177"/>
      <c r="GK836" s="177"/>
      <c r="GL836" s="177"/>
      <c r="GM836" s="177"/>
      <c r="GN836" s="177"/>
      <c r="GO836" s="177"/>
      <c r="GP836" s="177"/>
      <c r="GQ836" s="177"/>
      <c r="GR836" s="177"/>
      <c r="GS836" s="177"/>
      <c r="GT836" s="177"/>
      <c r="GU836" s="177"/>
      <c r="GV836" s="177"/>
      <c r="GW836" s="177"/>
      <c r="GX836" s="177"/>
      <c r="GY836" s="177"/>
      <c r="GZ836" s="177"/>
      <c r="HA836" s="177"/>
      <c r="HB836" s="177"/>
      <c r="HC836" s="177"/>
      <c r="HD836" s="177"/>
      <c r="HE836" s="177"/>
      <c r="HF836" s="177"/>
      <c r="HG836" s="177"/>
      <c r="HH836" s="177"/>
      <c r="HI836" s="177"/>
      <c r="HJ836" s="177"/>
      <c r="HK836" s="177"/>
      <c r="HL836" s="177"/>
      <c r="HM836" s="177"/>
      <c r="HN836" s="177"/>
      <c r="HO836" s="177"/>
      <c r="HP836" s="177"/>
      <c r="HQ836" s="177"/>
      <c r="HR836" s="177"/>
      <c r="HS836" s="177"/>
      <c r="HT836" s="177"/>
      <c r="HU836" s="177"/>
      <c r="HV836" s="177"/>
      <c r="HW836" s="177"/>
      <c r="HX836" s="177"/>
      <c r="HY836" s="177"/>
      <c r="HZ836" s="177"/>
      <c r="IA836" s="177"/>
      <c r="IB836" s="177"/>
      <c r="IC836" s="177"/>
      <c r="ID836" s="177"/>
      <c r="IE836" s="177"/>
      <c r="IF836" s="177"/>
      <c r="IG836" s="177"/>
      <c r="IH836" s="177"/>
      <c r="II836" s="177"/>
      <c r="IJ836" s="177"/>
      <c r="IK836" s="177"/>
      <c r="IL836" s="177"/>
      <c r="IM836" s="177"/>
      <c r="IN836" s="177"/>
      <c r="IO836" s="177"/>
      <c r="IP836" s="177"/>
      <c r="IQ836" s="177"/>
      <c r="IR836" s="177"/>
      <c r="IS836" s="177"/>
      <c r="IT836" s="177"/>
      <c r="IU836" s="177"/>
      <c r="IV836" s="177"/>
    </row>
    <row r="837" spans="1:256" s="362" customFormat="1" ht="18.75" x14ac:dyDescent="0.45">
      <c r="A837" s="489"/>
      <c r="B837" s="460"/>
      <c r="C837" s="460"/>
      <c r="D837" s="220"/>
      <c r="E837" s="221"/>
      <c r="F837" s="221"/>
      <c r="G837" s="222"/>
      <c r="H837" s="223"/>
      <c r="I837" s="223"/>
      <c r="J837" s="439"/>
      <c r="K837" s="440"/>
      <c r="L837" s="440"/>
      <c r="M837" s="223"/>
      <c r="N837" s="223"/>
      <c r="O837" s="223"/>
      <c r="P837" s="223"/>
      <c r="Q837" s="240"/>
      <c r="R837" s="240"/>
      <c r="S837" s="240"/>
      <c r="T837" s="323"/>
      <c r="U837" s="323"/>
      <c r="V837" s="361"/>
      <c r="W837" s="177"/>
      <c r="X837" s="177"/>
      <c r="Y837" s="727"/>
      <c r="Z837" s="215"/>
      <c r="AA837" s="216"/>
      <c r="AB837" s="177"/>
      <c r="AC837" s="177"/>
      <c r="AD837" s="177"/>
      <c r="AE837" s="177"/>
      <c r="AF837" s="177"/>
      <c r="AG837" s="177"/>
      <c r="AH837" s="177"/>
      <c r="AI837" s="177"/>
      <c r="AJ837" s="177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7"/>
      <c r="AV837" s="177"/>
      <c r="AW837" s="177"/>
      <c r="AX837" s="177"/>
      <c r="AY837" s="177"/>
      <c r="AZ837" s="177"/>
      <c r="BA837" s="177"/>
      <c r="BB837" s="177"/>
      <c r="BC837" s="177"/>
      <c r="BD837" s="177"/>
      <c r="BE837" s="177"/>
      <c r="BF837" s="177"/>
      <c r="BG837" s="177"/>
      <c r="BH837" s="177"/>
      <c r="BI837" s="177"/>
      <c r="BJ837" s="177"/>
      <c r="BK837" s="177"/>
      <c r="BL837" s="177"/>
      <c r="BM837" s="177"/>
      <c r="BN837" s="177"/>
      <c r="BO837" s="177"/>
      <c r="BP837" s="177"/>
      <c r="BQ837" s="177"/>
      <c r="BR837" s="177"/>
      <c r="BS837" s="177"/>
      <c r="BT837" s="177"/>
      <c r="BU837" s="177"/>
      <c r="BV837" s="177"/>
      <c r="BW837" s="177"/>
      <c r="BX837" s="177"/>
      <c r="BY837" s="177"/>
      <c r="BZ837" s="177"/>
      <c r="CA837" s="177"/>
      <c r="CB837" s="177"/>
      <c r="CC837" s="177"/>
      <c r="CD837" s="177"/>
      <c r="CE837" s="177"/>
      <c r="CF837" s="177"/>
      <c r="CG837" s="177"/>
      <c r="CH837" s="177"/>
      <c r="CI837" s="177"/>
      <c r="CJ837" s="177"/>
      <c r="CK837" s="177"/>
      <c r="CL837" s="177"/>
      <c r="CM837" s="177"/>
      <c r="CN837" s="177"/>
      <c r="CO837" s="177"/>
      <c r="CP837" s="177"/>
      <c r="CQ837" s="177"/>
      <c r="CR837" s="177"/>
      <c r="CS837" s="177"/>
      <c r="CT837" s="177"/>
      <c r="CU837" s="177"/>
      <c r="CV837" s="177"/>
      <c r="CW837" s="177"/>
      <c r="CX837" s="177"/>
      <c r="CY837" s="177"/>
      <c r="CZ837" s="177"/>
      <c r="DA837" s="177"/>
      <c r="DB837" s="177"/>
      <c r="DC837" s="177"/>
      <c r="DD837" s="177"/>
      <c r="DE837" s="177"/>
      <c r="DF837" s="177"/>
      <c r="DG837" s="177"/>
      <c r="DH837" s="177"/>
      <c r="DI837" s="177"/>
      <c r="DJ837" s="177"/>
      <c r="DK837" s="177"/>
      <c r="DL837" s="177"/>
      <c r="DM837" s="177"/>
      <c r="DN837" s="177"/>
      <c r="DO837" s="177"/>
      <c r="DP837" s="177"/>
      <c r="DQ837" s="177"/>
      <c r="DR837" s="177"/>
      <c r="DS837" s="177"/>
      <c r="DT837" s="177"/>
      <c r="DU837" s="177"/>
      <c r="DV837" s="177"/>
      <c r="DW837" s="177"/>
      <c r="DX837" s="177"/>
      <c r="DY837" s="177"/>
      <c r="DZ837" s="177"/>
      <c r="EA837" s="177"/>
      <c r="EB837" s="177"/>
      <c r="EC837" s="177"/>
      <c r="ED837" s="177"/>
      <c r="EE837" s="177"/>
      <c r="EF837" s="177"/>
      <c r="EG837" s="177"/>
      <c r="EH837" s="177"/>
      <c r="EI837" s="177"/>
      <c r="EJ837" s="177"/>
      <c r="EK837" s="177"/>
      <c r="EL837" s="177"/>
      <c r="EM837" s="177"/>
      <c r="EN837" s="177"/>
      <c r="EO837" s="177"/>
      <c r="EP837" s="177"/>
      <c r="EQ837" s="177"/>
      <c r="ER837" s="177"/>
      <c r="ES837" s="177"/>
      <c r="ET837" s="177"/>
      <c r="EU837" s="177"/>
      <c r="EV837" s="177"/>
      <c r="EW837" s="177"/>
      <c r="EX837" s="177"/>
      <c r="EY837" s="177"/>
      <c r="EZ837" s="177"/>
      <c r="FA837" s="177"/>
      <c r="FB837" s="177"/>
      <c r="FC837" s="177"/>
      <c r="FD837" s="177"/>
      <c r="FE837" s="177"/>
      <c r="FF837" s="177"/>
      <c r="FG837" s="177"/>
      <c r="FH837" s="177"/>
      <c r="FI837" s="177"/>
      <c r="FJ837" s="177"/>
      <c r="FK837" s="177"/>
      <c r="FL837" s="177"/>
      <c r="FM837" s="177"/>
      <c r="FN837" s="177"/>
      <c r="FO837" s="177"/>
      <c r="FP837" s="177"/>
      <c r="FQ837" s="177"/>
      <c r="FR837" s="177"/>
      <c r="FS837" s="177"/>
      <c r="FT837" s="177"/>
      <c r="FU837" s="177"/>
      <c r="FV837" s="177"/>
      <c r="FW837" s="177"/>
      <c r="FX837" s="177"/>
      <c r="FY837" s="177"/>
      <c r="FZ837" s="177"/>
      <c r="GA837" s="177"/>
      <c r="GB837" s="177"/>
      <c r="GC837" s="177"/>
      <c r="GD837" s="177"/>
      <c r="GE837" s="177"/>
      <c r="GF837" s="177"/>
      <c r="GG837" s="177"/>
      <c r="GH837" s="177"/>
      <c r="GI837" s="177"/>
      <c r="GJ837" s="177"/>
      <c r="GK837" s="177"/>
      <c r="GL837" s="177"/>
      <c r="GM837" s="177"/>
      <c r="GN837" s="177"/>
      <c r="GO837" s="177"/>
      <c r="GP837" s="177"/>
      <c r="GQ837" s="177"/>
      <c r="GR837" s="177"/>
      <c r="GS837" s="177"/>
      <c r="GT837" s="177"/>
      <c r="GU837" s="177"/>
      <c r="GV837" s="177"/>
      <c r="GW837" s="177"/>
      <c r="GX837" s="177"/>
      <c r="GY837" s="177"/>
      <c r="GZ837" s="177"/>
      <c r="HA837" s="177"/>
      <c r="HB837" s="177"/>
      <c r="HC837" s="177"/>
      <c r="HD837" s="177"/>
      <c r="HE837" s="177"/>
      <c r="HF837" s="177"/>
      <c r="HG837" s="177"/>
      <c r="HH837" s="177"/>
      <c r="HI837" s="177"/>
      <c r="HJ837" s="177"/>
      <c r="HK837" s="177"/>
      <c r="HL837" s="177"/>
      <c r="HM837" s="177"/>
      <c r="HN837" s="177"/>
      <c r="HO837" s="177"/>
      <c r="HP837" s="177"/>
      <c r="HQ837" s="177"/>
      <c r="HR837" s="177"/>
      <c r="HS837" s="177"/>
      <c r="HT837" s="177"/>
      <c r="HU837" s="177"/>
      <c r="HV837" s="177"/>
      <c r="HW837" s="177"/>
      <c r="HX837" s="177"/>
      <c r="HY837" s="177"/>
      <c r="HZ837" s="177"/>
      <c r="IA837" s="177"/>
      <c r="IB837" s="177"/>
      <c r="IC837" s="177"/>
      <c r="ID837" s="177"/>
      <c r="IE837" s="177"/>
      <c r="IF837" s="177"/>
      <c r="IG837" s="177"/>
      <c r="IH837" s="177"/>
      <c r="II837" s="177"/>
      <c r="IJ837" s="177"/>
      <c r="IK837" s="177"/>
      <c r="IL837" s="177"/>
      <c r="IM837" s="177"/>
      <c r="IN837" s="177"/>
      <c r="IO837" s="177"/>
      <c r="IP837" s="177"/>
      <c r="IQ837" s="177"/>
      <c r="IR837" s="177"/>
      <c r="IS837" s="177"/>
      <c r="IT837" s="177"/>
      <c r="IU837" s="177"/>
      <c r="IV837" s="177"/>
    </row>
    <row r="838" spans="1:256" s="362" customFormat="1" ht="18.75" x14ac:dyDescent="0.45">
      <c r="A838" s="357"/>
      <c r="B838" s="177"/>
      <c r="C838" s="60">
        <v>35</v>
      </c>
      <c r="D838" s="177" t="s">
        <v>1381</v>
      </c>
      <c r="E838" s="177"/>
      <c r="F838" s="177"/>
      <c r="G838" s="178"/>
      <c r="H838" s="68"/>
      <c r="I838" s="68"/>
      <c r="J838" s="429"/>
      <c r="K838" s="690"/>
      <c r="L838" s="67"/>
      <c r="M838" s="68"/>
      <c r="N838" s="68"/>
      <c r="O838" s="68"/>
      <c r="P838" s="68"/>
      <c r="Q838" s="230">
        <f>[4]แผน_งบยุทธศาสตร์60!L74*1000000</f>
        <v>1535000.0000000002</v>
      </c>
      <c r="R838" s="230">
        <f>[4]แผน_งบยุทธศาสตร์60!M74*1000000</f>
        <v>0</v>
      </c>
      <c r="S838" s="231">
        <f t="shared" ref="S838:S843" si="34">SUM(Q838:R838)</f>
        <v>1535000.0000000002</v>
      </c>
      <c r="T838" s="756"/>
      <c r="U838" s="757" t="s">
        <v>1248</v>
      </c>
      <c r="V838" s="361"/>
      <c r="W838" s="215"/>
      <c r="X838" s="215"/>
      <c r="Y838" s="727"/>
      <c r="Z838" s="215"/>
      <c r="AA838" s="216"/>
      <c r="AB838" s="177"/>
      <c r="AC838" s="177"/>
      <c r="AD838" s="177"/>
      <c r="AE838" s="177"/>
      <c r="AF838" s="177"/>
      <c r="AG838" s="177"/>
      <c r="AH838" s="177"/>
      <c r="AI838" s="177"/>
      <c r="AJ838" s="177"/>
      <c r="AK838" s="177"/>
      <c r="AL838" s="177"/>
      <c r="AM838" s="177"/>
      <c r="AN838" s="177"/>
      <c r="AO838" s="177"/>
      <c r="AP838" s="177"/>
      <c r="AQ838" s="177"/>
      <c r="AR838" s="177"/>
      <c r="AS838" s="177"/>
      <c r="AT838" s="177"/>
      <c r="AU838" s="177"/>
      <c r="AV838" s="177"/>
      <c r="AW838" s="177"/>
      <c r="AX838" s="177"/>
      <c r="AY838" s="177"/>
      <c r="AZ838" s="177"/>
      <c r="BA838" s="177"/>
      <c r="BB838" s="177"/>
      <c r="BC838" s="177"/>
      <c r="BD838" s="177"/>
      <c r="BE838" s="177"/>
      <c r="BF838" s="177"/>
      <c r="BG838" s="177"/>
      <c r="BH838" s="177"/>
      <c r="BI838" s="177"/>
      <c r="BJ838" s="177"/>
      <c r="BK838" s="177"/>
      <c r="BL838" s="177"/>
      <c r="BM838" s="177"/>
      <c r="BN838" s="177"/>
      <c r="BO838" s="177"/>
      <c r="BP838" s="177"/>
      <c r="BQ838" s="177"/>
      <c r="BR838" s="177"/>
      <c r="BS838" s="177"/>
      <c r="BT838" s="177"/>
      <c r="BU838" s="177"/>
      <c r="BV838" s="177"/>
      <c r="BW838" s="177"/>
      <c r="BX838" s="177"/>
      <c r="BY838" s="177"/>
      <c r="BZ838" s="177"/>
      <c r="CA838" s="177"/>
      <c r="CB838" s="177"/>
      <c r="CC838" s="177"/>
      <c r="CD838" s="177"/>
      <c r="CE838" s="177"/>
      <c r="CF838" s="177"/>
      <c r="CG838" s="177"/>
      <c r="CH838" s="177"/>
      <c r="CI838" s="177"/>
      <c r="CJ838" s="177"/>
      <c r="CK838" s="177"/>
      <c r="CL838" s="177"/>
      <c r="CM838" s="177"/>
      <c r="CN838" s="177"/>
      <c r="CO838" s="177"/>
      <c r="CP838" s="177"/>
      <c r="CQ838" s="177"/>
      <c r="CR838" s="177"/>
      <c r="CS838" s="177"/>
      <c r="CT838" s="177"/>
      <c r="CU838" s="177"/>
      <c r="CV838" s="177"/>
      <c r="CW838" s="177"/>
      <c r="CX838" s="177"/>
      <c r="CY838" s="177"/>
      <c r="CZ838" s="177"/>
      <c r="DA838" s="177"/>
      <c r="DB838" s="177"/>
      <c r="DC838" s="177"/>
      <c r="DD838" s="177"/>
      <c r="DE838" s="177"/>
      <c r="DF838" s="177"/>
      <c r="DG838" s="177"/>
      <c r="DH838" s="177"/>
      <c r="DI838" s="177"/>
      <c r="DJ838" s="177"/>
      <c r="DK838" s="177"/>
      <c r="DL838" s="177"/>
      <c r="DM838" s="177"/>
      <c r="DN838" s="177"/>
      <c r="DO838" s="177"/>
      <c r="DP838" s="177"/>
      <c r="DQ838" s="177"/>
      <c r="DR838" s="177"/>
      <c r="DS838" s="177"/>
      <c r="DT838" s="177"/>
      <c r="DU838" s="177"/>
      <c r="DV838" s="177"/>
      <c r="DW838" s="177"/>
      <c r="DX838" s="177"/>
      <c r="DY838" s="177"/>
      <c r="DZ838" s="177"/>
      <c r="EA838" s="177"/>
      <c r="EB838" s="177"/>
      <c r="EC838" s="177"/>
      <c r="ED838" s="177"/>
      <c r="EE838" s="177"/>
      <c r="EF838" s="177"/>
      <c r="EG838" s="177"/>
      <c r="EH838" s="177"/>
      <c r="EI838" s="177"/>
      <c r="EJ838" s="177"/>
      <c r="EK838" s="177"/>
      <c r="EL838" s="177"/>
      <c r="EM838" s="177"/>
      <c r="EN838" s="177"/>
      <c r="EO838" s="177"/>
      <c r="EP838" s="177"/>
      <c r="EQ838" s="177"/>
      <c r="ER838" s="177"/>
      <c r="ES838" s="177"/>
      <c r="ET838" s="177"/>
      <c r="EU838" s="177"/>
      <c r="EV838" s="177"/>
      <c r="EW838" s="177"/>
      <c r="EX838" s="177"/>
      <c r="EY838" s="177"/>
      <c r="EZ838" s="177"/>
      <c r="FA838" s="177"/>
      <c r="FB838" s="177"/>
      <c r="FC838" s="177"/>
      <c r="FD838" s="177"/>
      <c r="FE838" s="177"/>
      <c r="FF838" s="177"/>
      <c r="FG838" s="177"/>
      <c r="FH838" s="177"/>
      <c r="FI838" s="177"/>
      <c r="FJ838" s="177"/>
      <c r="FK838" s="177"/>
      <c r="FL838" s="177"/>
      <c r="FM838" s="177"/>
      <c r="FN838" s="177"/>
      <c r="FO838" s="177"/>
      <c r="FP838" s="177"/>
      <c r="FQ838" s="177"/>
      <c r="FR838" s="177"/>
      <c r="FS838" s="177"/>
      <c r="FT838" s="177"/>
      <c r="FU838" s="177"/>
      <c r="FV838" s="177"/>
      <c r="FW838" s="177"/>
      <c r="FX838" s="177"/>
      <c r="FY838" s="177"/>
      <c r="FZ838" s="177"/>
      <c r="GA838" s="177"/>
      <c r="GB838" s="177"/>
      <c r="GC838" s="177"/>
      <c r="GD838" s="177"/>
      <c r="GE838" s="177"/>
      <c r="GF838" s="177"/>
      <c r="GG838" s="177"/>
      <c r="GH838" s="177"/>
      <c r="GI838" s="177"/>
      <c r="GJ838" s="177"/>
      <c r="GK838" s="177"/>
      <c r="GL838" s="177"/>
      <c r="GM838" s="177"/>
      <c r="GN838" s="177"/>
      <c r="GO838" s="177"/>
      <c r="GP838" s="177"/>
      <c r="GQ838" s="177"/>
      <c r="GR838" s="177"/>
      <c r="GS838" s="177"/>
      <c r="GT838" s="177"/>
      <c r="GU838" s="177"/>
      <c r="GV838" s="177"/>
      <c r="GW838" s="177"/>
      <c r="GX838" s="177"/>
      <c r="GY838" s="177"/>
      <c r="GZ838" s="177"/>
      <c r="HA838" s="177"/>
      <c r="HB838" s="177"/>
      <c r="HC838" s="177"/>
      <c r="HD838" s="177"/>
      <c r="HE838" s="177"/>
      <c r="HF838" s="177"/>
      <c r="HG838" s="177"/>
      <c r="HH838" s="177"/>
      <c r="HI838" s="177"/>
      <c r="HJ838" s="177"/>
      <c r="HK838" s="177"/>
      <c r="HL838" s="177"/>
      <c r="HM838" s="177"/>
      <c r="HN838" s="177"/>
      <c r="HO838" s="177"/>
      <c r="HP838" s="177"/>
      <c r="HQ838" s="177"/>
      <c r="HR838" s="177"/>
      <c r="HS838" s="177"/>
      <c r="HT838" s="177"/>
      <c r="HU838" s="177"/>
      <c r="HV838" s="177"/>
      <c r="HW838" s="177"/>
      <c r="HX838" s="177"/>
      <c r="HY838" s="177"/>
      <c r="HZ838" s="177"/>
      <c r="IA838" s="177"/>
      <c r="IB838" s="177"/>
      <c r="IC838" s="177"/>
      <c r="ID838" s="177"/>
      <c r="IE838" s="177"/>
      <c r="IF838" s="177"/>
      <c r="IG838" s="177"/>
      <c r="IH838" s="177"/>
      <c r="II838" s="177"/>
      <c r="IJ838" s="177"/>
      <c r="IK838" s="177"/>
      <c r="IL838" s="177"/>
      <c r="IM838" s="177"/>
      <c r="IN838" s="177"/>
      <c r="IO838" s="177"/>
      <c r="IP838" s="177"/>
      <c r="IQ838" s="177"/>
      <c r="IR838" s="177"/>
      <c r="IS838" s="177"/>
      <c r="IT838" s="177"/>
      <c r="IU838" s="177"/>
      <c r="IV838" s="177"/>
    </row>
    <row r="839" spans="1:256" s="644" customFormat="1" ht="18.75" x14ac:dyDescent="0.45">
      <c r="A839" s="326"/>
      <c r="B839" s="327"/>
      <c r="C839" s="60"/>
      <c r="D839" s="324" t="s">
        <v>19</v>
      </c>
      <c r="E839" s="327"/>
      <c r="F839" s="327"/>
      <c r="G839" s="328"/>
      <c r="H839" s="329"/>
      <c r="I839" s="69"/>
      <c r="J839" s="65"/>
      <c r="K839" s="66"/>
      <c r="L839" s="67"/>
      <c r="M839" s="68"/>
      <c r="N839" s="68"/>
      <c r="O839" s="68"/>
      <c r="P839" s="69"/>
      <c r="Q839" s="77">
        <f>SUM(Q840:Q850)</f>
        <v>1535000</v>
      </c>
      <c r="R839" s="77">
        <f>SUM(R840:R850)</f>
        <v>0</v>
      </c>
      <c r="S839" s="266">
        <f>SUM(Q839:R839)</f>
        <v>1535000</v>
      </c>
      <c r="T839" s="743"/>
      <c r="U839" s="744"/>
      <c r="V839" s="643"/>
      <c r="W839" s="215"/>
      <c r="X839" s="215"/>
      <c r="Y839" s="43"/>
      <c r="Z839" s="215"/>
      <c r="AA839" s="214"/>
      <c r="AB839" s="214"/>
      <c r="AC839" s="214"/>
      <c r="AD839" s="214"/>
      <c r="AE839" s="214"/>
      <c r="AF839" s="214"/>
      <c r="AG839" s="214"/>
      <c r="AH839" s="214"/>
      <c r="AI839" s="214"/>
      <c r="AJ839" s="214"/>
      <c r="AK839" s="214"/>
      <c r="AL839" s="214"/>
      <c r="AM839" s="214"/>
      <c r="AN839" s="214"/>
      <c r="AO839" s="214"/>
      <c r="AP839" s="214"/>
      <c r="AQ839" s="214"/>
      <c r="AR839" s="214"/>
      <c r="AS839" s="214"/>
      <c r="AT839" s="214"/>
      <c r="AU839" s="214"/>
      <c r="AV839" s="214"/>
      <c r="AW839" s="214"/>
      <c r="AX839" s="214"/>
      <c r="AY839" s="214"/>
      <c r="AZ839" s="214"/>
      <c r="BA839" s="214"/>
      <c r="BB839" s="214"/>
      <c r="BC839" s="214"/>
      <c r="BD839" s="214"/>
      <c r="BE839" s="214"/>
      <c r="BF839" s="214"/>
      <c r="BG839" s="214"/>
      <c r="BH839" s="214"/>
      <c r="BI839" s="214"/>
      <c r="BJ839" s="214"/>
      <c r="BK839" s="214"/>
      <c r="BL839" s="214"/>
      <c r="BM839" s="214"/>
      <c r="BN839" s="214"/>
      <c r="BO839" s="214"/>
      <c r="BP839" s="214"/>
      <c r="BQ839" s="214"/>
      <c r="BR839" s="214"/>
      <c r="BS839" s="214"/>
      <c r="BT839" s="214"/>
      <c r="BU839" s="214"/>
      <c r="BV839" s="214"/>
      <c r="BW839" s="214"/>
      <c r="BX839" s="214"/>
      <c r="BY839" s="214"/>
      <c r="BZ839" s="214"/>
      <c r="CA839" s="214"/>
      <c r="CB839" s="214"/>
      <c r="CC839" s="214"/>
      <c r="CD839" s="214"/>
      <c r="CE839" s="214"/>
      <c r="CF839" s="214"/>
      <c r="CG839" s="214"/>
      <c r="CH839" s="214"/>
      <c r="CI839" s="214"/>
      <c r="CJ839" s="214"/>
      <c r="CK839" s="214"/>
      <c r="CL839" s="214"/>
      <c r="CM839" s="214"/>
      <c r="CN839" s="214"/>
      <c r="CO839" s="214"/>
      <c r="CP839" s="214"/>
      <c r="CQ839" s="214"/>
      <c r="CR839" s="214"/>
      <c r="CS839" s="214"/>
      <c r="CT839" s="214"/>
      <c r="CU839" s="214"/>
      <c r="CV839" s="214"/>
      <c r="CW839" s="214"/>
      <c r="CX839" s="214"/>
      <c r="CY839" s="214"/>
      <c r="CZ839" s="214"/>
      <c r="DA839" s="214"/>
      <c r="DB839" s="214"/>
      <c r="DC839" s="214"/>
      <c r="DD839" s="214"/>
      <c r="DE839" s="214"/>
      <c r="DF839" s="214"/>
      <c r="DG839" s="214"/>
      <c r="DH839" s="214"/>
      <c r="DI839" s="214"/>
      <c r="DJ839" s="214"/>
      <c r="DK839" s="214"/>
      <c r="DL839" s="214"/>
      <c r="DM839" s="214"/>
      <c r="DN839" s="214"/>
      <c r="DO839" s="214"/>
      <c r="DP839" s="214"/>
      <c r="DQ839" s="214"/>
      <c r="DR839" s="214"/>
      <c r="DS839" s="214"/>
      <c r="DT839" s="214"/>
      <c r="DU839" s="214"/>
      <c r="DV839" s="214"/>
      <c r="DW839" s="214"/>
      <c r="DX839" s="214"/>
      <c r="DY839" s="214"/>
      <c r="DZ839" s="214"/>
      <c r="EA839" s="214"/>
      <c r="EB839" s="214"/>
      <c r="EC839" s="214"/>
      <c r="ED839" s="214"/>
      <c r="EE839" s="214"/>
      <c r="EF839" s="214"/>
      <c r="EG839" s="214"/>
      <c r="EH839" s="214"/>
      <c r="EI839" s="214"/>
      <c r="EJ839" s="214"/>
      <c r="EK839" s="214"/>
      <c r="EL839" s="214"/>
      <c r="EM839" s="214"/>
      <c r="EN839" s="214"/>
      <c r="EO839" s="214"/>
      <c r="EP839" s="214"/>
      <c r="EQ839" s="214"/>
      <c r="ER839" s="214"/>
      <c r="ES839" s="214"/>
      <c r="ET839" s="214"/>
      <c r="EU839" s="214"/>
      <c r="EV839" s="214"/>
      <c r="EW839" s="214"/>
      <c r="EX839" s="214"/>
      <c r="EY839" s="214"/>
      <c r="EZ839" s="214"/>
      <c r="FA839" s="214"/>
      <c r="FB839" s="214"/>
      <c r="FC839" s="214"/>
      <c r="FD839" s="214"/>
      <c r="FE839" s="214"/>
      <c r="FF839" s="214"/>
      <c r="FG839" s="214"/>
      <c r="FH839" s="214"/>
      <c r="FI839" s="214"/>
      <c r="FJ839" s="214"/>
      <c r="FK839" s="214"/>
      <c r="FL839" s="214"/>
      <c r="FM839" s="214"/>
      <c r="FN839" s="214"/>
      <c r="FO839" s="214"/>
      <c r="FP839" s="214"/>
      <c r="FQ839" s="214"/>
      <c r="FR839" s="214"/>
      <c r="FS839" s="214"/>
      <c r="FT839" s="214"/>
      <c r="FU839" s="214"/>
      <c r="FV839" s="214"/>
      <c r="FW839" s="214"/>
      <c r="FX839" s="214"/>
      <c r="FY839" s="214"/>
      <c r="FZ839" s="214"/>
      <c r="GA839" s="214"/>
      <c r="GB839" s="214"/>
      <c r="GC839" s="214"/>
      <c r="GD839" s="214"/>
      <c r="GE839" s="214"/>
      <c r="GF839" s="214"/>
      <c r="GG839" s="214"/>
      <c r="GH839" s="214"/>
      <c r="GI839" s="214"/>
      <c r="GJ839" s="214"/>
      <c r="GK839" s="214"/>
      <c r="GL839" s="214"/>
      <c r="GM839" s="214"/>
      <c r="GN839" s="214"/>
      <c r="GO839" s="214"/>
      <c r="GP839" s="214"/>
      <c r="GQ839" s="214"/>
      <c r="GR839" s="214"/>
      <c r="GS839" s="214"/>
      <c r="GT839" s="214"/>
      <c r="GU839" s="214"/>
      <c r="GV839" s="214"/>
      <c r="GW839" s="214"/>
      <c r="GX839" s="214"/>
      <c r="GY839" s="214"/>
      <c r="GZ839" s="214"/>
      <c r="HA839" s="214"/>
      <c r="HB839" s="214"/>
      <c r="HC839" s="214"/>
      <c r="HD839" s="214"/>
      <c r="HE839" s="214"/>
      <c r="HF839" s="214"/>
      <c r="HG839" s="214"/>
      <c r="HH839" s="214"/>
      <c r="HI839" s="214"/>
      <c r="HJ839" s="214"/>
      <c r="HK839" s="214"/>
      <c r="HL839" s="214"/>
      <c r="HM839" s="214"/>
      <c r="HN839" s="214"/>
      <c r="HO839" s="214"/>
      <c r="HP839" s="214"/>
      <c r="HQ839" s="214"/>
      <c r="HR839" s="214"/>
      <c r="HS839" s="214"/>
      <c r="HT839" s="214"/>
      <c r="HU839" s="214"/>
      <c r="HV839" s="214"/>
      <c r="HW839" s="214"/>
      <c r="HX839" s="214"/>
      <c r="HY839" s="214"/>
      <c r="HZ839" s="214"/>
      <c r="IA839" s="214"/>
      <c r="IB839" s="214"/>
      <c r="IC839" s="214"/>
      <c r="ID839" s="214"/>
      <c r="IE839" s="214"/>
      <c r="IF839" s="214"/>
      <c r="IG839" s="214"/>
      <c r="IH839" s="214"/>
      <c r="II839" s="214"/>
      <c r="IJ839" s="214"/>
      <c r="IK839" s="214"/>
      <c r="IL839" s="214"/>
      <c r="IM839" s="214"/>
      <c r="IN839" s="214"/>
      <c r="IO839" s="214"/>
      <c r="IP839" s="214"/>
      <c r="IQ839" s="214"/>
      <c r="IR839" s="214"/>
      <c r="IS839" s="214"/>
      <c r="IT839" s="214"/>
      <c r="IU839" s="214"/>
      <c r="IV839" s="214"/>
    </row>
    <row r="840" spans="1:256" s="644" customFormat="1" ht="18.75" x14ac:dyDescent="0.45">
      <c r="A840" s="326"/>
      <c r="B840" s="327"/>
      <c r="C840" s="60"/>
      <c r="D840" s="81"/>
      <c r="E840" s="333" t="s">
        <v>1382</v>
      </c>
      <c r="F840" s="327"/>
      <c r="G840" s="328"/>
      <c r="H840" s="329"/>
      <c r="I840" s="69"/>
      <c r="J840" s="149">
        <v>1</v>
      </c>
      <c r="K840" s="150" t="s">
        <v>1383</v>
      </c>
      <c r="L840" s="67"/>
      <c r="M840" s="68"/>
      <c r="N840" s="68"/>
      <c r="O840" s="68"/>
      <c r="P840" s="69"/>
      <c r="Q840" s="184">
        <v>50000</v>
      </c>
      <c r="R840" s="690"/>
      <c r="S840" s="855">
        <f t="shared" si="34"/>
        <v>50000</v>
      </c>
      <c r="T840" s="160" t="s">
        <v>1209</v>
      </c>
      <c r="U840" s="160" t="s">
        <v>216</v>
      </c>
      <c r="V840" s="643"/>
      <c r="W840" s="215"/>
      <c r="X840" s="215"/>
      <c r="Y840" s="43"/>
      <c r="Z840" s="215"/>
      <c r="AA840" s="214"/>
      <c r="AB840" s="214"/>
      <c r="AC840" s="214"/>
      <c r="AD840" s="214"/>
      <c r="AE840" s="214"/>
      <c r="AF840" s="214"/>
      <c r="AG840" s="214"/>
      <c r="AH840" s="214"/>
      <c r="AI840" s="214"/>
      <c r="AJ840" s="214"/>
      <c r="AK840" s="214"/>
      <c r="AL840" s="214"/>
      <c r="AM840" s="214"/>
      <c r="AN840" s="214"/>
      <c r="AO840" s="214"/>
      <c r="AP840" s="214"/>
      <c r="AQ840" s="214"/>
      <c r="AR840" s="214"/>
      <c r="AS840" s="214"/>
      <c r="AT840" s="214"/>
      <c r="AU840" s="214"/>
      <c r="AV840" s="214"/>
      <c r="AW840" s="214"/>
      <c r="AX840" s="214"/>
      <c r="AY840" s="214"/>
      <c r="AZ840" s="214"/>
      <c r="BA840" s="214"/>
      <c r="BB840" s="214"/>
      <c r="BC840" s="214"/>
      <c r="BD840" s="214"/>
      <c r="BE840" s="214"/>
      <c r="BF840" s="214"/>
      <c r="BG840" s="214"/>
      <c r="BH840" s="214"/>
      <c r="BI840" s="214"/>
      <c r="BJ840" s="214"/>
      <c r="BK840" s="214"/>
      <c r="BL840" s="214"/>
      <c r="BM840" s="214"/>
      <c r="BN840" s="214"/>
      <c r="BO840" s="214"/>
      <c r="BP840" s="214"/>
      <c r="BQ840" s="214"/>
      <c r="BR840" s="214"/>
      <c r="BS840" s="214"/>
      <c r="BT840" s="214"/>
      <c r="BU840" s="214"/>
      <c r="BV840" s="214"/>
      <c r="BW840" s="214"/>
      <c r="BX840" s="214"/>
      <c r="BY840" s="214"/>
      <c r="BZ840" s="214"/>
      <c r="CA840" s="214"/>
      <c r="CB840" s="214"/>
      <c r="CC840" s="214"/>
      <c r="CD840" s="214"/>
      <c r="CE840" s="214"/>
      <c r="CF840" s="214"/>
      <c r="CG840" s="214"/>
      <c r="CH840" s="214"/>
      <c r="CI840" s="214"/>
      <c r="CJ840" s="214"/>
      <c r="CK840" s="214"/>
      <c r="CL840" s="214"/>
      <c r="CM840" s="214"/>
      <c r="CN840" s="214"/>
      <c r="CO840" s="214"/>
      <c r="CP840" s="214"/>
      <c r="CQ840" s="214"/>
      <c r="CR840" s="214"/>
      <c r="CS840" s="214"/>
      <c r="CT840" s="214"/>
      <c r="CU840" s="214"/>
      <c r="CV840" s="214"/>
      <c r="CW840" s="214"/>
      <c r="CX840" s="214"/>
      <c r="CY840" s="214"/>
      <c r="CZ840" s="214"/>
      <c r="DA840" s="214"/>
      <c r="DB840" s="214"/>
      <c r="DC840" s="214"/>
      <c r="DD840" s="214"/>
      <c r="DE840" s="214"/>
      <c r="DF840" s="214"/>
      <c r="DG840" s="214"/>
      <c r="DH840" s="214"/>
      <c r="DI840" s="214"/>
      <c r="DJ840" s="214"/>
      <c r="DK840" s="214"/>
      <c r="DL840" s="214"/>
      <c r="DM840" s="214"/>
      <c r="DN840" s="214"/>
      <c r="DO840" s="214"/>
      <c r="DP840" s="214"/>
      <c r="DQ840" s="214"/>
      <c r="DR840" s="214"/>
      <c r="DS840" s="214"/>
      <c r="DT840" s="214"/>
      <c r="DU840" s="214"/>
      <c r="DV840" s="214"/>
      <c r="DW840" s="214"/>
      <c r="DX840" s="214"/>
      <c r="DY840" s="214"/>
      <c r="DZ840" s="214"/>
      <c r="EA840" s="214"/>
      <c r="EB840" s="214"/>
      <c r="EC840" s="214"/>
      <c r="ED840" s="214"/>
      <c r="EE840" s="214"/>
      <c r="EF840" s="214"/>
      <c r="EG840" s="214"/>
      <c r="EH840" s="214"/>
      <c r="EI840" s="214"/>
      <c r="EJ840" s="214"/>
      <c r="EK840" s="214"/>
      <c r="EL840" s="214"/>
      <c r="EM840" s="214"/>
      <c r="EN840" s="214"/>
      <c r="EO840" s="214"/>
      <c r="EP840" s="214"/>
      <c r="EQ840" s="214"/>
      <c r="ER840" s="214"/>
      <c r="ES840" s="214"/>
      <c r="ET840" s="214"/>
      <c r="EU840" s="214"/>
      <c r="EV840" s="214"/>
      <c r="EW840" s="214"/>
      <c r="EX840" s="214"/>
      <c r="EY840" s="214"/>
      <c r="EZ840" s="214"/>
      <c r="FA840" s="214"/>
      <c r="FB840" s="214"/>
      <c r="FC840" s="214"/>
      <c r="FD840" s="214"/>
      <c r="FE840" s="214"/>
      <c r="FF840" s="214"/>
      <c r="FG840" s="214"/>
      <c r="FH840" s="214"/>
      <c r="FI840" s="214"/>
      <c r="FJ840" s="214"/>
      <c r="FK840" s="214"/>
      <c r="FL840" s="214"/>
      <c r="FM840" s="214"/>
      <c r="FN840" s="214"/>
      <c r="FO840" s="214"/>
      <c r="FP840" s="214"/>
      <c r="FQ840" s="214"/>
      <c r="FR840" s="214"/>
      <c r="FS840" s="214"/>
      <c r="FT840" s="214"/>
      <c r="FU840" s="214"/>
      <c r="FV840" s="214"/>
      <c r="FW840" s="214"/>
      <c r="FX840" s="214"/>
      <c r="FY840" s="214"/>
      <c r="FZ840" s="214"/>
      <c r="GA840" s="214"/>
      <c r="GB840" s="214"/>
      <c r="GC840" s="214"/>
      <c r="GD840" s="214"/>
      <c r="GE840" s="214"/>
      <c r="GF840" s="214"/>
      <c r="GG840" s="214"/>
      <c r="GH840" s="214"/>
      <c r="GI840" s="214"/>
      <c r="GJ840" s="214"/>
      <c r="GK840" s="214"/>
      <c r="GL840" s="214"/>
      <c r="GM840" s="214"/>
      <c r="GN840" s="214"/>
      <c r="GO840" s="214"/>
      <c r="GP840" s="214"/>
      <c r="GQ840" s="214"/>
      <c r="GR840" s="214"/>
      <c r="GS840" s="214"/>
      <c r="GT840" s="214"/>
      <c r="GU840" s="214"/>
      <c r="GV840" s="214"/>
      <c r="GW840" s="214"/>
      <c r="GX840" s="214"/>
      <c r="GY840" s="214"/>
      <c r="GZ840" s="214"/>
      <c r="HA840" s="214"/>
      <c r="HB840" s="214"/>
      <c r="HC840" s="214"/>
      <c r="HD840" s="214"/>
      <c r="HE840" s="214"/>
      <c r="HF840" s="214"/>
      <c r="HG840" s="214"/>
      <c r="HH840" s="214"/>
      <c r="HI840" s="214"/>
      <c r="HJ840" s="214"/>
      <c r="HK840" s="214"/>
      <c r="HL840" s="214"/>
      <c r="HM840" s="214"/>
      <c r="HN840" s="214"/>
      <c r="HO840" s="214"/>
      <c r="HP840" s="214"/>
      <c r="HQ840" s="214"/>
      <c r="HR840" s="214"/>
      <c r="HS840" s="214"/>
      <c r="HT840" s="214"/>
      <c r="HU840" s="214"/>
      <c r="HV840" s="214"/>
      <c r="HW840" s="214"/>
      <c r="HX840" s="214"/>
      <c r="HY840" s="214"/>
      <c r="HZ840" s="214"/>
      <c r="IA840" s="214"/>
      <c r="IB840" s="214"/>
      <c r="IC840" s="214"/>
      <c r="ID840" s="214"/>
      <c r="IE840" s="214"/>
      <c r="IF840" s="214"/>
      <c r="IG840" s="214"/>
      <c r="IH840" s="214"/>
      <c r="II840" s="214"/>
      <c r="IJ840" s="214"/>
      <c r="IK840" s="214"/>
      <c r="IL840" s="214"/>
      <c r="IM840" s="214"/>
      <c r="IN840" s="214"/>
      <c r="IO840" s="214"/>
      <c r="IP840" s="214"/>
      <c r="IQ840" s="214"/>
      <c r="IR840" s="214"/>
      <c r="IS840" s="214"/>
      <c r="IT840" s="214"/>
      <c r="IU840" s="214"/>
      <c r="IV840" s="214"/>
    </row>
    <row r="841" spans="1:256" s="214" customFormat="1" ht="18.75" x14ac:dyDescent="0.45">
      <c r="A841" s="326"/>
      <c r="B841" s="327"/>
      <c r="C841" s="60"/>
      <c r="D841" s="81"/>
      <c r="E841" s="333" t="s">
        <v>1384</v>
      </c>
      <c r="F841" s="327"/>
      <c r="G841" s="328"/>
      <c r="H841" s="329"/>
      <c r="I841" s="69"/>
      <c r="J841" s="149">
        <v>2</v>
      </c>
      <c r="K841" s="150" t="s">
        <v>1385</v>
      </c>
      <c r="L841" s="67"/>
      <c r="M841" s="68"/>
      <c r="N841" s="68"/>
      <c r="O841" s="68"/>
      <c r="P841" s="69"/>
      <c r="Q841" s="184">
        <v>100000</v>
      </c>
      <c r="R841" s="690"/>
      <c r="S841" s="159">
        <f t="shared" si="34"/>
        <v>100000</v>
      </c>
      <c r="T841" s="160" t="s">
        <v>1055</v>
      </c>
      <c r="U841" s="188" t="s">
        <v>33</v>
      </c>
      <c r="V841" s="643"/>
      <c r="W841" s="215"/>
      <c r="X841" s="215"/>
      <c r="Y841" s="43"/>
      <c r="Z841" s="215"/>
    </row>
    <row r="842" spans="1:256" s="362" customFormat="1" ht="18.75" x14ac:dyDescent="0.45">
      <c r="A842" s="357"/>
      <c r="B842" s="177"/>
      <c r="C842" s="177"/>
      <c r="D842" s="177" t="s">
        <v>30</v>
      </c>
      <c r="E842" s="177"/>
      <c r="F842" s="177"/>
      <c r="G842" s="178"/>
      <c r="H842" s="68"/>
      <c r="I842" s="68"/>
      <c r="J842" s="149">
        <v>3</v>
      </c>
      <c r="K842" s="687" t="s">
        <v>1386</v>
      </c>
      <c r="L842" s="687"/>
      <c r="M842" s="158"/>
      <c r="N842" s="158"/>
      <c r="O842" s="158"/>
      <c r="P842" s="158"/>
      <c r="Q842" s="187">
        <v>175000</v>
      </c>
      <c r="R842" s="187"/>
      <c r="S842" s="159">
        <f t="shared" si="34"/>
        <v>175000</v>
      </c>
      <c r="T842" s="160" t="s">
        <v>1387</v>
      </c>
      <c r="U842" s="188" t="s">
        <v>33</v>
      </c>
      <c r="V842" s="361"/>
      <c r="W842" s="177"/>
      <c r="X842" s="177"/>
      <c r="Y842" s="727"/>
      <c r="Z842" s="215"/>
      <c r="AA842" s="216"/>
      <c r="AB842" s="177"/>
      <c r="AC842" s="177"/>
      <c r="AD842" s="177"/>
      <c r="AE842" s="177"/>
      <c r="AF842" s="177"/>
      <c r="AG842" s="177"/>
      <c r="AH842" s="177"/>
      <c r="AI842" s="177"/>
      <c r="AJ842" s="177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7"/>
      <c r="AV842" s="177"/>
      <c r="AW842" s="177"/>
      <c r="AX842" s="177"/>
      <c r="AY842" s="177"/>
      <c r="AZ842" s="177"/>
      <c r="BA842" s="177"/>
      <c r="BB842" s="177"/>
      <c r="BC842" s="177"/>
      <c r="BD842" s="177"/>
      <c r="BE842" s="177"/>
      <c r="BF842" s="177"/>
      <c r="BG842" s="177"/>
      <c r="BH842" s="177"/>
      <c r="BI842" s="177"/>
      <c r="BJ842" s="177"/>
      <c r="BK842" s="177"/>
      <c r="BL842" s="177"/>
      <c r="BM842" s="177"/>
      <c r="BN842" s="177"/>
      <c r="BO842" s="177"/>
      <c r="BP842" s="177"/>
      <c r="BQ842" s="177"/>
      <c r="BR842" s="177"/>
      <c r="BS842" s="177"/>
      <c r="BT842" s="177"/>
      <c r="BU842" s="177"/>
      <c r="BV842" s="177"/>
      <c r="BW842" s="177"/>
      <c r="BX842" s="177"/>
      <c r="BY842" s="177"/>
      <c r="BZ842" s="177"/>
      <c r="CA842" s="177"/>
      <c r="CB842" s="177"/>
      <c r="CC842" s="177"/>
      <c r="CD842" s="177"/>
      <c r="CE842" s="177"/>
      <c r="CF842" s="177"/>
      <c r="CG842" s="177"/>
      <c r="CH842" s="177"/>
      <c r="CI842" s="177"/>
      <c r="CJ842" s="177"/>
      <c r="CK842" s="177"/>
      <c r="CL842" s="177"/>
      <c r="CM842" s="177"/>
      <c r="CN842" s="177"/>
      <c r="CO842" s="177"/>
      <c r="CP842" s="177"/>
      <c r="CQ842" s="177"/>
      <c r="CR842" s="177"/>
      <c r="CS842" s="177"/>
      <c r="CT842" s="177"/>
      <c r="CU842" s="177"/>
      <c r="CV842" s="177"/>
      <c r="CW842" s="177"/>
      <c r="CX842" s="177"/>
      <c r="CY842" s="177"/>
      <c r="CZ842" s="177"/>
      <c r="DA842" s="177"/>
      <c r="DB842" s="177"/>
      <c r="DC842" s="177"/>
      <c r="DD842" s="177"/>
      <c r="DE842" s="177"/>
      <c r="DF842" s="177"/>
      <c r="DG842" s="177"/>
      <c r="DH842" s="177"/>
      <c r="DI842" s="177"/>
      <c r="DJ842" s="177"/>
      <c r="DK842" s="177"/>
      <c r="DL842" s="177"/>
      <c r="DM842" s="177"/>
      <c r="DN842" s="177"/>
      <c r="DO842" s="177"/>
      <c r="DP842" s="177"/>
      <c r="DQ842" s="177"/>
      <c r="DR842" s="177"/>
      <c r="DS842" s="177"/>
      <c r="DT842" s="177"/>
      <c r="DU842" s="177"/>
      <c r="DV842" s="177"/>
      <c r="DW842" s="177"/>
      <c r="DX842" s="177"/>
      <c r="DY842" s="177"/>
      <c r="DZ842" s="177"/>
      <c r="EA842" s="177"/>
      <c r="EB842" s="177"/>
      <c r="EC842" s="177"/>
      <c r="ED842" s="177"/>
      <c r="EE842" s="177"/>
      <c r="EF842" s="177"/>
      <c r="EG842" s="177"/>
      <c r="EH842" s="177"/>
      <c r="EI842" s="177"/>
      <c r="EJ842" s="177"/>
      <c r="EK842" s="177"/>
      <c r="EL842" s="177"/>
      <c r="EM842" s="177"/>
      <c r="EN842" s="177"/>
      <c r="EO842" s="177"/>
      <c r="EP842" s="177"/>
      <c r="EQ842" s="177"/>
      <c r="ER842" s="177"/>
      <c r="ES842" s="177"/>
      <c r="ET842" s="177"/>
      <c r="EU842" s="177"/>
      <c r="EV842" s="177"/>
      <c r="EW842" s="177"/>
      <c r="EX842" s="177"/>
      <c r="EY842" s="177"/>
      <c r="EZ842" s="177"/>
      <c r="FA842" s="177"/>
      <c r="FB842" s="177"/>
      <c r="FC842" s="177"/>
      <c r="FD842" s="177"/>
      <c r="FE842" s="177"/>
      <c r="FF842" s="177"/>
      <c r="FG842" s="177"/>
      <c r="FH842" s="177"/>
      <c r="FI842" s="177"/>
      <c r="FJ842" s="177"/>
      <c r="FK842" s="177"/>
      <c r="FL842" s="177"/>
      <c r="FM842" s="177"/>
      <c r="FN842" s="177"/>
      <c r="FO842" s="177"/>
      <c r="FP842" s="177"/>
      <c r="FQ842" s="177"/>
      <c r="FR842" s="177"/>
      <c r="FS842" s="177"/>
      <c r="FT842" s="177"/>
      <c r="FU842" s="177"/>
      <c r="FV842" s="177"/>
      <c r="FW842" s="177"/>
      <c r="FX842" s="177"/>
      <c r="FY842" s="177"/>
      <c r="FZ842" s="177"/>
      <c r="GA842" s="177"/>
      <c r="GB842" s="177"/>
      <c r="GC842" s="177"/>
      <c r="GD842" s="177"/>
      <c r="GE842" s="177"/>
      <c r="GF842" s="177"/>
      <c r="GG842" s="177"/>
      <c r="GH842" s="177"/>
      <c r="GI842" s="177"/>
      <c r="GJ842" s="177"/>
      <c r="GK842" s="177"/>
      <c r="GL842" s="177"/>
      <c r="GM842" s="177"/>
      <c r="GN842" s="177"/>
      <c r="GO842" s="177"/>
      <c r="GP842" s="177"/>
      <c r="GQ842" s="177"/>
      <c r="GR842" s="177"/>
      <c r="GS842" s="177"/>
      <c r="GT842" s="177"/>
      <c r="GU842" s="177"/>
      <c r="GV842" s="177"/>
      <c r="GW842" s="177"/>
      <c r="GX842" s="177"/>
      <c r="GY842" s="177"/>
      <c r="GZ842" s="177"/>
      <c r="HA842" s="177"/>
      <c r="HB842" s="177"/>
      <c r="HC842" s="177"/>
      <c r="HD842" s="177"/>
      <c r="HE842" s="177"/>
      <c r="HF842" s="177"/>
      <c r="HG842" s="177"/>
      <c r="HH842" s="177"/>
      <c r="HI842" s="177"/>
      <c r="HJ842" s="177"/>
      <c r="HK842" s="177"/>
      <c r="HL842" s="177"/>
      <c r="HM842" s="177"/>
      <c r="HN842" s="177"/>
      <c r="HO842" s="177"/>
      <c r="HP842" s="177"/>
      <c r="HQ842" s="177"/>
      <c r="HR842" s="177"/>
      <c r="HS842" s="177"/>
      <c r="HT842" s="177"/>
      <c r="HU842" s="177"/>
      <c r="HV842" s="177"/>
      <c r="HW842" s="177"/>
      <c r="HX842" s="177"/>
      <c r="HY842" s="177"/>
      <c r="HZ842" s="177"/>
      <c r="IA842" s="177"/>
      <c r="IB842" s="177"/>
      <c r="IC842" s="177"/>
      <c r="ID842" s="177"/>
      <c r="IE842" s="177"/>
      <c r="IF842" s="177"/>
      <c r="IG842" s="177"/>
      <c r="IH842" s="177"/>
      <c r="II842" s="177"/>
      <c r="IJ842" s="177"/>
      <c r="IK842" s="177"/>
      <c r="IL842" s="177"/>
      <c r="IM842" s="177"/>
      <c r="IN842" s="177"/>
      <c r="IO842" s="177"/>
      <c r="IP842" s="177"/>
      <c r="IQ842" s="177"/>
      <c r="IR842" s="177"/>
      <c r="IS842" s="177"/>
      <c r="IT842" s="177"/>
      <c r="IU842" s="177"/>
      <c r="IV842" s="177"/>
    </row>
    <row r="843" spans="1:256" s="181" customFormat="1" ht="18.75" x14ac:dyDescent="0.45">
      <c r="A843" s="385"/>
      <c r="D843" s="81">
        <v>1</v>
      </c>
      <c r="E843" s="181" t="s">
        <v>1388</v>
      </c>
      <c r="G843" s="182"/>
      <c r="H843" s="158" t="s">
        <v>1389</v>
      </c>
      <c r="I843" s="158">
        <v>3</v>
      </c>
      <c r="J843" s="149">
        <v>4</v>
      </c>
      <c r="K843" s="687" t="s">
        <v>1390</v>
      </c>
      <c r="L843" s="687"/>
      <c r="M843" s="158"/>
      <c r="N843" s="158"/>
      <c r="O843" s="158"/>
      <c r="P843" s="158"/>
      <c r="Q843" s="696">
        <v>80000</v>
      </c>
      <c r="R843" s="696"/>
      <c r="S843" s="159">
        <f t="shared" si="34"/>
        <v>80000</v>
      </c>
      <c r="T843" s="160" t="s">
        <v>1391</v>
      </c>
      <c r="U843" s="160" t="s">
        <v>216</v>
      </c>
      <c r="V843" s="387"/>
      <c r="W843" s="177"/>
      <c r="X843" s="177"/>
      <c r="Y843" s="727"/>
      <c r="Z843" s="215"/>
      <c r="AA843" s="216"/>
    </row>
    <row r="844" spans="1:256" s="181" customFormat="1" ht="18.75" x14ac:dyDescent="0.45">
      <c r="A844" s="385"/>
      <c r="D844" s="81"/>
      <c r="G844" s="182"/>
      <c r="H844" s="158"/>
      <c r="I844" s="158"/>
      <c r="J844" s="149">
        <v>5</v>
      </c>
      <c r="K844" s="687" t="s">
        <v>1392</v>
      </c>
      <c r="L844" s="687"/>
      <c r="M844" s="158"/>
      <c r="N844" s="158"/>
      <c r="O844" s="158"/>
      <c r="P844" s="158"/>
      <c r="Q844" s="696">
        <v>100000</v>
      </c>
      <c r="R844" s="696"/>
      <c r="S844" s="159">
        <f>SUM(Q844:R844)</f>
        <v>100000</v>
      </c>
      <c r="T844" s="188" t="s">
        <v>1393</v>
      </c>
      <c r="U844" s="160" t="s">
        <v>273</v>
      </c>
      <c r="V844" s="387"/>
      <c r="W844" s="177"/>
      <c r="X844" s="177"/>
      <c r="Y844" s="727"/>
      <c r="Z844" s="215"/>
      <c r="AA844" s="216"/>
    </row>
    <row r="845" spans="1:256" s="181" customFormat="1" ht="18.75" x14ac:dyDescent="0.45">
      <c r="A845" s="385"/>
      <c r="D845" s="81"/>
      <c r="G845" s="182"/>
      <c r="H845" s="158"/>
      <c r="I845" s="158"/>
      <c r="J845" s="149">
        <v>6</v>
      </c>
      <c r="K845" s="368" t="s">
        <v>1394</v>
      </c>
      <c r="L845" s="368"/>
      <c r="M845" s="185"/>
      <c r="N845" s="185"/>
      <c r="O845" s="185"/>
      <c r="P845" s="185"/>
      <c r="Q845" s="233">
        <v>100000</v>
      </c>
      <c r="R845" s="233"/>
      <c r="S845" s="159">
        <f>SUM(Q845:R845)</f>
        <v>100000</v>
      </c>
      <c r="T845" s="194" t="s">
        <v>1395</v>
      </c>
      <c r="U845" s="194" t="s">
        <v>33</v>
      </c>
      <c r="V845" s="387"/>
      <c r="W845" s="177"/>
      <c r="X845" s="177"/>
      <c r="Y845" s="727"/>
      <c r="Z845" s="215"/>
      <c r="AA845" s="216"/>
    </row>
    <row r="846" spans="1:256" s="181" customFormat="1" ht="18.75" x14ac:dyDescent="0.45">
      <c r="A846" s="385"/>
      <c r="D846" s="81"/>
      <c r="G846" s="182"/>
      <c r="H846" s="158"/>
      <c r="I846" s="158"/>
      <c r="J846" s="149"/>
      <c r="K846" s="368"/>
      <c r="L846" s="368"/>
      <c r="M846" s="185"/>
      <c r="N846" s="185"/>
      <c r="O846" s="185"/>
      <c r="P846" s="185"/>
      <c r="Q846" s="233"/>
      <c r="R846" s="233"/>
      <c r="S846" s="159"/>
      <c r="T846" s="194" t="s">
        <v>1396</v>
      </c>
      <c r="U846" s="194"/>
      <c r="V846" s="387"/>
      <c r="W846" s="177"/>
      <c r="X846" s="177"/>
      <c r="Y846" s="727"/>
      <c r="Z846" s="215"/>
      <c r="AA846" s="216"/>
    </row>
    <row r="847" spans="1:256" s="181" customFormat="1" ht="18.75" x14ac:dyDescent="0.45">
      <c r="A847" s="385"/>
      <c r="D847" s="81"/>
      <c r="G847" s="182"/>
      <c r="H847" s="158"/>
      <c r="I847" s="158"/>
      <c r="J847" s="149">
        <v>7</v>
      </c>
      <c r="K847" s="687" t="s">
        <v>1397</v>
      </c>
      <c r="L847" s="687"/>
      <c r="M847" s="158"/>
      <c r="N847" s="158"/>
      <c r="O847" s="158"/>
      <c r="P847" s="158"/>
      <c r="Q847" s="696">
        <v>150000</v>
      </c>
      <c r="R847" s="696"/>
      <c r="S847" s="159">
        <f>SUM(Q847:R847)</f>
        <v>150000</v>
      </c>
      <c r="T847" s="188" t="s">
        <v>1255</v>
      </c>
      <c r="U847" s="160" t="s">
        <v>1032</v>
      </c>
      <c r="V847" s="387"/>
      <c r="W847" s="177"/>
      <c r="X847" s="177"/>
      <c r="Y847" s="727"/>
      <c r="Z847" s="215"/>
      <c r="AA847" s="216"/>
    </row>
    <row r="848" spans="1:256" s="181" customFormat="1" ht="18.75" x14ac:dyDescent="0.45">
      <c r="A848" s="385"/>
      <c r="D848" s="81"/>
      <c r="G848" s="182"/>
      <c r="H848" s="158"/>
      <c r="I848" s="158"/>
      <c r="J848" s="149">
        <v>8</v>
      </c>
      <c r="K848" s="687" t="s">
        <v>1398</v>
      </c>
      <c r="L848" s="687"/>
      <c r="M848" s="158"/>
      <c r="N848" s="158"/>
      <c r="O848" s="158"/>
      <c r="P848" s="158"/>
      <c r="Q848" s="696">
        <v>300000</v>
      </c>
      <c r="R848" s="696"/>
      <c r="S848" s="159">
        <f>SUM(Q848:R848)</f>
        <v>300000</v>
      </c>
      <c r="T848" s="160" t="s">
        <v>1252</v>
      </c>
      <c r="U848" s="188" t="s">
        <v>1032</v>
      </c>
      <c r="V848" s="387"/>
      <c r="W848" s="177"/>
      <c r="X848" s="177"/>
      <c r="Y848" s="727"/>
      <c r="Z848" s="215"/>
      <c r="AA848" s="216"/>
    </row>
    <row r="849" spans="1:256" s="181" customFormat="1" ht="18.75" x14ac:dyDescent="0.45">
      <c r="A849" s="385"/>
      <c r="D849" s="81"/>
      <c r="G849" s="182"/>
      <c r="H849" s="158"/>
      <c r="I849" s="158"/>
      <c r="J849" s="149">
        <v>9</v>
      </c>
      <c r="K849" s="687" t="s">
        <v>1399</v>
      </c>
      <c r="L849" s="687"/>
      <c r="M849" s="158"/>
      <c r="N849" s="158"/>
      <c r="O849" s="158"/>
      <c r="P849" s="158"/>
      <c r="Q849" s="696">
        <v>400000</v>
      </c>
      <c r="R849" s="696"/>
      <c r="S849" s="159">
        <f>SUM(Q849:R849)</f>
        <v>400000</v>
      </c>
      <c r="T849" s="188" t="s">
        <v>1400</v>
      </c>
      <c r="U849" s="194" t="s">
        <v>33</v>
      </c>
      <c r="V849" s="387"/>
      <c r="W849" s="177"/>
      <c r="X849" s="177"/>
      <c r="Y849" s="727"/>
      <c r="Z849" s="215"/>
      <c r="AA849" s="216"/>
    </row>
    <row r="850" spans="1:256" s="181" customFormat="1" ht="18.75" x14ac:dyDescent="0.45">
      <c r="A850" s="385"/>
      <c r="D850" s="81"/>
      <c r="G850" s="182"/>
      <c r="H850" s="158"/>
      <c r="I850" s="158"/>
      <c r="J850" s="149">
        <v>10</v>
      </c>
      <c r="K850" s="687" t="s">
        <v>1401</v>
      </c>
      <c r="L850" s="687"/>
      <c r="M850" s="158"/>
      <c r="N850" s="158"/>
      <c r="O850" s="158"/>
      <c r="P850" s="158"/>
      <c r="Q850" s="696">
        <v>80000</v>
      </c>
      <c r="R850" s="696"/>
      <c r="S850" s="159">
        <f>SUM(Q850:R850)</f>
        <v>80000</v>
      </c>
      <c r="T850" s="188" t="s">
        <v>947</v>
      </c>
      <c r="U850" s="188" t="s">
        <v>33</v>
      </c>
      <c r="V850" s="387"/>
      <c r="W850" s="177"/>
      <c r="X850" s="177"/>
      <c r="Y850" s="727"/>
      <c r="Z850" s="215"/>
      <c r="AA850" s="216"/>
    </row>
    <row r="851" spans="1:256" s="181" customFormat="1" ht="18.75" x14ac:dyDescent="0.45">
      <c r="A851" s="388"/>
      <c r="B851" s="221"/>
      <c r="C851" s="221"/>
      <c r="D851" s="220"/>
      <c r="E851" s="221"/>
      <c r="F851" s="221"/>
      <c r="G851" s="222"/>
      <c r="H851" s="223"/>
      <c r="I851" s="223"/>
      <c r="J851" s="439"/>
      <c r="K851" s="440"/>
      <c r="L851" s="440"/>
      <c r="M851" s="223"/>
      <c r="N851" s="223"/>
      <c r="O851" s="223"/>
      <c r="P851" s="223"/>
      <c r="Q851" s="442"/>
      <c r="R851" s="442"/>
      <c r="S851" s="240"/>
      <c r="T851" s="241"/>
      <c r="U851" s="241"/>
      <c r="V851" s="387"/>
      <c r="W851" s="177"/>
      <c r="X851" s="177"/>
      <c r="Y851" s="727"/>
      <c r="Z851" s="215"/>
      <c r="AA851" s="216"/>
    </row>
    <row r="852" spans="1:256" s="362" customFormat="1" ht="18.75" x14ac:dyDescent="0.45">
      <c r="A852" s="385"/>
      <c r="B852" s="181"/>
      <c r="C852" s="60">
        <v>36</v>
      </c>
      <c r="D852" s="177" t="s">
        <v>1402</v>
      </c>
      <c r="E852" s="177"/>
      <c r="F852" s="177"/>
      <c r="G852" s="178"/>
      <c r="H852" s="68"/>
      <c r="I852" s="68"/>
      <c r="J852" s="429"/>
      <c r="K852" s="711"/>
      <c r="L852" s="67"/>
      <c r="M852" s="68"/>
      <c r="N852" s="68"/>
      <c r="O852" s="68"/>
      <c r="P852" s="68"/>
      <c r="Q852" s="230">
        <f>[4]แผน_งบยุทธศาสตร์60!L75*1000000</f>
        <v>1265000.0000000002</v>
      </c>
      <c r="R852" s="230">
        <f>[4]แผน_งบยุทธศาสตร์60!M75*1000000</f>
        <v>0</v>
      </c>
      <c r="S852" s="231">
        <f t="shared" ref="S852:S861" si="35">SUM(Q852:R852)</f>
        <v>1265000.0000000002</v>
      </c>
      <c r="T852" s="756"/>
      <c r="U852" s="757" t="s">
        <v>1248</v>
      </c>
      <c r="V852" s="361"/>
      <c r="W852" s="215"/>
      <c r="X852" s="215"/>
      <c r="Y852" s="727"/>
      <c r="Z852" s="215"/>
      <c r="AA852" s="216"/>
      <c r="AB852" s="177"/>
      <c r="AC852" s="177"/>
      <c r="AD852" s="177"/>
      <c r="AE852" s="177"/>
      <c r="AF852" s="177"/>
      <c r="AG852" s="177"/>
      <c r="AH852" s="177"/>
      <c r="AI852" s="177"/>
      <c r="AJ852" s="177"/>
      <c r="AK852" s="177"/>
      <c r="AL852" s="177"/>
      <c r="AM852" s="177"/>
      <c r="AN852" s="177"/>
      <c r="AO852" s="177"/>
      <c r="AP852" s="177"/>
      <c r="AQ852" s="177"/>
      <c r="AR852" s="177"/>
      <c r="AS852" s="177"/>
      <c r="AT852" s="177"/>
      <c r="AU852" s="177"/>
      <c r="AV852" s="177"/>
      <c r="AW852" s="177"/>
      <c r="AX852" s="177"/>
      <c r="AY852" s="177"/>
      <c r="AZ852" s="177"/>
      <c r="BA852" s="177"/>
      <c r="BB852" s="177"/>
      <c r="BC852" s="177"/>
      <c r="BD852" s="177"/>
      <c r="BE852" s="177"/>
      <c r="BF852" s="177"/>
      <c r="BG852" s="177"/>
      <c r="BH852" s="177"/>
      <c r="BI852" s="177"/>
      <c r="BJ852" s="177"/>
      <c r="BK852" s="177"/>
      <c r="BL852" s="177"/>
      <c r="BM852" s="177"/>
      <c r="BN852" s="177"/>
      <c r="BO852" s="177"/>
      <c r="BP852" s="177"/>
      <c r="BQ852" s="177"/>
      <c r="BR852" s="177"/>
      <c r="BS852" s="177"/>
      <c r="BT852" s="177"/>
      <c r="BU852" s="177"/>
      <c r="BV852" s="177"/>
      <c r="BW852" s="177"/>
      <c r="BX852" s="177"/>
      <c r="BY852" s="177"/>
      <c r="BZ852" s="177"/>
      <c r="CA852" s="177"/>
      <c r="CB852" s="177"/>
      <c r="CC852" s="177"/>
      <c r="CD852" s="177"/>
      <c r="CE852" s="177"/>
      <c r="CF852" s="177"/>
      <c r="CG852" s="177"/>
      <c r="CH852" s="177"/>
      <c r="CI852" s="177"/>
      <c r="CJ852" s="177"/>
      <c r="CK852" s="177"/>
      <c r="CL852" s="177"/>
      <c r="CM852" s="177"/>
      <c r="CN852" s="177"/>
      <c r="CO852" s="177"/>
      <c r="CP852" s="177"/>
      <c r="CQ852" s="177"/>
      <c r="CR852" s="177"/>
      <c r="CS852" s="177"/>
      <c r="CT852" s="177"/>
      <c r="CU852" s="177"/>
      <c r="CV852" s="177"/>
      <c r="CW852" s="177"/>
      <c r="CX852" s="177"/>
      <c r="CY852" s="177"/>
      <c r="CZ852" s="177"/>
      <c r="DA852" s="177"/>
      <c r="DB852" s="177"/>
      <c r="DC852" s="177"/>
      <c r="DD852" s="177"/>
      <c r="DE852" s="177"/>
      <c r="DF852" s="177"/>
      <c r="DG852" s="177"/>
      <c r="DH852" s="177"/>
      <c r="DI852" s="177"/>
      <c r="DJ852" s="177"/>
      <c r="DK852" s="177"/>
      <c r="DL852" s="177"/>
      <c r="DM852" s="177"/>
      <c r="DN852" s="177"/>
      <c r="DO852" s="177"/>
      <c r="DP852" s="177"/>
      <c r="DQ852" s="177"/>
      <c r="DR852" s="177"/>
      <c r="DS852" s="177"/>
      <c r="DT852" s="177"/>
      <c r="DU852" s="177"/>
      <c r="DV852" s="177"/>
      <c r="DW852" s="177"/>
      <c r="DX852" s="177"/>
      <c r="DY852" s="177"/>
      <c r="DZ852" s="177"/>
      <c r="EA852" s="177"/>
      <c r="EB852" s="177"/>
      <c r="EC852" s="177"/>
      <c r="ED852" s="177"/>
      <c r="EE852" s="177"/>
      <c r="EF852" s="177"/>
      <c r="EG852" s="177"/>
      <c r="EH852" s="177"/>
      <c r="EI852" s="177"/>
      <c r="EJ852" s="177"/>
      <c r="EK852" s="177"/>
      <c r="EL852" s="177"/>
      <c r="EM852" s="177"/>
      <c r="EN852" s="177"/>
      <c r="EO852" s="177"/>
      <c r="EP852" s="177"/>
      <c r="EQ852" s="177"/>
      <c r="ER852" s="177"/>
      <c r="ES852" s="177"/>
      <c r="ET852" s="177"/>
      <c r="EU852" s="177"/>
      <c r="EV852" s="177"/>
      <c r="EW852" s="177"/>
      <c r="EX852" s="177"/>
      <c r="EY852" s="177"/>
      <c r="EZ852" s="177"/>
      <c r="FA852" s="177"/>
      <c r="FB852" s="177"/>
      <c r="FC852" s="177"/>
      <c r="FD852" s="177"/>
      <c r="FE852" s="177"/>
      <c r="FF852" s="177"/>
      <c r="FG852" s="177"/>
      <c r="FH852" s="177"/>
      <c r="FI852" s="177"/>
      <c r="FJ852" s="177"/>
      <c r="FK852" s="177"/>
      <c r="FL852" s="177"/>
      <c r="FM852" s="177"/>
      <c r="FN852" s="177"/>
      <c r="FO852" s="177"/>
      <c r="FP852" s="177"/>
      <c r="FQ852" s="177"/>
      <c r="FR852" s="177"/>
      <c r="FS852" s="177"/>
      <c r="FT852" s="177"/>
      <c r="FU852" s="177"/>
      <c r="FV852" s="177"/>
      <c r="FW852" s="177"/>
      <c r="FX852" s="177"/>
      <c r="FY852" s="177"/>
      <c r="FZ852" s="177"/>
      <c r="GA852" s="177"/>
      <c r="GB852" s="177"/>
      <c r="GC852" s="177"/>
      <c r="GD852" s="177"/>
      <c r="GE852" s="177"/>
      <c r="GF852" s="177"/>
      <c r="GG852" s="177"/>
      <c r="GH852" s="177"/>
      <c r="GI852" s="177"/>
      <c r="GJ852" s="177"/>
      <c r="GK852" s="177"/>
      <c r="GL852" s="177"/>
      <c r="GM852" s="177"/>
      <c r="GN852" s="177"/>
      <c r="GO852" s="177"/>
      <c r="GP852" s="177"/>
      <c r="GQ852" s="177"/>
      <c r="GR852" s="177"/>
      <c r="GS852" s="177"/>
      <c r="GT852" s="177"/>
      <c r="GU852" s="177"/>
      <c r="GV852" s="177"/>
      <c r="GW852" s="177"/>
      <c r="GX852" s="177"/>
      <c r="GY852" s="177"/>
      <c r="GZ852" s="177"/>
      <c r="HA852" s="177"/>
      <c r="HB852" s="177"/>
      <c r="HC852" s="177"/>
      <c r="HD852" s="177"/>
      <c r="HE852" s="177"/>
      <c r="HF852" s="177"/>
      <c r="HG852" s="177"/>
      <c r="HH852" s="177"/>
      <c r="HI852" s="177"/>
      <c r="HJ852" s="177"/>
      <c r="HK852" s="177"/>
      <c r="HL852" s="177"/>
      <c r="HM852" s="177"/>
      <c r="HN852" s="177"/>
      <c r="HO852" s="177"/>
      <c r="HP852" s="177"/>
      <c r="HQ852" s="177"/>
      <c r="HR852" s="177"/>
      <c r="HS852" s="177"/>
      <c r="HT852" s="177"/>
      <c r="HU852" s="177"/>
      <c r="HV852" s="177"/>
      <c r="HW852" s="177"/>
      <c r="HX852" s="177"/>
      <c r="HY852" s="177"/>
      <c r="HZ852" s="177"/>
      <c r="IA852" s="177"/>
      <c r="IB852" s="177"/>
      <c r="IC852" s="177"/>
      <c r="ID852" s="177"/>
      <c r="IE852" s="177"/>
      <c r="IF852" s="177"/>
      <c r="IG852" s="177"/>
      <c r="IH852" s="177"/>
      <c r="II852" s="177"/>
      <c r="IJ852" s="177"/>
      <c r="IK852" s="177"/>
      <c r="IL852" s="177"/>
      <c r="IM852" s="177"/>
      <c r="IN852" s="177"/>
      <c r="IO852" s="177"/>
      <c r="IP852" s="177"/>
      <c r="IQ852" s="177"/>
      <c r="IR852" s="177"/>
      <c r="IS852" s="177"/>
      <c r="IT852" s="177"/>
      <c r="IU852" s="177"/>
      <c r="IV852" s="177"/>
    </row>
    <row r="853" spans="1:256" s="644" customFormat="1" ht="18.75" x14ac:dyDescent="0.45">
      <c r="A853" s="326"/>
      <c r="B853" s="327"/>
      <c r="C853" s="60"/>
      <c r="D853" s="324" t="s">
        <v>19</v>
      </c>
      <c r="E853" s="327"/>
      <c r="F853" s="327"/>
      <c r="G853" s="328"/>
      <c r="H853" s="329"/>
      <c r="I853" s="69"/>
      <c r="J853" s="65"/>
      <c r="K853" s="66"/>
      <c r="L853" s="67"/>
      <c r="M853" s="68"/>
      <c r="N853" s="68"/>
      <c r="O853" s="68"/>
      <c r="P853" s="69"/>
      <c r="Q853" s="77">
        <f>SUM(Q854:Q863)</f>
        <v>1265000</v>
      </c>
      <c r="R853" s="77">
        <f>SUM(R854:R863)</f>
        <v>0</v>
      </c>
      <c r="S853" s="330">
        <f t="shared" si="35"/>
        <v>1265000</v>
      </c>
      <c r="T853" s="743"/>
      <c r="U853" s="744"/>
      <c r="V853" s="643"/>
      <c r="W853" s="215"/>
      <c r="X853" s="215"/>
      <c r="Y853" s="43"/>
      <c r="Z853" s="215"/>
      <c r="AA853" s="214"/>
      <c r="AB853" s="214"/>
      <c r="AC853" s="214"/>
      <c r="AD853" s="214"/>
      <c r="AE853" s="214"/>
      <c r="AF853" s="214"/>
      <c r="AG853" s="214"/>
      <c r="AH853" s="214"/>
      <c r="AI853" s="214"/>
      <c r="AJ853" s="214"/>
      <c r="AK853" s="214"/>
      <c r="AL853" s="214"/>
      <c r="AM853" s="214"/>
      <c r="AN853" s="214"/>
      <c r="AO853" s="214"/>
      <c r="AP853" s="214"/>
      <c r="AQ853" s="214"/>
      <c r="AR853" s="214"/>
      <c r="AS853" s="214"/>
      <c r="AT853" s="214"/>
      <c r="AU853" s="214"/>
      <c r="AV853" s="214"/>
      <c r="AW853" s="214"/>
      <c r="AX853" s="214"/>
      <c r="AY853" s="214"/>
      <c r="AZ853" s="214"/>
      <c r="BA853" s="214"/>
      <c r="BB853" s="214"/>
      <c r="BC853" s="214"/>
      <c r="BD853" s="214"/>
      <c r="BE853" s="214"/>
      <c r="BF853" s="214"/>
      <c r="BG853" s="214"/>
      <c r="BH853" s="214"/>
      <c r="BI853" s="214"/>
      <c r="BJ853" s="214"/>
      <c r="BK853" s="214"/>
      <c r="BL853" s="214"/>
      <c r="BM853" s="214"/>
      <c r="BN853" s="214"/>
      <c r="BO853" s="214"/>
      <c r="BP853" s="214"/>
      <c r="BQ853" s="214"/>
      <c r="BR853" s="214"/>
      <c r="BS853" s="214"/>
      <c r="BT853" s="214"/>
      <c r="BU853" s="214"/>
      <c r="BV853" s="214"/>
      <c r="BW853" s="214"/>
      <c r="BX853" s="214"/>
      <c r="BY853" s="214"/>
      <c r="BZ853" s="214"/>
      <c r="CA853" s="214"/>
      <c r="CB853" s="214"/>
      <c r="CC853" s="214"/>
      <c r="CD853" s="214"/>
      <c r="CE853" s="214"/>
      <c r="CF853" s="214"/>
      <c r="CG853" s="214"/>
      <c r="CH853" s="214"/>
      <c r="CI853" s="214"/>
      <c r="CJ853" s="214"/>
      <c r="CK853" s="214"/>
      <c r="CL853" s="214"/>
      <c r="CM853" s="214"/>
      <c r="CN853" s="214"/>
      <c r="CO853" s="214"/>
      <c r="CP853" s="214"/>
      <c r="CQ853" s="214"/>
      <c r="CR853" s="214"/>
      <c r="CS853" s="214"/>
      <c r="CT853" s="214"/>
      <c r="CU853" s="214"/>
      <c r="CV853" s="214"/>
      <c r="CW853" s="214"/>
      <c r="CX853" s="214"/>
      <c r="CY853" s="214"/>
      <c r="CZ853" s="214"/>
      <c r="DA853" s="214"/>
      <c r="DB853" s="214"/>
      <c r="DC853" s="214"/>
      <c r="DD853" s="214"/>
      <c r="DE853" s="214"/>
      <c r="DF853" s="214"/>
      <c r="DG853" s="214"/>
      <c r="DH853" s="214"/>
      <c r="DI853" s="214"/>
      <c r="DJ853" s="214"/>
      <c r="DK853" s="214"/>
      <c r="DL853" s="214"/>
      <c r="DM853" s="214"/>
      <c r="DN853" s="214"/>
      <c r="DO853" s="214"/>
      <c r="DP853" s="214"/>
      <c r="DQ853" s="214"/>
      <c r="DR853" s="214"/>
      <c r="DS853" s="214"/>
      <c r="DT853" s="214"/>
      <c r="DU853" s="214"/>
      <c r="DV853" s="214"/>
      <c r="DW853" s="214"/>
      <c r="DX853" s="214"/>
      <c r="DY853" s="214"/>
      <c r="DZ853" s="214"/>
      <c r="EA853" s="214"/>
      <c r="EB853" s="214"/>
      <c r="EC853" s="214"/>
      <c r="ED853" s="214"/>
      <c r="EE853" s="214"/>
      <c r="EF853" s="214"/>
      <c r="EG853" s="214"/>
      <c r="EH853" s="214"/>
      <c r="EI853" s="214"/>
      <c r="EJ853" s="214"/>
      <c r="EK853" s="214"/>
      <c r="EL853" s="214"/>
      <c r="EM853" s="214"/>
      <c r="EN853" s="214"/>
      <c r="EO853" s="214"/>
      <c r="EP853" s="214"/>
      <c r="EQ853" s="214"/>
      <c r="ER853" s="214"/>
      <c r="ES853" s="214"/>
      <c r="ET853" s="214"/>
      <c r="EU853" s="214"/>
      <c r="EV853" s="214"/>
      <c r="EW853" s="214"/>
      <c r="EX853" s="214"/>
      <c r="EY853" s="214"/>
      <c r="EZ853" s="214"/>
      <c r="FA853" s="214"/>
      <c r="FB853" s="214"/>
      <c r="FC853" s="214"/>
      <c r="FD853" s="214"/>
      <c r="FE853" s="214"/>
      <c r="FF853" s="214"/>
      <c r="FG853" s="214"/>
      <c r="FH853" s="214"/>
      <c r="FI853" s="214"/>
      <c r="FJ853" s="214"/>
      <c r="FK853" s="214"/>
      <c r="FL853" s="214"/>
      <c r="FM853" s="214"/>
      <c r="FN853" s="214"/>
      <c r="FO853" s="214"/>
      <c r="FP853" s="214"/>
      <c r="FQ853" s="214"/>
      <c r="FR853" s="214"/>
      <c r="FS853" s="214"/>
      <c r="FT853" s="214"/>
      <c r="FU853" s="214"/>
      <c r="FV853" s="214"/>
      <c r="FW853" s="214"/>
      <c r="FX853" s="214"/>
      <c r="FY853" s="214"/>
      <c r="FZ853" s="214"/>
      <c r="GA853" s="214"/>
      <c r="GB853" s="214"/>
      <c r="GC853" s="214"/>
      <c r="GD853" s="214"/>
      <c r="GE853" s="214"/>
      <c r="GF853" s="214"/>
      <c r="GG853" s="214"/>
      <c r="GH853" s="214"/>
      <c r="GI853" s="214"/>
      <c r="GJ853" s="214"/>
      <c r="GK853" s="214"/>
      <c r="GL853" s="214"/>
      <c r="GM853" s="214"/>
      <c r="GN853" s="214"/>
      <c r="GO853" s="214"/>
      <c r="GP853" s="214"/>
      <c r="GQ853" s="214"/>
      <c r="GR853" s="214"/>
      <c r="GS853" s="214"/>
      <c r="GT853" s="214"/>
      <c r="GU853" s="214"/>
      <c r="GV853" s="214"/>
      <c r="GW853" s="214"/>
      <c r="GX853" s="214"/>
      <c r="GY853" s="214"/>
      <c r="GZ853" s="214"/>
      <c r="HA853" s="214"/>
      <c r="HB853" s="214"/>
      <c r="HC853" s="214"/>
      <c r="HD853" s="214"/>
      <c r="HE853" s="214"/>
      <c r="HF853" s="214"/>
      <c r="HG853" s="214"/>
      <c r="HH853" s="214"/>
      <c r="HI853" s="214"/>
      <c r="HJ853" s="214"/>
      <c r="HK853" s="214"/>
      <c r="HL853" s="214"/>
      <c r="HM853" s="214"/>
      <c r="HN853" s="214"/>
      <c r="HO853" s="214"/>
      <c r="HP853" s="214"/>
      <c r="HQ853" s="214"/>
      <c r="HR853" s="214"/>
      <c r="HS853" s="214"/>
      <c r="HT853" s="214"/>
      <c r="HU853" s="214"/>
      <c r="HV853" s="214"/>
      <c r="HW853" s="214"/>
      <c r="HX853" s="214"/>
      <c r="HY853" s="214"/>
      <c r="HZ853" s="214"/>
      <c r="IA853" s="214"/>
      <c r="IB853" s="214"/>
      <c r="IC853" s="214"/>
      <c r="ID853" s="214"/>
      <c r="IE853" s="214"/>
      <c r="IF853" s="214"/>
      <c r="IG853" s="214"/>
      <c r="IH853" s="214"/>
      <c r="II853" s="214"/>
      <c r="IJ853" s="214"/>
      <c r="IK853" s="214"/>
      <c r="IL853" s="214"/>
      <c r="IM853" s="214"/>
      <c r="IN853" s="214"/>
      <c r="IO853" s="214"/>
      <c r="IP853" s="214"/>
      <c r="IQ853" s="214"/>
      <c r="IR853" s="214"/>
      <c r="IS853" s="214"/>
      <c r="IT853" s="214"/>
      <c r="IU853" s="214"/>
      <c r="IV853" s="214"/>
    </row>
    <row r="854" spans="1:256" s="644" customFormat="1" ht="18.75" x14ac:dyDescent="0.45">
      <c r="A854" s="326"/>
      <c r="B854" s="327"/>
      <c r="C854" s="60"/>
      <c r="D854" s="81"/>
      <c r="E854" s="333" t="s">
        <v>1403</v>
      </c>
      <c r="F854" s="327"/>
      <c r="G854" s="328"/>
      <c r="H854" s="329"/>
      <c r="I854" s="69"/>
      <c r="J854" s="149">
        <v>1</v>
      </c>
      <c r="K854" s="150" t="s">
        <v>1404</v>
      </c>
      <c r="L854" s="615"/>
      <c r="M854" s="158"/>
      <c r="N854" s="158"/>
      <c r="O854" s="158"/>
      <c r="P854" s="151"/>
      <c r="Q854" s="184">
        <v>200000</v>
      </c>
      <c r="R854" s="184"/>
      <c r="S854" s="159">
        <f t="shared" si="35"/>
        <v>200000</v>
      </c>
      <c r="T854" s="160" t="s">
        <v>1405</v>
      </c>
      <c r="U854" s="194" t="s">
        <v>33</v>
      </c>
      <c r="V854" s="643"/>
      <c r="W854" s="215"/>
      <c r="X854" s="215"/>
      <c r="Y854" s="43"/>
      <c r="Z854" s="215"/>
      <c r="AA854" s="214"/>
      <c r="AB854" s="214"/>
      <c r="AC854" s="214"/>
      <c r="AD854" s="214"/>
      <c r="AE854" s="214"/>
      <c r="AF854" s="214"/>
      <c r="AG854" s="214"/>
      <c r="AH854" s="214"/>
      <c r="AI854" s="214"/>
      <c r="AJ854" s="214"/>
      <c r="AK854" s="214"/>
      <c r="AL854" s="214"/>
      <c r="AM854" s="214"/>
      <c r="AN854" s="214"/>
      <c r="AO854" s="214"/>
      <c r="AP854" s="214"/>
      <c r="AQ854" s="214"/>
      <c r="AR854" s="214"/>
      <c r="AS854" s="214"/>
      <c r="AT854" s="214"/>
      <c r="AU854" s="214"/>
      <c r="AV854" s="214"/>
      <c r="AW854" s="214"/>
      <c r="AX854" s="214"/>
      <c r="AY854" s="214"/>
      <c r="AZ854" s="214"/>
      <c r="BA854" s="2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4"/>
      <c r="BL854" s="214"/>
      <c r="BM854" s="214"/>
      <c r="BN854" s="214"/>
      <c r="BO854" s="214"/>
      <c r="BP854" s="214"/>
      <c r="BQ854" s="214"/>
      <c r="BR854" s="214"/>
      <c r="BS854" s="214"/>
      <c r="BT854" s="214"/>
      <c r="BU854" s="214"/>
      <c r="BV854" s="214"/>
      <c r="BW854" s="214"/>
      <c r="BX854" s="214"/>
      <c r="BY854" s="214"/>
      <c r="BZ854" s="214"/>
      <c r="CA854" s="214"/>
      <c r="CB854" s="214"/>
      <c r="CC854" s="214"/>
      <c r="CD854" s="214"/>
      <c r="CE854" s="214"/>
      <c r="CF854" s="214"/>
      <c r="CG854" s="214"/>
      <c r="CH854" s="214"/>
      <c r="CI854" s="214"/>
      <c r="CJ854" s="214"/>
      <c r="CK854" s="214"/>
      <c r="CL854" s="214"/>
      <c r="CM854" s="214"/>
      <c r="CN854" s="214"/>
      <c r="CO854" s="214"/>
      <c r="CP854" s="214"/>
      <c r="CQ854" s="214"/>
      <c r="CR854" s="214"/>
      <c r="CS854" s="214"/>
      <c r="CT854" s="214"/>
      <c r="CU854" s="214"/>
      <c r="CV854" s="214"/>
      <c r="CW854" s="214"/>
      <c r="CX854" s="214"/>
      <c r="CY854" s="214"/>
      <c r="CZ854" s="214"/>
      <c r="DA854" s="214"/>
      <c r="DB854" s="214"/>
      <c r="DC854" s="214"/>
      <c r="DD854" s="214"/>
      <c r="DE854" s="214"/>
      <c r="DF854" s="214"/>
      <c r="DG854" s="214"/>
      <c r="DH854" s="214"/>
      <c r="DI854" s="214"/>
      <c r="DJ854" s="214"/>
      <c r="DK854" s="214"/>
      <c r="DL854" s="214"/>
      <c r="DM854" s="214"/>
      <c r="DN854" s="214"/>
      <c r="DO854" s="214"/>
      <c r="DP854" s="214"/>
      <c r="DQ854" s="214"/>
      <c r="DR854" s="214"/>
      <c r="DS854" s="214"/>
      <c r="DT854" s="214"/>
      <c r="DU854" s="214"/>
      <c r="DV854" s="214"/>
      <c r="DW854" s="214"/>
      <c r="DX854" s="214"/>
      <c r="DY854" s="214"/>
      <c r="DZ854" s="214"/>
      <c r="EA854" s="214"/>
      <c r="EB854" s="214"/>
      <c r="EC854" s="214"/>
      <c r="ED854" s="214"/>
      <c r="EE854" s="214"/>
      <c r="EF854" s="214"/>
      <c r="EG854" s="214"/>
      <c r="EH854" s="214"/>
      <c r="EI854" s="214"/>
      <c r="EJ854" s="214"/>
      <c r="EK854" s="214"/>
      <c r="EL854" s="214"/>
      <c r="EM854" s="214"/>
      <c r="EN854" s="214"/>
      <c r="EO854" s="214"/>
      <c r="EP854" s="214"/>
      <c r="EQ854" s="214"/>
      <c r="ER854" s="214"/>
      <c r="ES854" s="214"/>
      <c r="ET854" s="214"/>
      <c r="EU854" s="214"/>
      <c r="EV854" s="214"/>
      <c r="EW854" s="214"/>
      <c r="EX854" s="214"/>
      <c r="EY854" s="214"/>
      <c r="EZ854" s="214"/>
      <c r="FA854" s="214"/>
      <c r="FB854" s="214"/>
      <c r="FC854" s="214"/>
      <c r="FD854" s="214"/>
      <c r="FE854" s="214"/>
      <c r="FF854" s="214"/>
      <c r="FG854" s="214"/>
      <c r="FH854" s="214"/>
      <c r="FI854" s="214"/>
      <c r="FJ854" s="214"/>
      <c r="FK854" s="214"/>
      <c r="FL854" s="214"/>
      <c r="FM854" s="214"/>
      <c r="FN854" s="214"/>
      <c r="FO854" s="214"/>
      <c r="FP854" s="214"/>
      <c r="FQ854" s="214"/>
      <c r="FR854" s="214"/>
      <c r="FS854" s="214"/>
      <c r="FT854" s="214"/>
      <c r="FU854" s="214"/>
      <c r="FV854" s="214"/>
      <c r="FW854" s="214"/>
      <c r="FX854" s="214"/>
      <c r="FY854" s="214"/>
      <c r="FZ854" s="214"/>
      <c r="GA854" s="214"/>
      <c r="GB854" s="214"/>
      <c r="GC854" s="214"/>
      <c r="GD854" s="214"/>
      <c r="GE854" s="214"/>
      <c r="GF854" s="214"/>
      <c r="GG854" s="214"/>
      <c r="GH854" s="214"/>
      <c r="GI854" s="214"/>
      <c r="GJ854" s="214"/>
      <c r="GK854" s="214"/>
      <c r="GL854" s="214"/>
      <c r="GM854" s="214"/>
      <c r="GN854" s="214"/>
      <c r="GO854" s="214"/>
      <c r="GP854" s="214"/>
      <c r="GQ854" s="214"/>
      <c r="GR854" s="214"/>
      <c r="GS854" s="214"/>
      <c r="GT854" s="214"/>
      <c r="GU854" s="214"/>
      <c r="GV854" s="214"/>
      <c r="GW854" s="214"/>
      <c r="GX854" s="214"/>
      <c r="GY854" s="214"/>
      <c r="GZ854" s="214"/>
      <c r="HA854" s="214"/>
      <c r="HB854" s="214"/>
      <c r="HC854" s="214"/>
      <c r="HD854" s="214"/>
      <c r="HE854" s="214"/>
      <c r="HF854" s="214"/>
      <c r="HG854" s="214"/>
      <c r="HH854" s="214"/>
      <c r="HI854" s="214"/>
      <c r="HJ854" s="214"/>
      <c r="HK854" s="214"/>
      <c r="HL854" s="214"/>
      <c r="HM854" s="214"/>
      <c r="HN854" s="214"/>
      <c r="HO854" s="214"/>
      <c r="HP854" s="214"/>
      <c r="HQ854" s="214"/>
      <c r="HR854" s="214"/>
      <c r="HS854" s="214"/>
      <c r="HT854" s="214"/>
      <c r="HU854" s="214"/>
      <c r="HV854" s="214"/>
      <c r="HW854" s="214"/>
      <c r="HX854" s="214"/>
      <c r="HY854" s="214"/>
      <c r="HZ854" s="214"/>
      <c r="IA854" s="214"/>
      <c r="IB854" s="214"/>
      <c r="IC854" s="214"/>
      <c r="ID854" s="214"/>
      <c r="IE854" s="214"/>
      <c r="IF854" s="214"/>
      <c r="IG854" s="214"/>
      <c r="IH854" s="214"/>
      <c r="II854" s="214"/>
      <c r="IJ854" s="214"/>
      <c r="IK854" s="214"/>
      <c r="IL854" s="214"/>
      <c r="IM854" s="214"/>
      <c r="IN854" s="214"/>
      <c r="IO854" s="214"/>
      <c r="IP854" s="214"/>
      <c r="IQ854" s="214"/>
      <c r="IR854" s="214"/>
      <c r="IS854" s="214"/>
      <c r="IT854" s="214"/>
      <c r="IU854" s="214"/>
      <c r="IV854" s="214"/>
    </row>
    <row r="855" spans="1:256" s="496" customFormat="1" ht="18.75" x14ac:dyDescent="0.45">
      <c r="A855" s="492"/>
      <c r="B855" s="254"/>
      <c r="C855" s="254"/>
      <c r="D855" s="254" t="s">
        <v>30</v>
      </c>
      <c r="E855" s="254"/>
      <c r="F855" s="254"/>
      <c r="G855" s="457"/>
      <c r="H855" s="86"/>
      <c r="I855" s="86"/>
      <c r="J855" s="365">
        <v>2</v>
      </c>
      <c r="K855" s="150" t="s">
        <v>1406</v>
      </c>
      <c r="L855" s="615"/>
      <c r="M855" s="158"/>
      <c r="N855" s="158"/>
      <c r="O855" s="158"/>
      <c r="P855" s="151"/>
      <c r="Q855" s="184">
        <v>20000</v>
      </c>
      <c r="R855" s="184"/>
      <c r="S855" s="159">
        <f t="shared" si="35"/>
        <v>20000</v>
      </c>
      <c r="T855" s="160" t="s">
        <v>630</v>
      </c>
      <c r="U855" s="160" t="s">
        <v>240</v>
      </c>
      <c r="V855" s="494"/>
      <c r="W855" s="254"/>
      <c r="X855" s="254"/>
      <c r="Y855" s="749"/>
      <c r="Z855" s="554"/>
      <c r="AA855" s="555"/>
      <c r="AB855" s="254"/>
      <c r="AC855" s="254"/>
      <c r="AD855" s="254"/>
      <c r="AE855" s="254"/>
      <c r="AF855" s="254"/>
      <c r="AG855" s="254"/>
      <c r="AH855" s="254"/>
      <c r="AI855" s="254"/>
      <c r="AJ855" s="254"/>
      <c r="AK855" s="254"/>
      <c r="AL855" s="254"/>
      <c r="AM855" s="254"/>
      <c r="AN855" s="254"/>
      <c r="AO855" s="254"/>
      <c r="AP855" s="254"/>
      <c r="AQ855" s="254"/>
      <c r="AR855" s="254"/>
      <c r="AS855" s="254"/>
      <c r="AT855" s="254"/>
      <c r="AU855" s="254"/>
      <c r="AV855" s="254"/>
      <c r="AW855" s="254"/>
      <c r="AX855" s="254"/>
      <c r="AY855" s="254"/>
      <c r="AZ855" s="254"/>
      <c r="BA855" s="254"/>
      <c r="BB855" s="254"/>
      <c r="BC855" s="254"/>
      <c r="BD855" s="254"/>
      <c r="BE855" s="254"/>
      <c r="BF855" s="254"/>
      <c r="BG855" s="254"/>
      <c r="BH855" s="254"/>
      <c r="BI855" s="254"/>
      <c r="BJ855" s="254"/>
      <c r="BK855" s="254"/>
      <c r="BL855" s="254"/>
      <c r="BM855" s="254"/>
      <c r="BN855" s="254"/>
      <c r="BO855" s="254"/>
      <c r="BP855" s="254"/>
      <c r="BQ855" s="254"/>
      <c r="BR855" s="254"/>
      <c r="BS855" s="254"/>
      <c r="BT855" s="254"/>
      <c r="BU855" s="254"/>
      <c r="BV855" s="254"/>
      <c r="BW855" s="254"/>
      <c r="BX855" s="254"/>
      <c r="BY855" s="254"/>
      <c r="BZ855" s="254"/>
      <c r="CA855" s="254"/>
      <c r="CB855" s="254"/>
      <c r="CC855" s="254"/>
      <c r="CD855" s="254"/>
      <c r="CE855" s="254"/>
      <c r="CF855" s="254"/>
      <c r="CG855" s="254"/>
      <c r="CH855" s="254"/>
      <c r="CI855" s="254"/>
      <c r="CJ855" s="254"/>
      <c r="CK855" s="254"/>
      <c r="CL855" s="254"/>
      <c r="CM855" s="254"/>
      <c r="CN855" s="254"/>
      <c r="CO855" s="254"/>
      <c r="CP855" s="254"/>
      <c r="CQ855" s="254"/>
      <c r="CR855" s="254"/>
      <c r="CS855" s="254"/>
      <c r="CT855" s="254"/>
      <c r="CU855" s="254"/>
      <c r="CV855" s="254"/>
      <c r="CW855" s="254"/>
      <c r="CX855" s="254"/>
      <c r="CY855" s="254"/>
      <c r="CZ855" s="254"/>
      <c r="DA855" s="254"/>
      <c r="DB855" s="254"/>
      <c r="DC855" s="254"/>
      <c r="DD855" s="254"/>
      <c r="DE855" s="254"/>
      <c r="DF855" s="254"/>
      <c r="DG855" s="254"/>
      <c r="DH855" s="254"/>
      <c r="DI855" s="254"/>
      <c r="DJ855" s="254"/>
      <c r="DK855" s="254"/>
      <c r="DL855" s="254"/>
      <c r="DM855" s="254"/>
      <c r="DN855" s="254"/>
      <c r="DO855" s="254"/>
      <c r="DP855" s="254"/>
      <c r="DQ855" s="254"/>
      <c r="DR855" s="254"/>
      <c r="DS855" s="254"/>
      <c r="DT855" s="254"/>
      <c r="DU855" s="254"/>
      <c r="DV855" s="254"/>
      <c r="DW855" s="254"/>
      <c r="DX855" s="254"/>
      <c r="DY855" s="254"/>
      <c r="DZ855" s="254"/>
      <c r="EA855" s="254"/>
      <c r="EB855" s="254"/>
      <c r="EC855" s="254"/>
      <c r="ED855" s="254"/>
      <c r="EE855" s="254"/>
      <c r="EF855" s="254"/>
      <c r="EG855" s="254"/>
      <c r="EH855" s="254"/>
      <c r="EI855" s="254"/>
      <c r="EJ855" s="254"/>
      <c r="EK855" s="254"/>
      <c r="EL855" s="254"/>
      <c r="EM855" s="254"/>
      <c r="EN855" s="254"/>
      <c r="EO855" s="254"/>
      <c r="EP855" s="254"/>
      <c r="EQ855" s="254"/>
      <c r="ER855" s="254"/>
      <c r="ES855" s="254"/>
      <c r="ET855" s="254"/>
      <c r="EU855" s="254"/>
      <c r="EV855" s="254"/>
      <c r="EW855" s="254"/>
      <c r="EX855" s="254"/>
      <c r="EY855" s="254"/>
      <c r="EZ855" s="254"/>
      <c r="FA855" s="254"/>
      <c r="FB855" s="254"/>
      <c r="FC855" s="254"/>
      <c r="FD855" s="254"/>
      <c r="FE855" s="254"/>
      <c r="FF855" s="254"/>
      <c r="FG855" s="254"/>
      <c r="FH855" s="254"/>
      <c r="FI855" s="254"/>
      <c r="FJ855" s="254"/>
      <c r="FK855" s="254"/>
      <c r="FL855" s="254"/>
      <c r="FM855" s="254"/>
      <c r="FN855" s="254"/>
      <c r="FO855" s="254"/>
      <c r="FP855" s="254"/>
      <c r="FQ855" s="254"/>
      <c r="FR855" s="254"/>
      <c r="FS855" s="254"/>
      <c r="FT855" s="254"/>
      <c r="FU855" s="254"/>
      <c r="FV855" s="254"/>
      <c r="FW855" s="254"/>
      <c r="FX855" s="254"/>
      <c r="FY855" s="254"/>
      <c r="FZ855" s="254"/>
      <c r="GA855" s="254"/>
      <c r="GB855" s="254"/>
      <c r="GC855" s="254"/>
      <c r="GD855" s="254"/>
      <c r="GE855" s="254"/>
      <c r="GF855" s="254"/>
      <c r="GG855" s="254"/>
      <c r="GH855" s="254"/>
      <c r="GI855" s="254"/>
      <c r="GJ855" s="254"/>
      <c r="GK855" s="254"/>
      <c r="GL855" s="254"/>
      <c r="GM855" s="254"/>
      <c r="GN855" s="254"/>
      <c r="GO855" s="254"/>
      <c r="GP855" s="254"/>
      <c r="GQ855" s="254"/>
      <c r="GR855" s="254"/>
      <c r="GS855" s="254"/>
      <c r="GT855" s="254"/>
      <c r="GU855" s="254"/>
      <c r="GV855" s="254"/>
      <c r="GW855" s="254"/>
      <c r="GX855" s="254"/>
      <c r="GY855" s="254"/>
      <c r="GZ855" s="254"/>
      <c r="HA855" s="254"/>
      <c r="HB855" s="254"/>
      <c r="HC855" s="254"/>
      <c r="HD855" s="254"/>
      <c r="HE855" s="254"/>
      <c r="HF855" s="254"/>
      <c r="HG855" s="254"/>
      <c r="HH855" s="254"/>
      <c r="HI855" s="254"/>
      <c r="HJ855" s="254"/>
      <c r="HK855" s="254"/>
      <c r="HL855" s="254"/>
      <c r="HM855" s="254"/>
      <c r="HN855" s="254"/>
      <c r="HO855" s="254"/>
      <c r="HP855" s="254"/>
      <c r="HQ855" s="254"/>
      <c r="HR855" s="254"/>
      <c r="HS855" s="254"/>
      <c r="HT855" s="254"/>
      <c r="HU855" s="254"/>
      <c r="HV855" s="254"/>
      <c r="HW855" s="254"/>
      <c r="HX855" s="254"/>
      <c r="HY855" s="254"/>
      <c r="HZ855" s="254"/>
      <c r="IA855" s="254"/>
      <c r="IB855" s="254"/>
      <c r="IC855" s="254"/>
      <c r="ID855" s="254"/>
      <c r="IE855" s="254"/>
      <c r="IF855" s="254"/>
      <c r="IG855" s="254"/>
      <c r="IH855" s="254"/>
      <c r="II855" s="254"/>
      <c r="IJ855" s="254"/>
      <c r="IK855" s="254"/>
      <c r="IL855" s="254"/>
      <c r="IM855" s="254"/>
      <c r="IN855" s="254"/>
      <c r="IO855" s="254"/>
      <c r="IP855" s="254"/>
      <c r="IQ855" s="254"/>
      <c r="IR855" s="254"/>
      <c r="IS855" s="254"/>
      <c r="IT855" s="254"/>
      <c r="IU855" s="254"/>
      <c r="IV855" s="254"/>
    </row>
    <row r="856" spans="1:256" s="181" customFormat="1" ht="18.75" x14ac:dyDescent="0.45">
      <c r="A856" s="385"/>
      <c r="C856" s="386"/>
      <c r="D856" s="81">
        <v>1</v>
      </c>
      <c r="E856" s="181" t="s">
        <v>1407</v>
      </c>
      <c r="G856" s="182"/>
      <c r="H856" s="158" t="s">
        <v>1389</v>
      </c>
      <c r="I856" s="158">
        <v>10</v>
      </c>
      <c r="J856" s="149">
        <v>3</v>
      </c>
      <c r="K856" s="687" t="s">
        <v>1408</v>
      </c>
      <c r="L856" s="687"/>
      <c r="M856" s="158"/>
      <c r="N856" s="158"/>
      <c r="O856" s="158"/>
      <c r="P856" s="158"/>
      <c r="Q856" s="696">
        <v>150000</v>
      </c>
      <c r="R856" s="696"/>
      <c r="S856" s="159">
        <f t="shared" si="35"/>
        <v>150000</v>
      </c>
      <c r="T856" s="188" t="s">
        <v>1393</v>
      </c>
      <c r="U856" s="160" t="s">
        <v>273</v>
      </c>
      <c r="V856" s="387"/>
      <c r="W856" s="177"/>
      <c r="X856" s="177"/>
      <c r="Y856" s="727"/>
      <c r="Z856" s="215"/>
      <c r="AA856" s="216"/>
    </row>
    <row r="857" spans="1:256" s="181" customFormat="1" ht="18.75" x14ac:dyDescent="0.45">
      <c r="A857" s="385"/>
      <c r="C857" s="386"/>
      <c r="D857" s="81">
        <v>2</v>
      </c>
      <c r="E857" s="181" t="s">
        <v>1409</v>
      </c>
      <c r="G857" s="182"/>
      <c r="H857" s="158" t="s">
        <v>35</v>
      </c>
      <c r="I857" s="158">
        <v>10</v>
      </c>
      <c r="J857" s="365">
        <v>4</v>
      </c>
      <c r="K857" s="687" t="s">
        <v>1410</v>
      </c>
      <c r="L857" s="687"/>
      <c r="M857" s="158"/>
      <c r="N857" s="158"/>
      <c r="O857" s="158"/>
      <c r="P857" s="158"/>
      <c r="Q857" s="696">
        <v>90000</v>
      </c>
      <c r="R857" s="696"/>
      <c r="S857" s="159">
        <f t="shared" si="35"/>
        <v>90000</v>
      </c>
      <c r="T857" s="160" t="s">
        <v>1252</v>
      </c>
      <c r="U857" s="160" t="s">
        <v>1032</v>
      </c>
      <c r="V857" s="387"/>
      <c r="W857" s="177"/>
      <c r="X857" s="177"/>
      <c r="Y857" s="727"/>
      <c r="Z857" s="215"/>
      <c r="AA857" s="216"/>
    </row>
    <row r="858" spans="1:256" s="181" customFormat="1" ht="18.75" x14ac:dyDescent="0.45">
      <c r="A858" s="385"/>
      <c r="C858" s="386"/>
      <c r="D858" s="81">
        <v>3</v>
      </c>
      <c r="E858" s="181" t="s">
        <v>1411</v>
      </c>
      <c r="G858" s="182"/>
      <c r="H858" s="158" t="s">
        <v>35</v>
      </c>
      <c r="I858" s="158">
        <v>10</v>
      </c>
      <c r="J858" s="149">
        <v>5</v>
      </c>
      <c r="K858" s="687" t="s">
        <v>1412</v>
      </c>
      <c r="L858" s="687"/>
      <c r="M858" s="158"/>
      <c r="N858" s="158"/>
      <c r="O858" s="158"/>
      <c r="P858" s="158"/>
      <c r="Q858" s="696">
        <v>200000</v>
      </c>
      <c r="R858" s="696"/>
      <c r="S858" s="159">
        <f t="shared" si="35"/>
        <v>200000</v>
      </c>
      <c r="T858" s="188" t="s">
        <v>91</v>
      </c>
      <c r="U858" s="188" t="s">
        <v>92</v>
      </c>
      <c r="V858" s="387"/>
      <c r="W858" s="177"/>
      <c r="X858" s="177"/>
      <c r="Y858" s="727"/>
      <c r="Z858" s="215"/>
      <c r="AA858" s="216"/>
    </row>
    <row r="859" spans="1:256" s="181" customFormat="1" ht="18.75" x14ac:dyDescent="0.45">
      <c r="A859" s="385"/>
      <c r="C859" s="386"/>
      <c r="D859" s="81"/>
      <c r="G859" s="182"/>
      <c r="H859" s="158"/>
      <c r="I859" s="158"/>
      <c r="J859" s="365">
        <v>6</v>
      </c>
      <c r="K859" s="687" t="s">
        <v>1413</v>
      </c>
      <c r="L859" s="687"/>
      <c r="M859" s="158"/>
      <c r="N859" s="158"/>
      <c r="O859" s="158"/>
      <c r="P859" s="158"/>
      <c r="Q859" s="696">
        <v>150000</v>
      </c>
      <c r="R859" s="696"/>
      <c r="S859" s="159">
        <f t="shared" si="35"/>
        <v>150000</v>
      </c>
      <c r="T859" s="160" t="s">
        <v>1252</v>
      </c>
      <c r="U859" s="160" t="s">
        <v>1032</v>
      </c>
      <c r="V859" s="387"/>
      <c r="W859" s="177"/>
      <c r="X859" s="177"/>
      <c r="Y859" s="727"/>
      <c r="Z859" s="215"/>
      <c r="AA859" s="216"/>
    </row>
    <row r="860" spans="1:256" s="181" customFormat="1" ht="18.75" x14ac:dyDescent="0.45">
      <c r="A860" s="385"/>
      <c r="C860" s="386"/>
      <c r="D860" s="81"/>
      <c r="G860" s="182"/>
      <c r="H860" s="158"/>
      <c r="I860" s="158"/>
      <c r="J860" s="149">
        <v>7</v>
      </c>
      <c r="K860" s="687" t="s">
        <v>1414</v>
      </c>
      <c r="L860" s="687"/>
      <c r="M860" s="158"/>
      <c r="N860" s="158"/>
      <c r="O860" s="158"/>
      <c r="P860" s="158"/>
      <c r="Q860" s="696">
        <v>200000</v>
      </c>
      <c r="R860" s="696"/>
      <c r="S860" s="159">
        <f t="shared" si="35"/>
        <v>200000</v>
      </c>
      <c r="T860" s="160" t="s">
        <v>1307</v>
      </c>
      <c r="U860" s="160" t="s">
        <v>1032</v>
      </c>
      <c r="V860" s="387"/>
      <c r="W860" s="177"/>
      <c r="X860" s="177"/>
      <c r="Y860" s="727"/>
      <c r="Z860" s="215"/>
      <c r="AA860" s="216"/>
    </row>
    <row r="861" spans="1:256" s="181" customFormat="1" ht="18.75" x14ac:dyDescent="0.45">
      <c r="A861" s="385"/>
      <c r="C861" s="386"/>
      <c r="D861" s="81"/>
      <c r="G861" s="182"/>
      <c r="H861" s="158"/>
      <c r="I861" s="158"/>
      <c r="J861" s="365">
        <v>8</v>
      </c>
      <c r="K861" s="687" t="s">
        <v>1415</v>
      </c>
      <c r="L861" s="687"/>
      <c r="M861" s="158"/>
      <c r="N861" s="158"/>
      <c r="O861" s="158"/>
      <c r="P861" s="158"/>
      <c r="Q861" s="696">
        <v>200000</v>
      </c>
      <c r="R861" s="696"/>
      <c r="S861" s="159">
        <f t="shared" si="35"/>
        <v>200000</v>
      </c>
      <c r="T861" s="188" t="s">
        <v>1232</v>
      </c>
      <c r="U861" s="188" t="s">
        <v>25</v>
      </c>
      <c r="V861" s="387"/>
      <c r="W861" s="177"/>
      <c r="X861" s="177"/>
      <c r="Y861" s="727"/>
      <c r="Z861" s="215"/>
      <c r="AA861" s="216"/>
    </row>
    <row r="862" spans="1:256" s="181" customFormat="1" ht="18.75" x14ac:dyDescent="0.45">
      <c r="A862" s="385"/>
      <c r="C862" s="386"/>
      <c r="D862" s="81"/>
      <c r="G862" s="182"/>
      <c r="H862" s="158"/>
      <c r="I862" s="158"/>
      <c r="J862" s="149">
        <v>9</v>
      </c>
      <c r="K862" s="687" t="s">
        <v>1416</v>
      </c>
      <c r="L862" s="687"/>
      <c r="M862" s="158"/>
      <c r="N862" s="158"/>
      <c r="O862" s="158"/>
      <c r="P862" s="158"/>
      <c r="Q862" s="696">
        <v>55000</v>
      </c>
      <c r="R862" s="696"/>
      <c r="S862" s="159">
        <f>SUM(Q862:R862)</f>
        <v>55000</v>
      </c>
      <c r="T862" s="188" t="s">
        <v>1417</v>
      </c>
      <c r="U862" s="160" t="s">
        <v>240</v>
      </c>
      <c r="V862" s="387"/>
      <c r="W862" s="177"/>
      <c r="X862" s="177"/>
      <c r="Y862" s="727"/>
      <c r="Z862" s="215"/>
      <c r="AA862" s="216"/>
    </row>
    <row r="863" spans="1:256" s="181" customFormat="1" ht="18.75" x14ac:dyDescent="0.45">
      <c r="A863" s="385"/>
      <c r="C863" s="386"/>
      <c r="D863" s="81"/>
      <c r="G863" s="182"/>
      <c r="H863" s="158"/>
      <c r="I863" s="158"/>
      <c r="J863" s="686"/>
      <c r="K863" s="687"/>
      <c r="L863" s="687"/>
      <c r="M863" s="158"/>
      <c r="N863" s="158"/>
      <c r="O863" s="158"/>
      <c r="P863" s="158"/>
      <c r="Q863" s="696"/>
      <c r="R863" s="696"/>
      <c r="S863" s="159"/>
      <c r="T863" s="188"/>
      <c r="U863" s="160"/>
      <c r="V863" s="387"/>
      <c r="W863" s="177"/>
      <c r="X863" s="177"/>
      <c r="Y863" s="727"/>
      <c r="Z863" s="215"/>
      <c r="AA863" s="216"/>
    </row>
    <row r="864" spans="1:256" s="181" customFormat="1" ht="18.75" x14ac:dyDescent="0.45">
      <c r="A864" s="385"/>
      <c r="C864" s="702"/>
      <c r="D864" s="220"/>
      <c r="E864" s="221"/>
      <c r="F864" s="221"/>
      <c r="G864" s="222"/>
      <c r="H864" s="223"/>
      <c r="I864" s="223"/>
      <c r="J864" s="439"/>
      <c r="K864" s="440"/>
      <c r="L864" s="440"/>
      <c r="M864" s="223"/>
      <c r="N864" s="223"/>
      <c r="O864" s="223"/>
      <c r="P864" s="223"/>
      <c r="Q864" s="442"/>
      <c r="R864" s="442"/>
      <c r="S864" s="240"/>
      <c r="T864" s="323"/>
      <c r="U864" s="323"/>
      <c r="V864" s="387"/>
      <c r="W864" s="177"/>
      <c r="X864" s="177"/>
      <c r="Y864" s="727"/>
      <c r="Z864" s="215"/>
      <c r="AA864" s="216"/>
    </row>
    <row r="865" spans="1:256" s="362" customFormat="1" ht="18.75" x14ac:dyDescent="0.45">
      <c r="A865" s="385"/>
      <c r="B865" s="181"/>
      <c r="C865" s="60">
        <v>37</v>
      </c>
      <c r="D865" s="177" t="s">
        <v>1418</v>
      </c>
      <c r="E865" s="177"/>
      <c r="F865" s="177"/>
      <c r="G865" s="178"/>
      <c r="H865" s="68"/>
      <c r="I865" s="68"/>
      <c r="J865" s="686"/>
      <c r="K865" s="711"/>
      <c r="L865" s="615"/>
      <c r="M865" s="158"/>
      <c r="N865" s="158"/>
      <c r="O865" s="158"/>
      <c r="P865" s="158"/>
      <c r="Q865" s="152">
        <f>[4]แผน_งบยุทธศาสตร์60!L77*1000000</f>
        <v>410000.00000000006</v>
      </c>
      <c r="R865" s="152">
        <f>[4]แผน_งบยุทธศาสตร์60!M77*1000000</f>
        <v>0</v>
      </c>
      <c r="S865" s="71">
        <f t="shared" ref="S865:S873" si="36">SUM(Q865:R865)</f>
        <v>410000.00000000006</v>
      </c>
      <c r="T865" s="741"/>
      <c r="U865" s="742" t="s">
        <v>1248</v>
      </c>
      <c r="V865" s="361"/>
      <c r="W865" s="215"/>
      <c r="X865" s="215"/>
      <c r="Y865" s="727"/>
      <c r="Z865" s="215"/>
      <c r="AA865" s="216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77"/>
      <c r="BN865" s="177"/>
      <c r="BO865" s="177"/>
      <c r="BP865" s="177"/>
      <c r="BQ865" s="177"/>
      <c r="BR865" s="177"/>
      <c r="BS865" s="177"/>
      <c r="BT865" s="177"/>
      <c r="BU865" s="177"/>
      <c r="BV865" s="177"/>
      <c r="BW865" s="177"/>
      <c r="BX865" s="177"/>
      <c r="BY865" s="177"/>
      <c r="BZ865" s="177"/>
      <c r="CA865" s="177"/>
      <c r="CB865" s="177"/>
      <c r="CC865" s="177"/>
      <c r="CD865" s="177"/>
      <c r="CE865" s="177"/>
      <c r="CF865" s="177"/>
      <c r="CG865" s="177"/>
      <c r="CH865" s="177"/>
      <c r="CI865" s="177"/>
      <c r="CJ865" s="177"/>
      <c r="CK865" s="177"/>
      <c r="CL865" s="177"/>
      <c r="CM865" s="177"/>
      <c r="CN865" s="177"/>
      <c r="CO865" s="177"/>
      <c r="CP865" s="177"/>
      <c r="CQ865" s="177"/>
      <c r="CR865" s="177"/>
      <c r="CS865" s="177"/>
      <c r="CT865" s="177"/>
      <c r="CU865" s="177"/>
      <c r="CV865" s="177"/>
      <c r="CW865" s="177"/>
      <c r="CX865" s="177"/>
      <c r="CY865" s="177"/>
      <c r="CZ865" s="177"/>
      <c r="DA865" s="177"/>
      <c r="DB865" s="177"/>
      <c r="DC865" s="177"/>
      <c r="DD865" s="177"/>
      <c r="DE865" s="177"/>
      <c r="DF865" s="177"/>
      <c r="DG865" s="177"/>
      <c r="DH865" s="177"/>
      <c r="DI865" s="177"/>
      <c r="DJ865" s="177"/>
      <c r="DK865" s="177"/>
      <c r="DL865" s="177"/>
      <c r="DM865" s="177"/>
      <c r="DN865" s="177"/>
      <c r="DO865" s="177"/>
      <c r="DP865" s="177"/>
      <c r="DQ865" s="177"/>
      <c r="DR865" s="177"/>
      <c r="DS865" s="177"/>
      <c r="DT865" s="177"/>
      <c r="DU865" s="177"/>
      <c r="DV865" s="177"/>
      <c r="DW865" s="177"/>
      <c r="DX865" s="177"/>
      <c r="DY865" s="177"/>
      <c r="DZ865" s="177"/>
      <c r="EA865" s="177"/>
      <c r="EB865" s="177"/>
      <c r="EC865" s="177"/>
      <c r="ED865" s="177"/>
      <c r="EE865" s="177"/>
      <c r="EF865" s="177"/>
      <c r="EG865" s="177"/>
      <c r="EH865" s="177"/>
      <c r="EI865" s="177"/>
      <c r="EJ865" s="177"/>
      <c r="EK865" s="177"/>
      <c r="EL865" s="177"/>
      <c r="EM865" s="177"/>
      <c r="EN865" s="177"/>
      <c r="EO865" s="177"/>
      <c r="EP865" s="177"/>
      <c r="EQ865" s="177"/>
      <c r="ER865" s="177"/>
      <c r="ES865" s="177"/>
      <c r="ET865" s="177"/>
      <c r="EU865" s="177"/>
      <c r="EV865" s="177"/>
      <c r="EW865" s="177"/>
      <c r="EX865" s="177"/>
      <c r="EY865" s="177"/>
      <c r="EZ865" s="177"/>
      <c r="FA865" s="177"/>
      <c r="FB865" s="177"/>
      <c r="FC865" s="177"/>
      <c r="FD865" s="177"/>
      <c r="FE865" s="177"/>
      <c r="FF865" s="177"/>
      <c r="FG865" s="177"/>
      <c r="FH865" s="177"/>
      <c r="FI865" s="177"/>
      <c r="FJ865" s="177"/>
      <c r="FK865" s="177"/>
      <c r="FL865" s="177"/>
      <c r="FM865" s="177"/>
      <c r="FN865" s="177"/>
      <c r="FO865" s="177"/>
      <c r="FP865" s="177"/>
      <c r="FQ865" s="177"/>
      <c r="FR865" s="177"/>
      <c r="FS865" s="177"/>
      <c r="FT865" s="177"/>
      <c r="FU865" s="177"/>
      <c r="FV865" s="177"/>
      <c r="FW865" s="177"/>
      <c r="FX865" s="177"/>
      <c r="FY865" s="177"/>
      <c r="FZ865" s="177"/>
      <c r="GA865" s="177"/>
      <c r="GB865" s="177"/>
      <c r="GC865" s="177"/>
      <c r="GD865" s="177"/>
      <c r="GE865" s="177"/>
      <c r="GF865" s="177"/>
      <c r="GG865" s="177"/>
      <c r="GH865" s="177"/>
      <c r="GI865" s="177"/>
      <c r="GJ865" s="177"/>
      <c r="GK865" s="177"/>
      <c r="GL865" s="177"/>
      <c r="GM865" s="177"/>
      <c r="GN865" s="177"/>
      <c r="GO865" s="177"/>
      <c r="GP865" s="177"/>
      <c r="GQ865" s="177"/>
      <c r="GR865" s="177"/>
      <c r="GS865" s="177"/>
      <c r="GT865" s="177"/>
      <c r="GU865" s="177"/>
      <c r="GV865" s="177"/>
      <c r="GW865" s="177"/>
      <c r="GX865" s="177"/>
      <c r="GY865" s="177"/>
      <c r="GZ865" s="177"/>
      <c r="HA865" s="177"/>
      <c r="HB865" s="177"/>
      <c r="HC865" s="177"/>
      <c r="HD865" s="177"/>
      <c r="HE865" s="177"/>
      <c r="HF865" s="177"/>
      <c r="HG865" s="177"/>
      <c r="HH865" s="177"/>
      <c r="HI865" s="177"/>
      <c r="HJ865" s="177"/>
      <c r="HK865" s="177"/>
      <c r="HL865" s="177"/>
      <c r="HM865" s="177"/>
      <c r="HN865" s="177"/>
      <c r="HO865" s="177"/>
      <c r="HP865" s="177"/>
      <c r="HQ865" s="177"/>
      <c r="HR865" s="177"/>
      <c r="HS865" s="177"/>
      <c r="HT865" s="177"/>
      <c r="HU865" s="177"/>
      <c r="HV865" s="177"/>
      <c r="HW865" s="177"/>
      <c r="HX865" s="177"/>
      <c r="HY865" s="177"/>
      <c r="HZ865" s="177"/>
      <c r="IA865" s="177"/>
      <c r="IB865" s="177"/>
      <c r="IC865" s="177"/>
      <c r="ID865" s="177"/>
      <c r="IE865" s="177"/>
      <c r="IF865" s="177"/>
      <c r="IG865" s="177"/>
      <c r="IH865" s="177"/>
      <c r="II865" s="177"/>
      <c r="IJ865" s="177"/>
      <c r="IK865" s="177"/>
      <c r="IL865" s="177"/>
      <c r="IM865" s="177"/>
      <c r="IN865" s="177"/>
      <c r="IO865" s="177"/>
      <c r="IP865" s="177"/>
      <c r="IQ865" s="177"/>
      <c r="IR865" s="177"/>
      <c r="IS865" s="177"/>
      <c r="IT865" s="177"/>
      <c r="IU865" s="177"/>
      <c r="IV865" s="177"/>
    </row>
    <row r="866" spans="1:256" s="362" customFormat="1" ht="18.75" x14ac:dyDescent="0.45">
      <c r="A866" s="385"/>
      <c r="B866" s="181"/>
      <c r="C866" s="60"/>
      <c r="D866" s="177" t="str">
        <f>'[3]แผน_งบยุทธศาสตร์ 59'!K66</f>
        <v>จังหวัดเพชรบุรีและประจวบคีรีขันธ์</v>
      </c>
      <c r="E866" s="177"/>
      <c r="F866" s="177"/>
      <c r="G866" s="178"/>
      <c r="H866" s="68"/>
      <c r="I866" s="68"/>
      <c r="J866" s="686"/>
      <c r="K866" s="687"/>
      <c r="L866" s="687"/>
      <c r="M866" s="158"/>
      <c r="N866" s="158"/>
      <c r="O866" s="158"/>
      <c r="P866" s="158"/>
      <c r="Q866" s="232">
        <f>SUM(Q867:Q873)</f>
        <v>410000</v>
      </c>
      <c r="R866" s="232">
        <f>SUM(R867:R873)</f>
        <v>0</v>
      </c>
      <c r="S866" s="330">
        <f t="shared" si="36"/>
        <v>410000</v>
      </c>
      <c r="T866" s="743"/>
      <c r="U866" s="744"/>
      <c r="V866" s="361"/>
      <c r="W866" s="177"/>
      <c r="X866" s="177"/>
      <c r="Y866" s="727"/>
      <c r="Z866" s="215"/>
      <c r="AA866" s="216"/>
      <c r="AB866" s="177"/>
      <c r="AC866" s="177"/>
      <c r="AD866" s="177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7"/>
      <c r="BN866" s="177"/>
      <c r="BO866" s="177"/>
      <c r="BP866" s="177"/>
      <c r="BQ866" s="177"/>
      <c r="BR866" s="177"/>
      <c r="BS866" s="177"/>
      <c r="BT866" s="177"/>
      <c r="BU866" s="177"/>
      <c r="BV866" s="177"/>
      <c r="BW866" s="177"/>
      <c r="BX866" s="177"/>
      <c r="BY866" s="177"/>
      <c r="BZ866" s="177"/>
      <c r="CA866" s="177"/>
      <c r="CB866" s="177"/>
      <c r="CC866" s="177"/>
      <c r="CD866" s="177"/>
      <c r="CE866" s="177"/>
      <c r="CF866" s="177"/>
      <c r="CG866" s="177"/>
      <c r="CH866" s="177"/>
      <c r="CI866" s="177"/>
      <c r="CJ866" s="177"/>
      <c r="CK866" s="177"/>
      <c r="CL866" s="177"/>
      <c r="CM866" s="177"/>
      <c r="CN866" s="177"/>
      <c r="CO866" s="177"/>
      <c r="CP866" s="177"/>
      <c r="CQ866" s="177"/>
      <c r="CR866" s="177"/>
      <c r="CS866" s="177"/>
      <c r="CT866" s="177"/>
      <c r="CU866" s="177"/>
      <c r="CV866" s="177"/>
      <c r="CW866" s="177"/>
      <c r="CX866" s="177"/>
      <c r="CY866" s="177"/>
      <c r="CZ866" s="177"/>
      <c r="DA866" s="177"/>
      <c r="DB866" s="177"/>
      <c r="DC866" s="177"/>
      <c r="DD866" s="177"/>
      <c r="DE866" s="177"/>
      <c r="DF866" s="177"/>
      <c r="DG866" s="177"/>
      <c r="DH866" s="177"/>
      <c r="DI866" s="177"/>
      <c r="DJ866" s="177"/>
      <c r="DK866" s="177"/>
      <c r="DL866" s="177"/>
      <c r="DM866" s="177"/>
      <c r="DN866" s="177"/>
      <c r="DO866" s="177"/>
      <c r="DP866" s="177"/>
      <c r="DQ866" s="177"/>
      <c r="DR866" s="177"/>
      <c r="DS866" s="177"/>
      <c r="DT866" s="177"/>
      <c r="DU866" s="177"/>
      <c r="DV866" s="177"/>
      <c r="DW866" s="177"/>
      <c r="DX866" s="177"/>
      <c r="DY866" s="177"/>
      <c r="DZ866" s="177"/>
      <c r="EA866" s="177"/>
      <c r="EB866" s="177"/>
      <c r="EC866" s="177"/>
      <c r="ED866" s="177"/>
      <c r="EE866" s="177"/>
      <c r="EF866" s="177"/>
      <c r="EG866" s="177"/>
      <c r="EH866" s="177"/>
      <c r="EI866" s="177"/>
      <c r="EJ866" s="177"/>
      <c r="EK866" s="177"/>
      <c r="EL866" s="177"/>
      <c r="EM866" s="177"/>
      <c r="EN866" s="177"/>
      <c r="EO866" s="177"/>
      <c r="EP866" s="177"/>
      <c r="EQ866" s="177"/>
      <c r="ER866" s="177"/>
      <c r="ES866" s="177"/>
      <c r="ET866" s="177"/>
      <c r="EU866" s="177"/>
      <c r="EV866" s="177"/>
      <c r="EW866" s="177"/>
      <c r="EX866" s="177"/>
      <c r="EY866" s="177"/>
      <c r="EZ866" s="177"/>
      <c r="FA866" s="177"/>
      <c r="FB866" s="177"/>
      <c r="FC866" s="177"/>
      <c r="FD866" s="177"/>
      <c r="FE866" s="177"/>
      <c r="FF866" s="177"/>
      <c r="FG866" s="177"/>
      <c r="FH866" s="177"/>
      <c r="FI866" s="177"/>
      <c r="FJ866" s="177"/>
      <c r="FK866" s="177"/>
      <c r="FL866" s="177"/>
      <c r="FM866" s="177"/>
      <c r="FN866" s="177"/>
      <c r="FO866" s="177"/>
      <c r="FP866" s="177"/>
      <c r="FQ866" s="177"/>
      <c r="FR866" s="177"/>
      <c r="FS866" s="177"/>
      <c r="FT866" s="177"/>
      <c r="FU866" s="177"/>
      <c r="FV866" s="177"/>
      <c r="FW866" s="177"/>
      <c r="FX866" s="177"/>
      <c r="FY866" s="177"/>
      <c r="FZ866" s="177"/>
      <c r="GA866" s="177"/>
      <c r="GB866" s="177"/>
      <c r="GC866" s="177"/>
      <c r="GD866" s="177"/>
      <c r="GE866" s="177"/>
      <c r="GF866" s="177"/>
      <c r="GG866" s="177"/>
      <c r="GH866" s="177"/>
      <c r="GI866" s="177"/>
      <c r="GJ866" s="177"/>
      <c r="GK866" s="177"/>
      <c r="GL866" s="177"/>
      <c r="GM866" s="177"/>
      <c r="GN866" s="177"/>
      <c r="GO866" s="177"/>
      <c r="GP866" s="177"/>
      <c r="GQ866" s="177"/>
      <c r="GR866" s="177"/>
      <c r="GS866" s="177"/>
      <c r="GT866" s="177"/>
      <c r="GU866" s="177"/>
      <c r="GV866" s="177"/>
      <c r="GW866" s="177"/>
      <c r="GX866" s="177"/>
      <c r="GY866" s="177"/>
      <c r="GZ866" s="177"/>
      <c r="HA866" s="177"/>
      <c r="HB866" s="177"/>
      <c r="HC866" s="177"/>
      <c r="HD866" s="177"/>
      <c r="HE866" s="177"/>
      <c r="HF866" s="177"/>
      <c r="HG866" s="177"/>
      <c r="HH866" s="177"/>
      <c r="HI866" s="177"/>
      <c r="HJ866" s="177"/>
      <c r="HK866" s="177"/>
      <c r="HL866" s="177"/>
      <c r="HM866" s="177"/>
      <c r="HN866" s="177"/>
      <c r="HO866" s="177"/>
      <c r="HP866" s="177"/>
      <c r="HQ866" s="177"/>
      <c r="HR866" s="177"/>
      <c r="HS866" s="177"/>
      <c r="HT866" s="177"/>
      <c r="HU866" s="177"/>
      <c r="HV866" s="177"/>
      <c r="HW866" s="177"/>
      <c r="HX866" s="177"/>
      <c r="HY866" s="177"/>
      <c r="HZ866" s="177"/>
      <c r="IA866" s="177"/>
      <c r="IB866" s="177"/>
      <c r="IC866" s="177"/>
      <c r="ID866" s="177"/>
      <c r="IE866" s="177"/>
      <c r="IF866" s="177"/>
      <c r="IG866" s="177"/>
      <c r="IH866" s="177"/>
      <c r="II866" s="177"/>
      <c r="IJ866" s="177"/>
      <c r="IK866" s="177"/>
      <c r="IL866" s="177"/>
      <c r="IM866" s="177"/>
      <c r="IN866" s="177"/>
      <c r="IO866" s="177"/>
      <c r="IP866" s="177"/>
      <c r="IQ866" s="177"/>
      <c r="IR866" s="177"/>
      <c r="IS866" s="177"/>
      <c r="IT866" s="177"/>
      <c r="IU866" s="177"/>
      <c r="IV866" s="177"/>
    </row>
    <row r="867" spans="1:256" s="644" customFormat="1" ht="18.75" x14ac:dyDescent="0.45">
      <c r="A867" s="326"/>
      <c r="B867" s="327"/>
      <c r="C867" s="60"/>
      <c r="D867" s="324" t="s">
        <v>19</v>
      </c>
      <c r="E867" s="327"/>
      <c r="F867" s="327"/>
      <c r="G867" s="328"/>
      <c r="H867" s="329"/>
      <c r="I867" s="69"/>
      <c r="J867" s="149">
        <v>1</v>
      </c>
      <c r="K867" s="150" t="s">
        <v>1419</v>
      </c>
      <c r="L867" s="615"/>
      <c r="M867" s="158"/>
      <c r="N867" s="158"/>
      <c r="O867" s="158"/>
      <c r="P867" s="151"/>
      <c r="Q867" s="184">
        <v>30000</v>
      </c>
      <c r="R867" s="711"/>
      <c r="S867" s="159">
        <f t="shared" si="36"/>
        <v>30000</v>
      </c>
      <c r="T867" s="160" t="s">
        <v>1301</v>
      </c>
      <c r="U867" s="160" t="s">
        <v>97</v>
      </c>
      <c r="V867" s="643"/>
      <c r="W867" s="215"/>
      <c r="X867" s="215"/>
      <c r="Y867" s="43"/>
      <c r="Z867" s="215"/>
      <c r="AA867" s="214"/>
      <c r="AB867" s="214"/>
      <c r="AC867" s="214"/>
      <c r="AD867" s="214"/>
      <c r="AE867" s="214"/>
      <c r="AF867" s="214"/>
      <c r="AG867" s="214"/>
      <c r="AH867" s="214"/>
      <c r="AI867" s="214"/>
      <c r="AJ867" s="214"/>
      <c r="AK867" s="214"/>
      <c r="AL867" s="214"/>
      <c r="AM867" s="214"/>
      <c r="AN867" s="214"/>
      <c r="AO867" s="214"/>
      <c r="AP867" s="214"/>
      <c r="AQ867" s="214"/>
      <c r="AR867" s="214"/>
      <c r="AS867" s="214"/>
      <c r="AT867" s="214"/>
      <c r="AU867" s="214"/>
      <c r="AV867" s="214"/>
      <c r="AW867" s="214"/>
      <c r="AX867" s="214"/>
      <c r="AY867" s="214"/>
      <c r="AZ867" s="214"/>
      <c r="BA867" s="214"/>
      <c r="BB867" s="214"/>
      <c r="BC867" s="214"/>
      <c r="BD867" s="214"/>
      <c r="BE867" s="214"/>
      <c r="BF867" s="214"/>
      <c r="BG867" s="214"/>
      <c r="BH867" s="214"/>
      <c r="BI867" s="214"/>
      <c r="BJ867" s="214"/>
      <c r="BK867" s="214"/>
      <c r="BL867" s="214"/>
      <c r="BM867" s="214"/>
      <c r="BN867" s="214"/>
      <c r="BO867" s="214"/>
      <c r="BP867" s="214"/>
      <c r="BQ867" s="214"/>
      <c r="BR867" s="214"/>
      <c r="BS867" s="214"/>
      <c r="BT867" s="214"/>
      <c r="BU867" s="214"/>
      <c r="BV867" s="214"/>
      <c r="BW867" s="214"/>
      <c r="BX867" s="214"/>
      <c r="BY867" s="214"/>
      <c r="BZ867" s="214"/>
      <c r="CA867" s="214"/>
      <c r="CB867" s="214"/>
      <c r="CC867" s="214"/>
      <c r="CD867" s="214"/>
      <c r="CE867" s="214"/>
      <c r="CF867" s="214"/>
      <c r="CG867" s="214"/>
      <c r="CH867" s="214"/>
      <c r="CI867" s="214"/>
      <c r="CJ867" s="214"/>
      <c r="CK867" s="214"/>
      <c r="CL867" s="214"/>
      <c r="CM867" s="214"/>
      <c r="CN867" s="214"/>
      <c r="CO867" s="214"/>
      <c r="CP867" s="214"/>
      <c r="CQ867" s="214"/>
      <c r="CR867" s="214"/>
      <c r="CS867" s="214"/>
      <c r="CT867" s="214"/>
      <c r="CU867" s="214"/>
      <c r="CV867" s="214"/>
      <c r="CW867" s="214"/>
      <c r="CX867" s="214"/>
      <c r="CY867" s="214"/>
      <c r="CZ867" s="214"/>
      <c r="DA867" s="214"/>
      <c r="DB867" s="214"/>
      <c r="DC867" s="214"/>
      <c r="DD867" s="214"/>
      <c r="DE867" s="214"/>
      <c r="DF867" s="214"/>
      <c r="DG867" s="214"/>
      <c r="DH867" s="214"/>
      <c r="DI867" s="214"/>
      <c r="DJ867" s="214"/>
      <c r="DK867" s="214"/>
      <c r="DL867" s="214"/>
      <c r="DM867" s="214"/>
      <c r="DN867" s="214"/>
      <c r="DO867" s="214"/>
      <c r="DP867" s="214"/>
      <c r="DQ867" s="214"/>
      <c r="DR867" s="214"/>
      <c r="DS867" s="214"/>
      <c r="DT867" s="214"/>
      <c r="DU867" s="214"/>
      <c r="DV867" s="214"/>
      <c r="DW867" s="214"/>
      <c r="DX867" s="214"/>
      <c r="DY867" s="214"/>
      <c r="DZ867" s="214"/>
      <c r="EA867" s="214"/>
      <c r="EB867" s="214"/>
      <c r="EC867" s="214"/>
      <c r="ED867" s="214"/>
      <c r="EE867" s="214"/>
      <c r="EF867" s="214"/>
      <c r="EG867" s="214"/>
      <c r="EH867" s="214"/>
      <c r="EI867" s="214"/>
      <c r="EJ867" s="214"/>
      <c r="EK867" s="214"/>
      <c r="EL867" s="214"/>
      <c r="EM867" s="214"/>
      <c r="EN867" s="214"/>
      <c r="EO867" s="214"/>
      <c r="EP867" s="214"/>
      <c r="EQ867" s="214"/>
      <c r="ER867" s="214"/>
      <c r="ES867" s="214"/>
      <c r="ET867" s="214"/>
      <c r="EU867" s="214"/>
      <c r="EV867" s="214"/>
      <c r="EW867" s="214"/>
      <c r="EX867" s="214"/>
      <c r="EY867" s="214"/>
      <c r="EZ867" s="214"/>
      <c r="FA867" s="214"/>
      <c r="FB867" s="214"/>
      <c r="FC867" s="214"/>
      <c r="FD867" s="214"/>
      <c r="FE867" s="214"/>
      <c r="FF867" s="214"/>
      <c r="FG867" s="214"/>
      <c r="FH867" s="214"/>
      <c r="FI867" s="214"/>
      <c r="FJ867" s="214"/>
      <c r="FK867" s="214"/>
      <c r="FL867" s="214"/>
      <c r="FM867" s="214"/>
      <c r="FN867" s="214"/>
      <c r="FO867" s="214"/>
      <c r="FP867" s="214"/>
      <c r="FQ867" s="214"/>
      <c r="FR867" s="214"/>
      <c r="FS867" s="214"/>
      <c r="FT867" s="214"/>
      <c r="FU867" s="214"/>
      <c r="FV867" s="214"/>
      <c r="FW867" s="214"/>
      <c r="FX867" s="214"/>
      <c r="FY867" s="214"/>
      <c r="FZ867" s="214"/>
      <c r="GA867" s="214"/>
      <c r="GB867" s="214"/>
      <c r="GC867" s="214"/>
      <c r="GD867" s="214"/>
      <c r="GE867" s="214"/>
      <c r="GF867" s="214"/>
      <c r="GG867" s="214"/>
      <c r="GH867" s="214"/>
      <c r="GI867" s="214"/>
      <c r="GJ867" s="214"/>
      <c r="GK867" s="214"/>
      <c r="GL867" s="214"/>
      <c r="GM867" s="214"/>
      <c r="GN867" s="214"/>
      <c r="GO867" s="214"/>
      <c r="GP867" s="214"/>
      <c r="GQ867" s="214"/>
      <c r="GR867" s="214"/>
      <c r="GS867" s="214"/>
      <c r="GT867" s="214"/>
      <c r="GU867" s="214"/>
      <c r="GV867" s="214"/>
      <c r="GW867" s="214"/>
      <c r="GX867" s="214"/>
      <c r="GY867" s="214"/>
      <c r="GZ867" s="214"/>
      <c r="HA867" s="214"/>
      <c r="HB867" s="214"/>
      <c r="HC867" s="214"/>
      <c r="HD867" s="214"/>
      <c r="HE867" s="214"/>
      <c r="HF867" s="214"/>
      <c r="HG867" s="214"/>
      <c r="HH867" s="214"/>
      <c r="HI867" s="214"/>
      <c r="HJ867" s="214"/>
      <c r="HK867" s="214"/>
      <c r="HL867" s="214"/>
      <c r="HM867" s="214"/>
      <c r="HN867" s="214"/>
      <c r="HO867" s="214"/>
      <c r="HP867" s="214"/>
      <c r="HQ867" s="214"/>
      <c r="HR867" s="214"/>
      <c r="HS867" s="214"/>
      <c r="HT867" s="214"/>
      <c r="HU867" s="214"/>
      <c r="HV867" s="214"/>
      <c r="HW867" s="214"/>
      <c r="HX867" s="214"/>
      <c r="HY867" s="214"/>
      <c r="HZ867" s="214"/>
      <c r="IA867" s="214"/>
      <c r="IB867" s="214"/>
      <c r="IC867" s="214"/>
      <c r="ID867" s="214"/>
      <c r="IE867" s="214"/>
      <c r="IF867" s="214"/>
      <c r="IG867" s="214"/>
      <c r="IH867" s="214"/>
      <c r="II867" s="214"/>
      <c r="IJ867" s="214"/>
      <c r="IK867" s="214"/>
      <c r="IL867" s="214"/>
      <c r="IM867" s="214"/>
      <c r="IN867" s="214"/>
      <c r="IO867" s="214"/>
      <c r="IP867" s="214"/>
      <c r="IQ867" s="214"/>
      <c r="IR867" s="214"/>
      <c r="IS867" s="214"/>
      <c r="IT867" s="214"/>
      <c r="IU867" s="214"/>
      <c r="IV867" s="214"/>
    </row>
    <row r="868" spans="1:256" s="644" customFormat="1" ht="18.75" x14ac:dyDescent="0.45">
      <c r="A868" s="326"/>
      <c r="B868" s="327"/>
      <c r="C868" s="60"/>
      <c r="D868" s="81"/>
      <c r="E868" s="333" t="s">
        <v>1420</v>
      </c>
      <c r="F868" s="327"/>
      <c r="G868" s="328"/>
      <c r="H868" s="329"/>
      <c r="I868" s="69"/>
      <c r="J868" s="686">
        <v>2</v>
      </c>
      <c r="K868" s="150" t="s">
        <v>1421</v>
      </c>
      <c r="L868" s="615"/>
      <c r="M868" s="158"/>
      <c r="N868" s="158"/>
      <c r="O868" s="158"/>
      <c r="P868" s="151"/>
      <c r="Q868" s="184">
        <v>70000</v>
      </c>
      <c r="R868" s="711"/>
      <c r="S868" s="159">
        <f t="shared" si="36"/>
        <v>70000</v>
      </c>
      <c r="T868" s="160" t="s">
        <v>1422</v>
      </c>
      <c r="U868" s="194" t="s">
        <v>33</v>
      </c>
      <c r="V868" s="643"/>
      <c r="W868" s="215"/>
      <c r="X868" s="215"/>
      <c r="Y868" s="43"/>
      <c r="Z868" s="215"/>
      <c r="AA868" s="214"/>
      <c r="AB868" s="214"/>
      <c r="AC868" s="214"/>
      <c r="AD868" s="214"/>
      <c r="AE868" s="214"/>
      <c r="AF868" s="214"/>
      <c r="AG868" s="214"/>
      <c r="AH868" s="214"/>
      <c r="AI868" s="214"/>
      <c r="AJ868" s="214"/>
      <c r="AK868" s="214"/>
      <c r="AL868" s="214"/>
      <c r="AM868" s="214"/>
      <c r="AN868" s="214"/>
      <c r="AO868" s="214"/>
      <c r="AP868" s="214"/>
      <c r="AQ868" s="214"/>
      <c r="AR868" s="214"/>
      <c r="AS868" s="214"/>
      <c r="AT868" s="214"/>
      <c r="AU868" s="214"/>
      <c r="AV868" s="214"/>
      <c r="AW868" s="214"/>
      <c r="AX868" s="214"/>
      <c r="AY868" s="214"/>
      <c r="AZ868" s="214"/>
      <c r="BA868" s="214"/>
      <c r="BB868" s="214"/>
      <c r="BC868" s="214"/>
      <c r="BD868" s="214"/>
      <c r="BE868" s="214"/>
      <c r="BF868" s="214"/>
      <c r="BG868" s="214"/>
      <c r="BH868" s="214"/>
      <c r="BI868" s="214"/>
      <c r="BJ868" s="214"/>
      <c r="BK868" s="214"/>
      <c r="BL868" s="214"/>
      <c r="BM868" s="214"/>
      <c r="BN868" s="214"/>
      <c r="BO868" s="214"/>
      <c r="BP868" s="214"/>
      <c r="BQ868" s="214"/>
      <c r="BR868" s="214"/>
      <c r="BS868" s="214"/>
      <c r="BT868" s="214"/>
      <c r="BU868" s="214"/>
      <c r="BV868" s="214"/>
      <c r="BW868" s="214"/>
      <c r="BX868" s="214"/>
      <c r="BY868" s="214"/>
      <c r="BZ868" s="214"/>
      <c r="CA868" s="214"/>
      <c r="CB868" s="214"/>
      <c r="CC868" s="214"/>
      <c r="CD868" s="214"/>
      <c r="CE868" s="214"/>
      <c r="CF868" s="214"/>
      <c r="CG868" s="214"/>
      <c r="CH868" s="214"/>
      <c r="CI868" s="214"/>
      <c r="CJ868" s="214"/>
      <c r="CK868" s="214"/>
      <c r="CL868" s="214"/>
      <c r="CM868" s="214"/>
      <c r="CN868" s="214"/>
      <c r="CO868" s="214"/>
      <c r="CP868" s="214"/>
      <c r="CQ868" s="214"/>
      <c r="CR868" s="214"/>
      <c r="CS868" s="214"/>
      <c r="CT868" s="214"/>
      <c r="CU868" s="214"/>
      <c r="CV868" s="214"/>
      <c r="CW868" s="214"/>
      <c r="CX868" s="214"/>
      <c r="CY868" s="214"/>
      <c r="CZ868" s="214"/>
      <c r="DA868" s="214"/>
      <c r="DB868" s="214"/>
      <c r="DC868" s="214"/>
      <c r="DD868" s="214"/>
      <c r="DE868" s="214"/>
      <c r="DF868" s="214"/>
      <c r="DG868" s="214"/>
      <c r="DH868" s="214"/>
      <c r="DI868" s="214"/>
      <c r="DJ868" s="214"/>
      <c r="DK868" s="214"/>
      <c r="DL868" s="214"/>
      <c r="DM868" s="214"/>
      <c r="DN868" s="214"/>
      <c r="DO868" s="214"/>
      <c r="DP868" s="214"/>
      <c r="DQ868" s="214"/>
      <c r="DR868" s="214"/>
      <c r="DS868" s="214"/>
      <c r="DT868" s="214"/>
      <c r="DU868" s="214"/>
      <c r="DV868" s="214"/>
      <c r="DW868" s="214"/>
      <c r="DX868" s="214"/>
      <c r="DY868" s="214"/>
      <c r="DZ868" s="214"/>
      <c r="EA868" s="214"/>
      <c r="EB868" s="214"/>
      <c r="EC868" s="214"/>
      <c r="ED868" s="214"/>
      <c r="EE868" s="214"/>
      <c r="EF868" s="214"/>
      <c r="EG868" s="214"/>
      <c r="EH868" s="214"/>
      <c r="EI868" s="214"/>
      <c r="EJ868" s="214"/>
      <c r="EK868" s="214"/>
      <c r="EL868" s="214"/>
      <c r="EM868" s="214"/>
      <c r="EN868" s="214"/>
      <c r="EO868" s="214"/>
      <c r="EP868" s="214"/>
      <c r="EQ868" s="214"/>
      <c r="ER868" s="214"/>
      <c r="ES868" s="214"/>
      <c r="ET868" s="214"/>
      <c r="EU868" s="214"/>
      <c r="EV868" s="214"/>
      <c r="EW868" s="214"/>
      <c r="EX868" s="214"/>
      <c r="EY868" s="214"/>
      <c r="EZ868" s="214"/>
      <c r="FA868" s="214"/>
      <c r="FB868" s="214"/>
      <c r="FC868" s="214"/>
      <c r="FD868" s="214"/>
      <c r="FE868" s="214"/>
      <c r="FF868" s="214"/>
      <c r="FG868" s="214"/>
      <c r="FH868" s="214"/>
      <c r="FI868" s="214"/>
      <c r="FJ868" s="214"/>
      <c r="FK868" s="214"/>
      <c r="FL868" s="214"/>
      <c r="FM868" s="214"/>
      <c r="FN868" s="214"/>
      <c r="FO868" s="214"/>
      <c r="FP868" s="214"/>
      <c r="FQ868" s="214"/>
      <c r="FR868" s="214"/>
      <c r="FS868" s="214"/>
      <c r="FT868" s="214"/>
      <c r="FU868" s="214"/>
      <c r="FV868" s="214"/>
      <c r="FW868" s="214"/>
      <c r="FX868" s="214"/>
      <c r="FY868" s="214"/>
      <c r="FZ868" s="214"/>
      <c r="GA868" s="214"/>
      <c r="GB868" s="214"/>
      <c r="GC868" s="214"/>
      <c r="GD868" s="214"/>
      <c r="GE868" s="214"/>
      <c r="GF868" s="214"/>
      <c r="GG868" s="214"/>
      <c r="GH868" s="214"/>
      <c r="GI868" s="214"/>
      <c r="GJ868" s="214"/>
      <c r="GK868" s="214"/>
      <c r="GL868" s="214"/>
      <c r="GM868" s="214"/>
      <c r="GN868" s="214"/>
      <c r="GO868" s="214"/>
      <c r="GP868" s="214"/>
      <c r="GQ868" s="214"/>
      <c r="GR868" s="214"/>
      <c r="GS868" s="214"/>
      <c r="GT868" s="214"/>
      <c r="GU868" s="214"/>
      <c r="GV868" s="214"/>
      <c r="GW868" s="214"/>
      <c r="GX868" s="214"/>
      <c r="GY868" s="214"/>
      <c r="GZ868" s="214"/>
      <c r="HA868" s="214"/>
      <c r="HB868" s="214"/>
      <c r="HC868" s="214"/>
      <c r="HD868" s="214"/>
      <c r="HE868" s="214"/>
      <c r="HF868" s="214"/>
      <c r="HG868" s="214"/>
      <c r="HH868" s="214"/>
      <c r="HI868" s="214"/>
      <c r="HJ868" s="214"/>
      <c r="HK868" s="214"/>
      <c r="HL868" s="214"/>
      <c r="HM868" s="214"/>
      <c r="HN868" s="214"/>
      <c r="HO868" s="214"/>
      <c r="HP868" s="214"/>
      <c r="HQ868" s="214"/>
      <c r="HR868" s="214"/>
      <c r="HS868" s="214"/>
      <c r="HT868" s="214"/>
      <c r="HU868" s="214"/>
      <c r="HV868" s="214"/>
      <c r="HW868" s="214"/>
      <c r="HX868" s="214"/>
      <c r="HY868" s="214"/>
      <c r="HZ868" s="214"/>
      <c r="IA868" s="214"/>
      <c r="IB868" s="214"/>
      <c r="IC868" s="214"/>
      <c r="ID868" s="214"/>
      <c r="IE868" s="214"/>
      <c r="IF868" s="214"/>
      <c r="IG868" s="214"/>
      <c r="IH868" s="214"/>
      <c r="II868" s="214"/>
      <c r="IJ868" s="214"/>
      <c r="IK868" s="214"/>
      <c r="IL868" s="214"/>
      <c r="IM868" s="214"/>
      <c r="IN868" s="214"/>
      <c r="IO868" s="214"/>
      <c r="IP868" s="214"/>
      <c r="IQ868" s="214"/>
      <c r="IR868" s="214"/>
      <c r="IS868" s="214"/>
      <c r="IT868" s="214"/>
      <c r="IU868" s="214"/>
      <c r="IV868" s="214"/>
    </row>
    <row r="869" spans="1:256" s="214" customFormat="1" ht="18.75" x14ac:dyDescent="0.45">
      <c r="A869" s="326"/>
      <c r="B869" s="327"/>
      <c r="C869" s="60"/>
      <c r="D869" s="81"/>
      <c r="E869" s="333" t="s">
        <v>1423</v>
      </c>
      <c r="F869" s="327"/>
      <c r="G869" s="328"/>
      <c r="H869" s="329"/>
      <c r="I869" s="69"/>
      <c r="J869" s="149">
        <v>3</v>
      </c>
      <c r="K869" s="687" t="s">
        <v>1424</v>
      </c>
      <c r="L869" s="687"/>
      <c r="M869" s="158"/>
      <c r="N869" s="158"/>
      <c r="O869" s="158"/>
      <c r="P869" s="158"/>
      <c r="Q869" s="187">
        <v>75000</v>
      </c>
      <c r="R869" s="187"/>
      <c r="S869" s="159">
        <f t="shared" si="36"/>
        <v>75000</v>
      </c>
      <c r="T869" s="188" t="s">
        <v>1425</v>
      </c>
      <c r="U869" s="160" t="s">
        <v>249</v>
      </c>
      <c r="V869" s="643"/>
      <c r="W869" s="215"/>
      <c r="X869" s="215"/>
      <c r="Y869" s="43"/>
      <c r="Z869" s="215"/>
    </row>
    <row r="870" spans="1:256" s="362" customFormat="1" ht="18.75" x14ac:dyDescent="0.45">
      <c r="A870" s="357"/>
      <c r="B870" s="177"/>
      <c r="C870" s="177"/>
      <c r="D870" s="177" t="s">
        <v>30</v>
      </c>
      <c r="E870" s="177"/>
      <c r="F870" s="177"/>
      <c r="G870" s="178"/>
      <c r="H870" s="68"/>
      <c r="I870" s="68"/>
      <c r="J870" s="686">
        <v>4</v>
      </c>
      <c r="K870" s="687" t="s">
        <v>1426</v>
      </c>
      <c r="L870" s="687"/>
      <c r="M870" s="158"/>
      <c r="N870" s="158"/>
      <c r="O870" s="158"/>
      <c r="P870" s="158"/>
      <c r="Q870" s="159">
        <v>50000</v>
      </c>
      <c r="R870" s="696"/>
      <c r="S870" s="159">
        <f t="shared" si="36"/>
        <v>50000</v>
      </c>
      <c r="T870" s="188" t="s">
        <v>1307</v>
      </c>
      <c r="U870" s="160" t="s">
        <v>1032</v>
      </c>
      <c r="V870" s="361"/>
      <c r="W870" s="177"/>
      <c r="X870" s="177"/>
      <c r="Y870" s="727"/>
      <c r="Z870" s="215"/>
      <c r="AA870" s="216"/>
      <c r="AB870" s="177"/>
      <c r="AC870" s="177"/>
      <c r="AD870" s="177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7"/>
      <c r="BN870" s="177"/>
      <c r="BO870" s="177"/>
      <c r="BP870" s="177"/>
      <c r="BQ870" s="177"/>
      <c r="BR870" s="177"/>
      <c r="BS870" s="177"/>
      <c r="BT870" s="177"/>
      <c r="BU870" s="177"/>
      <c r="BV870" s="177"/>
      <c r="BW870" s="177"/>
      <c r="BX870" s="177"/>
      <c r="BY870" s="177"/>
      <c r="BZ870" s="177"/>
      <c r="CA870" s="177"/>
      <c r="CB870" s="177"/>
      <c r="CC870" s="177"/>
      <c r="CD870" s="177"/>
      <c r="CE870" s="177"/>
      <c r="CF870" s="177"/>
      <c r="CG870" s="177"/>
      <c r="CH870" s="177"/>
      <c r="CI870" s="177"/>
      <c r="CJ870" s="177"/>
      <c r="CK870" s="177"/>
      <c r="CL870" s="177"/>
      <c r="CM870" s="177"/>
      <c r="CN870" s="177"/>
      <c r="CO870" s="177"/>
      <c r="CP870" s="177"/>
      <c r="CQ870" s="177"/>
      <c r="CR870" s="177"/>
      <c r="CS870" s="177"/>
      <c r="CT870" s="177"/>
      <c r="CU870" s="177"/>
      <c r="CV870" s="177"/>
      <c r="CW870" s="177"/>
      <c r="CX870" s="177"/>
      <c r="CY870" s="177"/>
      <c r="CZ870" s="177"/>
      <c r="DA870" s="177"/>
      <c r="DB870" s="177"/>
      <c r="DC870" s="177"/>
      <c r="DD870" s="177"/>
      <c r="DE870" s="177"/>
      <c r="DF870" s="177"/>
      <c r="DG870" s="177"/>
      <c r="DH870" s="177"/>
      <c r="DI870" s="177"/>
      <c r="DJ870" s="177"/>
      <c r="DK870" s="177"/>
      <c r="DL870" s="177"/>
      <c r="DM870" s="177"/>
      <c r="DN870" s="177"/>
      <c r="DO870" s="177"/>
      <c r="DP870" s="177"/>
      <c r="DQ870" s="177"/>
      <c r="DR870" s="177"/>
      <c r="DS870" s="177"/>
      <c r="DT870" s="177"/>
      <c r="DU870" s="177"/>
      <c r="DV870" s="177"/>
      <c r="DW870" s="177"/>
      <c r="DX870" s="177"/>
      <c r="DY870" s="177"/>
      <c r="DZ870" s="177"/>
      <c r="EA870" s="177"/>
      <c r="EB870" s="177"/>
      <c r="EC870" s="177"/>
      <c r="ED870" s="177"/>
      <c r="EE870" s="177"/>
      <c r="EF870" s="177"/>
      <c r="EG870" s="177"/>
      <c r="EH870" s="177"/>
      <c r="EI870" s="177"/>
      <c r="EJ870" s="177"/>
      <c r="EK870" s="177"/>
      <c r="EL870" s="177"/>
      <c r="EM870" s="177"/>
      <c r="EN870" s="177"/>
      <c r="EO870" s="177"/>
      <c r="EP870" s="177"/>
      <c r="EQ870" s="177"/>
      <c r="ER870" s="177"/>
      <c r="ES870" s="177"/>
      <c r="ET870" s="177"/>
      <c r="EU870" s="177"/>
      <c r="EV870" s="177"/>
      <c r="EW870" s="177"/>
      <c r="EX870" s="177"/>
      <c r="EY870" s="177"/>
      <c r="EZ870" s="177"/>
      <c r="FA870" s="177"/>
      <c r="FB870" s="177"/>
      <c r="FC870" s="177"/>
      <c r="FD870" s="177"/>
      <c r="FE870" s="177"/>
      <c r="FF870" s="177"/>
      <c r="FG870" s="177"/>
      <c r="FH870" s="177"/>
      <c r="FI870" s="177"/>
      <c r="FJ870" s="177"/>
      <c r="FK870" s="177"/>
      <c r="FL870" s="177"/>
      <c r="FM870" s="177"/>
      <c r="FN870" s="177"/>
      <c r="FO870" s="177"/>
      <c r="FP870" s="177"/>
      <c r="FQ870" s="177"/>
      <c r="FR870" s="177"/>
      <c r="FS870" s="177"/>
      <c r="FT870" s="177"/>
      <c r="FU870" s="177"/>
      <c r="FV870" s="177"/>
      <c r="FW870" s="177"/>
      <c r="FX870" s="177"/>
      <c r="FY870" s="177"/>
      <c r="FZ870" s="177"/>
      <c r="GA870" s="177"/>
      <c r="GB870" s="177"/>
      <c r="GC870" s="177"/>
      <c r="GD870" s="177"/>
      <c r="GE870" s="177"/>
      <c r="GF870" s="177"/>
      <c r="GG870" s="177"/>
      <c r="GH870" s="177"/>
      <c r="GI870" s="177"/>
      <c r="GJ870" s="177"/>
      <c r="GK870" s="177"/>
      <c r="GL870" s="177"/>
      <c r="GM870" s="177"/>
      <c r="GN870" s="177"/>
      <c r="GO870" s="177"/>
      <c r="GP870" s="177"/>
      <c r="GQ870" s="177"/>
      <c r="GR870" s="177"/>
      <c r="GS870" s="177"/>
      <c r="GT870" s="177"/>
      <c r="GU870" s="177"/>
      <c r="GV870" s="177"/>
      <c r="GW870" s="177"/>
      <c r="GX870" s="177"/>
      <c r="GY870" s="177"/>
      <c r="GZ870" s="177"/>
      <c r="HA870" s="177"/>
      <c r="HB870" s="177"/>
      <c r="HC870" s="177"/>
      <c r="HD870" s="177"/>
      <c r="HE870" s="177"/>
      <c r="HF870" s="177"/>
      <c r="HG870" s="177"/>
      <c r="HH870" s="177"/>
      <c r="HI870" s="177"/>
      <c r="HJ870" s="177"/>
      <c r="HK870" s="177"/>
      <c r="HL870" s="177"/>
      <c r="HM870" s="177"/>
      <c r="HN870" s="177"/>
      <c r="HO870" s="177"/>
      <c r="HP870" s="177"/>
      <c r="HQ870" s="177"/>
      <c r="HR870" s="177"/>
      <c r="HS870" s="177"/>
      <c r="HT870" s="177"/>
      <c r="HU870" s="177"/>
      <c r="HV870" s="177"/>
      <c r="HW870" s="177"/>
      <c r="HX870" s="177"/>
      <c r="HY870" s="177"/>
      <c r="HZ870" s="177"/>
      <c r="IA870" s="177"/>
      <c r="IB870" s="177"/>
      <c r="IC870" s="177"/>
      <c r="ID870" s="177"/>
      <c r="IE870" s="177"/>
      <c r="IF870" s="177"/>
      <c r="IG870" s="177"/>
      <c r="IH870" s="177"/>
      <c r="II870" s="177"/>
      <c r="IJ870" s="177"/>
      <c r="IK870" s="177"/>
      <c r="IL870" s="177"/>
      <c r="IM870" s="177"/>
      <c r="IN870" s="177"/>
      <c r="IO870" s="177"/>
      <c r="IP870" s="177"/>
      <c r="IQ870" s="177"/>
      <c r="IR870" s="177"/>
      <c r="IS870" s="177"/>
      <c r="IT870" s="177"/>
      <c r="IU870" s="177"/>
      <c r="IV870" s="177"/>
    </row>
    <row r="871" spans="1:256" s="181" customFormat="1" ht="18.75" x14ac:dyDescent="0.45">
      <c r="A871" s="385"/>
      <c r="C871" s="386"/>
      <c r="D871" s="81">
        <v>1</v>
      </c>
      <c r="E871" s="181" t="s">
        <v>1427</v>
      </c>
      <c r="G871" s="182"/>
      <c r="H871" s="158" t="s">
        <v>1428</v>
      </c>
      <c r="I871" s="158">
        <v>2</v>
      </c>
      <c r="J871" s="686">
        <v>5</v>
      </c>
      <c r="K871" s="687" t="s">
        <v>1429</v>
      </c>
      <c r="L871" s="687"/>
      <c r="M871" s="158"/>
      <c r="N871" s="158"/>
      <c r="O871" s="158"/>
      <c r="P871" s="158"/>
      <c r="Q871" s="696">
        <v>70000</v>
      </c>
      <c r="R871" s="696"/>
      <c r="S871" s="159">
        <f t="shared" si="36"/>
        <v>70000</v>
      </c>
      <c r="T871" s="188" t="s">
        <v>1307</v>
      </c>
      <c r="U871" s="160" t="s">
        <v>1032</v>
      </c>
      <c r="V871" s="387"/>
      <c r="W871" s="177"/>
      <c r="X871" s="177"/>
      <c r="Y871" s="727"/>
      <c r="Z871" s="215"/>
      <c r="AA871" s="216"/>
    </row>
    <row r="872" spans="1:256" s="181" customFormat="1" ht="18.75" x14ac:dyDescent="0.45">
      <c r="A872" s="385"/>
      <c r="C872" s="386"/>
      <c r="D872" s="81"/>
      <c r="G872" s="182"/>
      <c r="H872" s="158"/>
      <c r="I872" s="158"/>
      <c r="J872" s="686">
        <v>6</v>
      </c>
      <c r="K872" s="687" t="s">
        <v>1430</v>
      </c>
      <c r="L872" s="687"/>
      <c r="M872" s="158"/>
      <c r="N872" s="158"/>
      <c r="O872" s="158"/>
      <c r="P872" s="158"/>
      <c r="Q872" s="696">
        <v>35000</v>
      </c>
      <c r="R872" s="696"/>
      <c r="S872" s="159">
        <f t="shared" si="36"/>
        <v>35000</v>
      </c>
      <c r="T872" s="188" t="s">
        <v>1431</v>
      </c>
      <c r="U872" s="194" t="s">
        <v>33</v>
      </c>
      <c r="V872" s="387"/>
      <c r="W872" s="177"/>
      <c r="X872" s="177"/>
      <c r="Y872" s="727"/>
      <c r="Z872" s="215"/>
      <c r="AA872" s="216"/>
    </row>
    <row r="873" spans="1:256" s="181" customFormat="1" ht="18.75" x14ac:dyDescent="0.45">
      <c r="A873" s="385"/>
      <c r="C873" s="386"/>
      <c r="D873" s="81"/>
      <c r="G873" s="182"/>
      <c r="H873" s="158"/>
      <c r="I873" s="158"/>
      <c r="J873" s="686">
        <v>7</v>
      </c>
      <c r="K873" s="687" t="s">
        <v>1432</v>
      </c>
      <c r="L873" s="687"/>
      <c r="M873" s="158"/>
      <c r="N873" s="158"/>
      <c r="O873" s="158"/>
      <c r="P873" s="158"/>
      <c r="Q873" s="159">
        <v>80000</v>
      </c>
      <c r="R873" s="696"/>
      <c r="S873" s="159">
        <f t="shared" si="36"/>
        <v>80000</v>
      </c>
      <c r="T873" s="188" t="s">
        <v>1433</v>
      </c>
      <c r="U873" s="160" t="s">
        <v>261</v>
      </c>
      <c r="V873" s="387"/>
      <c r="W873" s="177"/>
      <c r="X873" s="177"/>
      <c r="Y873" s="727"/>
      <c r="Z873" s="215"/>
      <c r="AA873" s="216"/>
    </row>
    <row r="874" spans="1:256" s="181" customFormat="1" ht="18.75" x14ac:dyDescent="0.45">
      <c r="A874" s="385"/>
      <c r="C874" s="221"/>
      <c r="D874" s="220"/>
      <c r="E874" s="221"/>
      <c r="F874" s="221"/>
      <c r="G874" s="222"/>
      <c r="H874" s="223"/>
      <c r="I874" s="223"/>
      <c r="J874" s="439"/>
      <c r="K874" s="440"/>
      <c r="L874" s="440"/>
      <c r="M874" s="223"/>
      <c r="N874" s="223"/>
      <c r="O874" s="223"/>
      <c r="P874" s="223"/>
      <c r="Q874" s="442"/>
      <c r="R874" s="442"/>
      <c r="S874" s="240"/>
      <c r="T874" s="323"/>
      <c r="U874" s="323"/>
      <c r="V874" s="387"/>
      <c r="W874" s="177"/>
      <c r="X874" s="177"/>
      <c r="Y874" s="727"/>
      <c r="Z874" s="215"/>
      <c r="AA874" s="216"/>
    </row>
    <row r="875" spans="1:256" s="806" customFormat="1" ht="18.75" x14ac:dyDescent="0.45">
      <c r="A875" s="856"/>
      <c r="B875" s="414">
        <v>5.2</v>
      </c>
      <c r="C875" s="857" t="s">
        <v>1434</v>
      </c>
      <c r="D875" s="416"/>
      <c r="E875" s="416"/>
      <c r="F875" s="416"/>
      <c r="G875" s="417"/>
      <c r="H875" s="858"/>
      <c r="I875" s="858"/>
      <c r="J875" s="859"/>
      <c r="K875" s="860"/>
      <c r="L875" s="613">
        <f>+L886</f>
        <v>0</v>
      </c>
      <c r="M875" s="858"/>
      <c r="N875" s="858"/>
      <c r="O875" s="858"/>
      <c r="P875" s="858"/>
      <c r="Q875" s="423">
        <f>SUM(Q878,Q887)</f>
        <v>735000</v>
      </c>
      <c r="R875" s="423">
        <f>SUM(R878,R887)</f>
        <v>0</v>
      </c>
      <c r="S875" s="613">
        <f>SUM(Q875:R875)</f>
        <v>735000</v>
      </c>
      <c r="T875" s="425"/>
      <c r="U875" s="425"/>
      <c r="V875" s="805"/>
      <c r="W875" s="144"/>
      <c r="X875" s="144"/>
      <c r="Y875" s="727"/>
      <c r="Z875" s="144"/>
      <c r="AA875" s="216"/>
      <c r="AB875" s="800"/>
      <c r="AC875" s="800"/>
      <c r="AD875" s="800"/>
      <c r="AE875" s="800"/>
      <c r="AF875" s="800"/>
      <c r="AG875" s="800"/>
      <c r="AH875" s="800"/>
      <c r="AI875" s="800"/>
      <c r="AJ875" s="800"/>
      <c r="AK875" s="800"/>
      <c r="AL875" s="800"/>
      <c r="AM875" s="800"/>
      <c r="AN875" s="800"/>
      <c r="AO875" s="800"/>
      <c r="AP875" s="800"/>
      <c r="AQ875" s="800"/>
      <c r="AR875" s="800"/>
      <c r="AS875" s="800"/>
      <c r="AT875" s="800"/>
      <c r="AU875" s="800"/>
      <c r="AV875" s="800"/>
      <c r="AW875" s="800"/>
      <c r="AX875" s="800"/>
      <c r="AY875" s="800"/>
      <c r="AZ875" s="800"/>
      <c r="BA875" s="800"/>
      <c r="BB875" s="800"/>
      <c r="BC875" s="800"/>
      <c r="BD875" s="800"/>
      <c r="BE875" s="800"/>
      <c r="BF875" s="800"/>
      <c r="BG875" s="800"/>
      <c r="BH875" s="800"/>
      <c r="BI875" s="800"/>
      <c r="BJ875" s="800"/>
      <c r="BK875" s="800"/>
      <c r="BL875" s="800"/>
      <c r="BM875" s="800"/>
      <c r="BN875" s="800"/>
      <c r="BO875" s="800"/>
      <c r="BP875" s="800"/>
      <c r="BQ875" s="800"/>
      <c r="BR875" s="800"/>
      <c r="BS875" s="800"/>
      <c r="BT875" s="800"/>
      <c r="BU875" s="800"/>
      <c r="BV875" s="800"/>
      <c r="BW875" s="800"/>
      <c r="BX875" s="800"/>
      <c r="BY875" s="800"/>
      <c r="BZ875" s="800"/>
      <c r="CA875" s="800"/>
      <c r="CB875" s="800"/>
      <c r="CC875" s="800"/>
      <c r="CD875" s="800"/>
      <c r="CE875" s="800"/>
      <c r="CF875" s="800"/>
      <c r="CG875" s="800"/>
      <c r="CH875" s="800"/>
      <c r="CI875" s="800"/>
      <c r="CJ875" s="800"/>
      <c r="CK875" s="800"/>
      <c r="CL875" s="800"/>
      <c r="CM875" s="800"/>
      <c r="CN875" s="800"/>
      <c r="CO875" s="800"/>
      <c r="CP875" s="800"/>
      <c r="CQ875" s="800"/>
      <c r="CR875" s="800"/>
      <c r="CS875" s="800"/>
      <c r="CT875" s="800"/>
      <c r="CU875" s="800"/>
      <c r="CV875" s="800"/>
      <c r="CW875" s="800"/>
      <c r="CX875" s="800"/>
      <c r="CY875" s="800"/>
      <c r="CZ875" s="800"/>
      <c r="DA875" s="800"/>
      <c r="DB875" s="800"/>
      <c r="DC875" s="800"/>
      <c r="DD875" s="800"/>
      <c r="DE875" s="800"/>
      <c r="DF875" s="800"/>
      <c r="DG875" s="800"/>
      <c r="DH875" s="800"/>
      <c r="DI875" s="800"/>
      <c r="DJ875" s="800"/>
      <c r="DK875" s="800"/>
      <c r="DL875" s="800"/>
      <c r="DM875" s="800"/>
      <c r="DN875" s="800"/>
      <c r="DO875" s="800"/>
      <c r="DP875" s="800"/>
      <c r="DQ875" s="800"/>
      <c r="DR875" s="800"/>
      <c r="DS875" s="800"/>
      <c r="DT875" s="800"/>
      <c r="DU875" s="800"/>
      <c r="DV875" s="800"/>
      <c r="DW875" s="800"/>
      <c r="DX875" s="800"/>
      <c r="DY875" s="800"/>
      <c r="DZ875" s="800"/>
      <c r="EA875" s="800"/>
      <c r="EB875" s="800"/>
      <c r="EC875" s="800"/>
      <c r="ED875" s="800"/>
      <c r="EE875" s="800"/>
      <c r="EF875" s="800"/>
      <c r="EG875" s="800"/>
      <c r="EH875" s="800"/>
      <c r="EI875" s="800"/>
      <c r="EJ875" s="800"/>
      <c r="EK875" s="800"/>
      <c r="EL875" s="800"/>
      <c r="EM875" s="800"/>
      <c r="EN875" s="800"/>
      <c r="EO875" s="800"/>
      <c r="EP875" s="800"/>
      <c r="EQ875" s="800"/>
      <c r="ER875" s="800"/>
      <c r="ES875" s="800"/>
      <c r="ET875" s="800"/>
      <c r="EU875" s="800"/>
      <c r="EV875" s="800"/>
      <c r="EW875" s="800"/>
      <c r="EX875" s="800"/>
      <c r="EY875" s="800"/>
      <c r="EZ875" s="800"/>
      <c r="FA875" s="800"/>
      <c r="FB875" s="800"/>
      <c r="FC875" s="800"/>
      <c r="FD875" s="800"/>
      <c r="FE875" s="800"/>
      <c r="FF875" s="800"/>
      <c r="FG875" s="800"/>
      <c r="FH875" s="800"/>
      <c r="FI875" s="800"/>
      <c r="FJ875" s="800"/>
      <c r="FK875" s="800"/>
      <c r="FL875" s="800"/>
      <c r="FM875" s="800"/>
      <c r="FN875" s="800"/>
      <c r="FO875" s="800"/>
      <c r="FP875" s="800"/>
      <c r="FQ875" s="800"/>
      <c r="FR875" s="800"/>
      <c r="FS875" s="800"/>
      <c r="FT875" s="800"/>
      <c r="FU875" s="800"/>
      <c r="FV875" s="800"/>
      <c r="FW875" s="800"/>
      <c r="FX875" s="800"/>
      <c r="FY875" s="800"/>
      <c r="FZ875" s="800"/>
      <c r="GA875" s="800"/>
      <c r="GB875" s="800"/>
      <c r="GC875" s="800"/>
      <c r="GD875" s="800"/>
      <c r="GE875" s="800"/>
      <c r="GF875" s="800"/>
      <c r="GG875" s="800"/>
      <c r="GH875" s="800"/>
      <c r="GI875" s="800"/>
      <c r="GJ875" s="800"/>
      <c r="GK875" s="800"/>
      <c r="GL875" s="800"/>
      <c r="GM875" s="800"/>
      <c r="GN875" s="800"/>
      <c r="GO875" s="800"/>
      <c r="GP875" s="800"/>
      <c r="GQ875" s="800"/>
      <c r="GR875" s="800"/>
      <c r="GS875" s="800"/>
      <c r="GT875" s="800"/>
      <c r="GU875" s="800"/>
      <c r="GV875" s="800"/>
      <c r="GW875" s="800"/>
      <c r="GX875" s="800"/>
      <c r="GY875" s="800"/>
      <c r="GZ875" s="800"/>
      <c r="HA875" s="800"/>
      <c r="HB875" s="800"/>
      <c r="HC875" s="800"/>
      <c r="HD875" s="800"/>
      <c r="HE875" s="800"/>
      <c r="HF875" s="800"/>
      <c r="HG875" s="800"/>
      <c r="HH875" s="800"/>
      <c r="HI875" s="800"/>
      <c r="HJ875" s="800"/>
      <c r="HK875" s="800"/>
      <c r="HL875" s="800"/>
      <c r="HM875" s="800"/>
      <c r="HN875" s="800"/>
      <c r="HO875" s="800"/>
      <c r="HP875" s="800"/>
      <c r="HQ875" s="800"/>
      <c r="HR875" s="800"/>
      <c r="HS875" s="800"/>
      <c r="HT875" s="800"/>
      <c r="HU875" s="800"/>
      <c r="HV875" s="800"/>
      <c r="HW875" s="800"/>
      <c r="HX875" s="800"/>
      <c r="HY875" s="800"/>
      <c r="HZ875" s="800"/>
      <c r="IA875" s="800"/>
      <c r="IB875" s="800"/>
      <c r="IC875" s="800"/>
      <c r="ID875" s="800"/>
      <c r="IE875" s="800"/>
      <c r="IF875" s="800"/>
      <c r="IG875" s="800"/>
      <c r="IH875" s="800"/>
      <c r="II875" s="800"/>
      <c r="IJ875" s="800"/>
      <c r="IK875" s="800"/>
      <c r="IL875" s="800"/>
      <c r="IM875" s="800"/>
      <c r="IN875" s="800"/>
      <c r="IO875" s="800"/>
      <c r="IP875" s="800"/>
      <c r="IQ875" s="800"/>
      <c r="IR875" s="800"/>
      <c r="IS875" s="800"/>
      <c r="IT875" s="800"/>
      <c r="IU875" s="800"/>
      <c r="IV875" s="800"/>
    </row>
    <row r="876" spans="1:256" s="145" customFormat="1" ht="18.75" x14ac:dyDescent="0.45">
      <c r="A876" s="242"/>
      <c r="B876" s="243"/>
      <c r="C876" s="809" t="s">
        <v>1435</v>
      </c>
      <c r="D876" s="244"/>
      <c r="E876" s="244"/>
      <c r="F876" s="244"/>
      <c r="G876" s="245"/>
      <c r="H876" s="246"/>
      <c r="I876" s="246"/>
      <c r="J876" s="247"/>
      <c r="K876" s="248"/>
      <c r="L876" s="248"/>
      <c r="M876" s="250"/>
      <c r="N876" s="250"/>
      <c r="O876" s="250"/>
      <c r="P876" s="250"/>
      <c r="Q876" s="356"/>
      <c r="R876" s="356"/>
      <c r="S876" s="355"/>
      <c r="T876" s="287"/>
      <c r="U876" s="287"/>
      <c r="V876" s="143"/>
      <c r="W876" s="144"/>
      <c r="X876" s="144"/>
      <c r="Y876" s="727"/>
      <c r="Z876" s="144"/>
      <c r="AA876" s="216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44"/>
      <c r="CN876" s="144"/>
      <c r="CO876" s="144"/>
      <c r="CP876" s="144"/>
      <c r="CQ876" s="144"/>
      <c r="CR876" s="144"/>
      <c r="CS876" s="144"/>
      <c r="CT876" s="144"/>
      <c r="CU876" s="144"/>
      <c r="CV876" s="144"/>
      <c r="CW876" s="144"/>
      <c r="CX876" s="144"/>
      <c r="CY876" s="144"/>
      <c r="CZ876" s="144"/>
      <c r="DA876" s="144"/>
      <c r="DB876" s="144"/>
      <c r="DC876" s="144"/>
      <c r="DD876" s="144"/>
      <c r="DE876" s="144"/>
      <c r="DF876" s="144"/>
      <c r="DG876" s="144"/>
      <c r="DH876" s="144"/>
      <c r="DI876" s="144"/>
      <c r="DJ876" s="144"/>
      <c r="DK876" s="144"/>
      <c r="DL876" s="144"/>
      <c r="DM876" s="144"/>
      <c r="DN876" s="144"/>
      <c r="DO876" s="144"/>
      <c r="DP876" s="144"/>
      <c r="DQ876" s="144"/>
      <c r="DR876" s="144"/>
      <c r="DS876" s="144"/>
      <c r="DT876" s="144"/>
      <c r="DU876" s="144"/>
      <c r="DV876" s="144"/>
      <c r="DW876" s="144"/>
      <c r="DX876" s="144"/>
      <c r="DY876" s="144"/>
      <c r="DZ876" s="144"/>
      <c r="EA876" s="144"/>
      <c r="EB876" s="144"/>
      <c r="EC876" s="144"/>
      <c r="ED876" s="144"/>
      <c r="EE876" s="144"/>
      <c r="EF876" s="144"/>
      <c r="EG876" s="144"/>
      <c r="EH876" s="144"/>
      <c r="EI876" s="144"/>
      <c r="EJ876" s="144"/>
      <c r="EK876" s="144"/>
      <c r="EL876" s="144"/>
      <c r="EM876" s="144"/>
      <c r="EN876" s="144"/>
      <c r="EO876" s="144"/>
      <c r="EP876" s="144"/>
      <c r="EQ876" s="144"/>
      <c r="ER876" s="144"/>
      <c r="ES876" s="144"/>
      <c r="ET876" s="144"/>
      <c r="EU876" s="144"/>
      <c r="EV876" s="144"/>
      <c r="EW876" s="144"/>
      <c r="EX876" s="144"/>
      <c r="EY876" s="144"/>
      <c r="EZ876" s="144"/>
      <c r="FA876" s="144"/>
      <c r="FB876" s="144"/>
      <c r="FC876" s="144"/>
      <c r="FD876" s="144"/>
      <c r="FE876" s="144"/>
      <c r="FF876" s="144"/>
      <c r="FG876" s="144"/>
      <c r="FH876" s="144"/>
      <c r="FI876" s="144"/>
      <c r="FJ876" s="144"/>
      <c r="FK876" s="144"/>
      <c r="FL876" s="144"/>
      <c r="FM876" s="144"/>
      <c r="FN876" s="144"/>
      <c r="FO876" s="144"/>
      <c r="FP876" s="144"/>
      <c r="FQ876" s="144"/>
      <c r="FR876" s="144"/>
      <c r="FS876" s="144"/>
      <c r="FT876" s="144"/>
      <c r="FU876" s="144"/>
      <c r="FV876" s="144"/>
      <c r="FW876" s="144"/>
      <c r="FX876" s="144"/>
      <c r="FY876" s="144"/>
      <c r="FZ876" s="144"/>
      <c r="GA876" s="144"/>
      <c r="GB876" s="144"/>
      <c r="GC876" s="144"/>
      <c r="GD876" s="144"/>
      <c r="GE876" s="144"/>
      <c r="GF876" s="144"/>
      <c r="GG876" s="144"/>
      <c r="GH876" s="144"/>
      <c r="GI876" s="144"/>
      <c r="GJ876" s="144"/>
      <c r="GK876" s="144"/>
      <c r="GL876" s="144"/>
      <c r="GM876" s="144"/>
      <c r="GN876" s="144"/>
      <c r="GO876" s="144"/>
      <c r="GP876" s="144"/>
      <c r="GQ876" s="144"/>
      <c r="GR876" s="144"/>
      <c r="GS876" s="144"/>
      <c r="GT876" s="144"/>
      <c r="GU876" s="144"/>
      <c r="GV876" s="144"/>
      <c r="GW876" s="144"/>
      <c r="GX876" s="144"/>
      <c r="GY876" s="144"/>
      <c r="GZ876" s="144"/>
      <c r="HA876" s="144"/>
      <c r="HB876" s="144"/>
      <c r="HC876" s="144"/>
      <c r="HD876" s="144"/>
      <c r="HE876" s="144"/>
      <c r="HF876" s="144"/>
      <c r="HG876" s="144"/>
      <c r="HH876" s="144"/>
      <c r="HI876" s="144"/>
      <c r="HJ876" s="144"/>
      <c r="HK876" s="144"/>
      <c r="HL876" s="144"/>
      <c r="HM876" s="144"/>
      <c r="HN876" s="144"/>
      <c r="HO876" s="144"/>
      <c r="HP876" s="144"/>
      <c r="HQ876" s="144"/>
      <c r="HR876" s="144"/>
      <c r="HS876" s="144"/>
      <c r="HT876" s="144"/>
      <c r="HU876" s="144"/>
      <c r="HV876" s="144"/>
      <c r="HW876" s="144"/>
      <c r="HX876" s="144"/>
      <c r="HY876" s="144"/>
      <c r="HZ876" s="144"/>
      <c r="IA876" s="144"/>
      <c r="IB876" s="144"/>
      <c r="IC876" s="144"/>
      <c r="ID876" s="144"/>
      <c r="IE876" s="144"/>
      <c r="IF876" s="144"/>
      <c r="IG876" s="144"/>
      <c r="IH876" s="144"/>
      <c r="II876" s="144"/>
      <c r="IJ876" s="144"/>
      <c r="IK876" s="144"/>
      <c r="IL876" s="144"/>
      <c r="IM876" s="144"/>
      <c r="IN876" s="144"/>
      <c r="IO876" s="144"/>
      <c r="IP876" s="144"/>
      <c r="IQ876" s="144"/>
      <c r="IR876" s="144"/>
      <c r="IS876" s="144"/>
      <c r="IT876" s="144"/>
      <c r="IU876" s="144"/>
      <c r="IV876" s="144"/>
    </row>
    <row r="877" spans="1:256" s="362" customFormat="1" ht="18.75" x14ac:dyDescent="0.45">
      <c r="A877" s="357"/>
      <c r="B877" s="177"/>
      <c r="C877" s="60">
        <v>38</v>
      </c>
      <c r="D877" s="177" t="s">
        <v>1436</v>
      </c>
      <c r="E877" s="177"/>
      <c r="F877" s="177"/>
      <c r="G877" s="178"/>
      <c r="H877" s="68"/>
      <c r="I877" s="68"/>
      <c r="J877" s="429"/>
      <c r="K877" s="711">
        <f>S877-S878</f>
        <v>0</v>
      </c>
      <c r="L877" s="67"/>
      <c r="M877" s="68"/>
      <c r="N877" s="68"/>
      <c r="O877" s="68"/>
      <c r="P877" s="68"/>
      <c r="Q877" s="152">
        <f>[4]แผน_งบยุทธศาสตร์60!L79*1000000</f>
        <v>450000</v>
      </c>
      <c r="R877" s="152">
        <f>[4]แผน_งบยุทธศาสตร์60!M79*1000000</f>
        <v>0</v>
      </c>
      <c r="S877" s="71">
        <f t="shared" ref="S877:S883" si="37">SUM(Q877:R877)</f>
        <v>450000</v>
      </c>
      <c r="T877" s="741"/>
      <c r="U877" s="742" t="s">
        <v>1248</v>
      </c>
      <c r="V877" s="361"/>
      <c r="W877" s="215"/>
      <c r="X877" s="215"/>
      <c r="Y877" s="727"/>
      <c r="Z877" s="215"/>
      <c r="AA877" s="216"/>
      <c r="AB877" s="177"/>
      <c r="AC877" s="177"/>
      <c r="AD877" s="177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7"/>
      <c r="BN877" s="177"/>
      <c r="BO877" s="177"/>
      <c r="BP877" s="177"/>
      <c r="BQ877" s="177"/>
      <c r="BR877" s="177"/>
      <c r="BS877" s="177"/>
      <c r="BT877" s="177"/>
      <c r="BU877" s="177"/>
      <c r="BV877" s="177"/>
      <c r="BW877" s="177"/>
      <c r="BX877" s="177"/>
      <c r="BY877" s="177"/>
      <c r="BZ877" s="177"/>
      <c r="CA877" s="177"/>
      <c r="CB877" s="177"/>
      <c r="CC877" s="177"/>
      <c r="CD877" s="177"/>
      <c r="CE877" s="177"/>
      <c r="CF877" s="177"/>
      <c r="CG877" s="177"/>
      <c r="CH877" s="177"/>
      <c r="CI877" s="177"/>
      <c r="CJ877" s="177"/>
      <c r="CK877" s="177"/>
      <c r="CL877" s="177"/>
      <c r="CM877" s="177"/>
      <c r="CN877" s="177"/>
      <c r="CO877" s="177"/>
      <c r="CP877" s="177"/>
      <c r="CQ877" s="177"/>
      <c r="CR877" s="177"/>
      <c r="CS877" s="177"/>
      <c r="CT877" s="177"/>
      <c r="CU877" s="177"/>
      <c r="CV877" s="177"/>
      <c r="CW877" s="177"/>
      <c r="CX877" s="177"/>
      <c r="CY877" s="177"/>
      <c r="CZ877" s="177"/>
      <c r="DA877" s="177"/>
      <c r="DB877" s="177"/>
      <c r="DC877" s="177"/>
      <c r="DD877" s="177"/>
      <c r="DE877" s="177"/>
      <c r="DF877" s="177"/>
      <c r="DG877" s="177"/>
      <c r="DH877" s="177"/>
      <c r="DI877" s="177"/>
      <c r="DJ877" s="177"/>
      <c r="DK877" s="177"/>
      <c r="DL877" s="177"/>
      <c r="DM877" s="177"/>
      <c r="DN877" s="177"/>
      <c r="DO877" s="177"/>
      <c r="DP877" s="177"/>
      <c r="DQ877" s="177"/>
      <c r="DR877" s="177"/>
      <c r="DS877" s="177"/>
      <c r="DT877" s="177"/>
      <c r="DU877" s="177"/>
      <c r="DV877" s="177"/>
      <c r="DW877" s="177"/>
      <c r="DX877" s="177"/>
      <c r="DY877" s="177"/>
      <c r="DZ877" s="177"/>
      <c r="EA877" s="177"/>
      <c r="EB877" s="177"/>
      <c r="EC877" s="177"/>
      <c r="ED877" s="177"/>
      <c r="EE877" s="177"/>
      <c r="EF877" s="177"/>
      <c r="EG877" s="177"/>
      <c r="EH877" s="177"/>
      <c r="EI877" s="177"/>
      <c r="EJ877" s="177"/>
      <c r="EK877" s="177"/>
      <c r="EL877" s="177"/>
      <c r="EM877" s="177"/>
      <c r="EN877" s="177"/>
      <c r="EO877" s="177"/>
      <c r="EP877" s="177"/>
      <c r="EQ877" s="177"/>
      <c r="ER877" s="177"/>
      <c r="ES877" s="177"/>
      <c r="ET877" s="177"/>
      <c r="EU877" s="177"/>
      <c r="EV877" s="177"/>
      <c r="EW877" s="177"/>
      <c r="EX877" s="177"/>
      <c r="EY877" s="177"/>
      <c r="EZ877" s="177"/>
      <c r="FA877" s="177"/>
      <c r="FB877" s="177"/>
      <c r="FC877" s="177"/>
      <c r="FD877" s="177"/>
      <c r="FE877" s="177"/>
      <c r="FF877" s="177"/>
      <c r="FG877" s="177"/>
      <c r="FH877" s="177"/>
      <c r="FI877" s="177"/>
      <c r="FJ877" s="177"/>
      <c r="FK877" s="177"/>
      <c r="FL877" s="177"/>
      <c r="FM877" s="177"/>
      <c r="FN877" s="177"/>
      <c r="FO877" s="177"/>
      <c r="FP877" s="177"/>
      <c r="FQ877" s="177"/>
      <c r="FR877" s="177"/>
      <c r="FS877" s="177"/>
      <c r="FT877" s="177"/>
      <c r="FU877" s="177"/>
      <c r="FV877" s="177"/>
      <c r="FW877" s="177"/>
      <c r="FX877" s="177"/>
      <c r="FY877" s="177"/>
      <c r="FZ877" s="177"/>
      <c r="GA877" s="177"/>
      <c r="GB877" s="177"/>
      <c r="GC877" s="177"/>
      <c r="GD877" s="177"/>
      <c r="GE877" s="177"/>
      <c r="GF877" s="177"/>
      <c r="GG877" s="177"/>
      <c r="GH877" s="177"/>
      <c r="GI877" s="177"/>
      <c r="GJ877" s="177"/>
      <c r="GK877" s="177"/>
      <c r="GL877" s="177"/>
      <c r="GM877" s="177"/>
      <c r="GN877" s="177"/>
      <c r="GO877" s="177"/>
      <c r="GP877" s="177"/>
      <c r="GQ877" s="177"/>
      <c r="GR877" s="177"/>
      <c r="GS877" s="177"/>
      <c r="GT877" s="177"/>
      <c r="GU877" s="177"/>
      <c r="GV877" s="177"/>
      <c r="GW877" s="177"/>
      <c r="GX877" s="177"/>
      <c r="GY877" s="177"/>
      <c r="GZ877" s="177"/>
      <c r="HA877" s="177"/>
      <c r="HB877" s="177"/>
      <c r="HC877" s="177"/>
      <c r="HD877" s="177"/>
      <c r="HE877" s="177"/>
      <c r="HF877" s="177"/>
      <c r="HG877" s="177"/>
      <c r="HH877" s="177"/>
      <c r="HI877" s="177"/>
      <c r="HJ877" s="177"/>
      <c r="HK877" s="177"/>
      <c r="HL877" s="177"/>
      <c r="HM877" s="177"/>
      <c r="HN877" s="177"/>
      <c r="HO877" s="177"/>
      <c r="HP877" s="177"/>
      <c r="HQ877" s="177"/>
      <c r="HR877" s="177"/>
      <c r="HS877" s="177"/>
      <c r="HT877" s="177"/>
      <c r="HU877" s="177"/>
      <c r="HV877" s="177"/>
      <c r="HW877" s="177"/>
      <c r="HX877" s="177"/>
      <c r="HY877" s="177"/>
      <c r="HZ877" s="177"/>
      <c r="IA877" s="177"/>
      <c r="IB877" s="177"/>
      <c r="IC877" s="177"/>
      <c r="ID877" s="177"/>
      <c r="IE877" s="177"/>
      <c r="IF877" s="177"/>
      <c r="IG877" s="177"/>
      <c r="IH877" s="177"/>
      <c r="II877" s="177"/>
      <c r="IJ877" s="177"/>
      <c r="IK877" s="177"/>
      <c r="IL877" s="177"/>
      <c r="IM877" s="177"/>
      <c r="IN877" s="177"/>
      <c r="IO877" s="177"/>
      <c r="IP877" s="177"/>
      <c r="IQ877" s="177"/>
      <c r="IR877" s="177"/>
      <c r="IS877" s="177"/>
      <c r="IT877" s="177"/>
      <c r="IU877" s="177"/>
      <c r="IV877" s="177"/>
    </row>
    <row r="878" spans="1:256" s="644" customFormat="1" ht="18.75" x14ac:dyDescent="0.45">
      <c r="A878" s="326"/>
      <c r="B878" s="327"/>
      <c r="C878" s="60"/>
      <c r="D878" s="324" t="s">
        <v>19</v>
      </c>
      <c r="E878" s="327"/>
      <c r="F878" s="327"/>
      <c r="G878" s="328"/>
      <c r="H878" s="329"/>
      <c r="I878" s="69"/>
      <c r="J878" s="65"/>
      <c r="K878" s="66"/>
      <c r="L878" s="67"/>
      <c r="M878" s="68"/>
      <c r="N878" s="68"/>
      <c r="O878" s="68"/>
      <c r="P878" s="69"/>
      <c r="Q878" s="232">
        <f>SUM(Q879:Q884)</f>
        <v>450000</v>
      </c>
      <c r="R878" s="232">
        <f>SUM(R879:R884)</f>
        <v>0</v>
      </c>
      <c r="S878" s="330">
        <f t="shared" si="37"/>
        <v>450000</v>
      </c>
      <c r="T878" s="743"/>
      <c r="U878" s="744"/>
      <c r="V878" s="643"/>
      <c r="W878" s="215"/>
      <c r="X878" s="215"/>
      <c r="Y878" s="43"/>
      <c r="Z878" s="215"/>
      <c r="AA878" s="214"/>
      <c r="AB878" s="214"/>
      <c r="AC878" s="214"/>
      <c r="AD878" s="214"/>
      <c r="AE878" s="214"/>
      <c r="AF878" s="214"/>
      <c r="AG878" s="214"/>
      <c r="AH878" s="214"/>
      <c r="AI878" s="214"/>
      <c r="AJ878" s="214"/>
      <c r="AK878" s="214"/>
      <c r="AL878" s="214"/>
      <c r="AM878" s="214"/>
      <c r="AN878" s="214"/>
      <c r="AO878" s="214"/>
      <c r="AP878" s="214"/>
      <c r="AQ878" s="214"/>
      <c r="AR878" s="214"/>
      <c r="AS878" s="214"/>
      <c r="AT878" s="214"/>
      <c r="AU878" s="214"/>
      <c r="AV878" s="214"/>
      <c r="AW878" s="214"/>
      <c r="AX878" s="214"/>
      <c r="AY878" s="214"/>
      <c r="AZ878" s="214"/>
      <c r="BA878" s="214"/>
      <c r="BB878" s="214"/>
      <c r="BC878" s="214"/>
      <c r="BD878" s="214"/>
      <c r="BE878" s="214"/>
      <c r="BF878" s="214"/>
      <c r="BG878" s="214"/>
      <c r="BH878" s="214"/>
      <c r="BI878" s="214"/>
      <c r="BJ878" s="214"/>
      <c r="BK878" s="214"/>
      <c r="BL878" s="214"/>
      <c r="BM878" s="214"/>
      <c r="BN878" s="214"/>
      <c r="BO878" s="214"/>
      <c r="BP878" s="214"/>
      <c r="BQ878" s="214"/>
      <c r="BR878" s="214"/>
      <c r="BS878" s="214"/>
      <c r="BT878" s="214"/>
      <c r="BU878" s="214"/>
      <c r="BV878" s="214"/>
      <c r="BW878" s="214"/>
      <c r="BX878" s="214"/>
      <c r="BY878" s="214"/>
      <c r="BZ878" s="214"/>
      <c r="CA878" s="214"/>
      <c r="CB878" s="214"/>
      <c r="CC878" s="214"/>
      <c r="CD878" s="214"/>
      <c r="CE878" s="214"/>
      <c r="CF878" s="214"/>
      <c r="CG878" s="214"/>
      <c r="CH878" s="214"/>
      <c r="CI878" s="214"/>
      <c r="CJ878" s="214"/>
      <c r="CK878" s="214"/>
      <c r="CL878" s="214"/>
      <c r="CM878" s="214"/>
      <c r="CN878" s="214"/>
      <c r="CO878" s="214"/>
      <c r="CP878" s="214"/>
      <c r="CQ878" s="214"/>
      <c r="CR878" s="214"/>
      <c r="CS878" s="214"/>
      <c r="CT878" s="214"/>
      <c r="CU878" s="214"/>
      <c r="CV878" s="214"/>
      <c r="CW878" s="214"/>
      <c r="CX878" s="214"/>
      <c r="CY878" s="214"/>
      <c r="CZ878" s="214"/>
      <c r="DA878" s="214"/>
      <c r="DB878" s="214"/>
      <c r="DC878" s="214"/>
      <c r="DD878" s="214"/>
      <c r="DE878" s="214"/>
      <c r="DF878" s="214"/>
      <c r="DG878" s="214"/>
      <c r="DH878" s="214"/>
      <c r="DI878" s="214"/>
      <c r="DJ878" s="214"/>
      <c r="DK878" s="214"/>
      <c r="DL878" s="214"/>
      <c r="DM878" s="214"/>
      <c r="DN878" s="214"/>
      <c r="DO878" s="214"/>
      <c r="DP878" s="214"/>
      <c r="DQ878" s="214"/>
      <c r="DR878" s="214"/>
      <c r="DS878" s="214"/>
      <c r="DT878" s="214"/>
      <c r="DU878" s="214"/>
      <c r="DV878" s="214"/>
      <c r="DW878" s="214"/>
      <c r="DX878" s="214"/>
      <c r="DY878" s="214"/>
      <c r="DZ878" s="214"/>
      <c r="EA878" s="214"/>
      <c r="EB878" s="214"/>
      <c r="EC878" s="214"/>
      <c r="ED878" s="214"/>
      <c r="EE878" s="214"/>
      <c r="EF878" s="214"/>
      <c r="EG878" s="214"/>
      <c r="EH878" s="214"/>
      <c r="EI878" s="214"/>
      <c r="EJ878" s="214"/>
      <c r="EK878" s="214"/>
      <c r="EL878" s="214"/>
      <c r="EM878" s="214"/>
      <c r="EN878" s="214"/>
      <c r="EO878" s="214"/>
      <c r="EP878" s="214"/>
      <c r="EQ878" s="214"/>
      <c r="ER878" s="214"/>
      <c r="ES878" s="214"/>
      <c r="ET878" s="214"/>
      <c r="EU878" s="214"/>
      <c r="EV878" s="214"/>
      <c r="EW878" s="214"/>
      <c r="EX878" s="214"/>
      <c r="EY878" s="214"/>
      <c r="EZ878" s="214"/>
      <c r="FA878" s="214"/>
      <c r="FB878" s="214"/>
      <c r="FC878" s="214"/>
      <c r="FD878" s="214"/>
      <c r="FE878" s="214"/>
      <c r="FF878" s="214"/>
      <c r="FG878" s="214"/>
      <c r="FH878" s="214"/>
      <c r="FI878" s="214"/>
      <c r="FJ878" s="214"/>
      <c r="FK878" s="214"/>
      <c r="FL878" s="214"/>
      <c r="FM878" s="214"/>
      <c r="FN878" s="214"/>
      <c r="FO878" s="214"/>
      <c r="FP878" s="214"/>
      <c r="FQ878" s="214"/>
      <c r="FR878" s="214"/>
      <c r="FS878" s="214"/>
      <c r="FT878" s="214"/>
      <c r="FU878" s="214"/>
      <c r="FV878" s="214"/>
      <c r="FW878" s="214"/>
      <c r="FX878" s="214"/>
      <c r="FY878" s="214"/>
      <c r="FZ878" s="214"/>
      <c r="GA878" s="214"/>
      <c r="GB878" s="214"/>
      <c r="GC878" s="214"/>
      <c r="GD878" s="214"/>
      <c r="GE878" s="214"/>
      <c r="GF878" s="214"/>
      <c r="GG878" s="214"/>
      <c r="GH878" s="214"/>
      <c r="GI878" s="214"/>
      <c r="GJ878" s="214"/>
      <c r="GK878" s="214"/>
      <c r="GL878" s="214"/>
      <c r="GM878" s="214"/>
      <c r="GN878" s="214"/>
      <c r="GO878" s="214"/>
      <c r="GP878" s="214"/>
      <c r="GQ878" s="214"/>
      <c r="GR878" s="214"/>
      <c r="GS878" s="214"/>
      <c r="GT878" s="214"/>
      <c r="GU878" s="214"/>
      <c r="GV878" s="214"/>
      <c r="GW878" s="214"/>
      <c r="GX878" s="214"/>
      <c r="GY878" s="214"/>
      <c r="GZ878" s="214"/>
      <c r="HA878" s="214"/>
      <c r="HB878" s="214"/>
      <c r="HC878" s="214"/>
      <c r="HD878" s="214"/>
      <c r="HE878" s="214"/>
      <c r="HF878" s="214"/>
      <c r="HG878" s="214"/>
      <c r="HH878" s="214"/>
      <c r="HI878" s="214"/>
      <c r="HJ878" s="214"/>
      <c r="HK878" s="214"/>
      <c r="HL878" s="214"/>
      <c r="HM878" s="214"/>
      <c r="HN878" s="214"/>
      <c r="HO878" s="214"/>
      <c r="HP878" s="214"/>
      <c r="HQ878" s="214"/>
      <c r="HR878" s="214"/>
      <c r="HS878" s="214"/>
      <c r="HT878" s="214"/>
      <c r="HU878" s="214"/>
      <c r="HV878" s="214"/>
      <c r="HW878" s="214"/>
      <c r="HX878" s="214"/>
      <c r="HY878" s="214"/>
      <c r="HZ878" s="214"/>
      <c r="IA878" s="214"/>
      <c r="IB878" s="214"/>
      <c r="IC878" s="214"/>
      <c r="ID878" s="214"/>
      <c r="IE878" s="214"/>
      <c r="IF878" s="214"/>
      <c r="IG878" s="214"/>
      <c r="IH878" s="214"/>
      <c r="II878" s="214"/>
      <c r="IJ878" s="214"/>
      <c r="IK878" s="214"/>
      <c r="IL878" s="214"/>
      <c r="IM878" s="214"/>
      <c r="IN878" s="214"/>
      <c r="IO878" s="214"/>
      <c r="IP878" s="214"/>
      <c r="IQ878" s="214"/>
      <c r="IR878" s="214"/>
      <c r="IS878" s="214"/>
      <c r="IT878" s="214"/>
      <c r="IU878" s="214"/>
      <c r="IV878" s="214"/>
    </row>
    <row r="879" spans="1:256" s="73" customFormat="1" ht="18.75" x14ac:dyDescent="0.45">
      <c r="A879" s="58"/>
      <c r="B879" s="59"/>
      <c r="C879" s="60"/>
      <c r="D879" s="81"/>
      <c r="E879" s="93" t="s">
        <v>1437</v>
      </c>
      <c r="F879" s="59"/>
      <c r="G879" s="62"/>
      <c r="H879" s="76"/>
      <c r="I879" s="64"/>
      <c r="J879" s="686">
        <v>1</v>
      </c>
      <c r="K879" s="150" t="s">
        <v>1438</v>
      </c>
      <c r="L879" s="67"/>
      <c r="M879" s="68"/>
      <c r="N879" s="68"/>
      <c r="O879" s="68"/>
      <c r="P879" s="69"/>
      <c r="Q879" s="184">
        <v>100000</v>
      </c>
      <c r="R879" s="690"/>
      <c r="S879" s="159">
        <f t="shared" si="37"/>
        <v>100000</v>
      </c>
      <c r="T879" s="160" t="s">
        <v>1439</v>
      </c>
      <c r="U879" s="160" t="s">
        <v>249</v>
      </c>
      <c r="V879" s="154"/>
      <c r="W879" s="74"/>
      <c r="X879" s="74"/>
      <c r="Y879" s="43"/>
      <c r="Z879" s="74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75"/>
      <c r="AZ879" s="75"/>
      <c r="BA879" s="75"/>
      <c r="BB879" s="75"/>
      <c r="BC879" s="75"/>
      <c r="BD879" s="75"/>
      <c r="BE879" s="75"/>
      <c r="BF879" s="75"/>
      <c r="BG879" s="75"/>
      <c r="BH879" s="75"/>
      <c r="BI879" s="75"/>
      <c r="BJ879" s="75"/>
      <c r="BK879" s="75"/>
      <c r="BL879" s="75"/>
      <c r="BM879" s="75"/>
      <c r="BN879" s="75"/>
      <c r="BO879" s="75"/>
      <c r="BP879" s="75"/>
      <c r="BQ879" s="75"/>
      <c r="BR879" s="75"/>
      <c r="BS879" s="75"/>
      <c r="BT879" s="75"/>
      <c r="BU879" s="75"/>
      <c r="BV879" s="75"/>
      <c r="BW879" s="75"/>
      <c r="BX879" s="75"/>
      <c r="BY879" s="75"/>
      <c r="BZ879" s="75"/>
      <c r="CA879" s="75"/>
      <c r="CB879" s="75"/>
      <c r="CC879" s="75"/>
      <c r="CD879" s="75"/>
      <c r="CE879" s="75"/>
      <c r="CF879" s="75"/>
      <c r="CG879" s="75"/>
      <c r="CH879" s="75"/>
      <c r="CI879" s="75"/>
      <c r="CJ879" s="75"/>
      <c r="CK879" s="75"/>
      <c r="CL879" s="75"/>
      <c r="CM879" s="75"/>
      <c r="CN879" s="75"/>
      <c r="CO879" s="75"/>
      <c r="CP879" s="75"/>
      <c r="CQ879" s="75"/>
      <c r="CR879" s="75"/>
      <c r="CS879" s="75"/>
      <c r="CT879" s="75"/>
      <c r="CU879" s="75"/>
      <c r="CV879" s="75"/>
      <c r="CW879" s="75"/>
      <c r="CX879" s="75"/>
      <c r="CY879" s="75"/>
      <c r="CZ879" s="75"/>
      <c r="DA879" s="75"/>
      <c r="DB879" s="75"/>
      <c r="DC879" s="75"/>
      <c r="DD879" s="75"/>
      <c r="DE879" s="75"/>
      <c r="DF879" s="75"/>
      <c r="DG879" s="75"/>
      <c r="DH879" s="75"/>
      <c r="DI879" s="75"/>
      <c r="DJ879" s="75"/>
      <c r="DK879" s="75"/>
      <c r="DL879" s="75"/>
      <c r="DM879" s="75"/>
      <c r="DN879" s="75"/>
      <c r="DO879" s="75"/>
      <c r="DP879" s="75"/>
      <c r="DQ879" s="75"/>
      <c r="DR879" s="75"/>
      <c r="DS879" s="75"/>
      <c r="DT879" s="75"/>
      <c r="DU879" s="75"/>
      <c r="DV879" s="75"/>
      <c r="DW879" s="75"/>
      <c r="DX879" s="75"/>
      <c r="DY879" s="75"/>
      <c r="DZ879" s="75"/>
      <c r="EA879" s="75"/>
      <c r="EB879" s="75"/>
      <c r="EC879" s="75"/>
      <c r="ED879" s="75"/>
      <c r="EE879" s="75"/>
      <c r="EF879" s="75"/>
      <c r="EG879" s="75"/>
      <c r="EH879" s="75"/>
      <c r="EI879" s="75"/>
      <c r="EJ879" s="75"/>
      <c r="EK879" s="75"/>
      <c r="EL879" s="75"/>
      <c r="EM879" s="75"/>
      <c r="EN879" s="75"/>
      <c r="EO879" s="75"/>
      <c r="EP879" s="75"/>
      <c r="EQ879" s="75"/>
      <c r="ER879" s="75"/>
      <c r="ES879" s="75"/>
      <c r="ET879" s="75"/>
      <c r="EU879" s="75"/>
      <c r="EV879" s="75"/>
      <c r="EW879" s="75"/>
      <c r="EX879" s="75"/>
      <c r="EY879" s="75"/>
      <c r="EZ879" s="75"/>
      <c r="FA879" s="75"/>
      <c r="FB879" s="75"/>
      <c r="FC879" s="75"/>
      <c r="FD879" s="75"/>
      <c r="FE879" s="75"/>
      <c r="FF879" s="75"/>
      <c r="FG879" s="75"/>
      <c r="FH879" s="75"/>
      <c r="FI879" s="75"/>
      <c r="FJ879" s="75"/>
      <c r="FK879" s="75"/>
      <c r="FL879" s="75"/>
      <c r="FM879" s="75"/>
      <c r="FN879" s="75"/>
      <c r="FO879" s="75"/>
      <c r="FP879" s="75"/>
      <c r="FQ879" s="75"/>
      <c r="FR879" s="75"/>
      <c r="FS879" s="75"/>
      <c r="FT879" s="75"/>
      <c r="FU879" s="75"/>
      <c r="FV879" s="75"/>
      <c r="FW879" s="75"/>
      <c r="FX879" s="75"/>
      <c r="FY879" s="75"/>
      <c r="FZ879" s="75"/>
      <c r="GA879" s="75"/>
      <c r="GB879" s="75"/>
      <c r="GC879" s="75"/>
      <c r="GD879" s="75"/>
      <c r="GE879" s="75"/>
      <c r="GF879" s="75"/>
      <c r="GG879" s="75"/>
      <c r="GH879" s="75"/>
      <c r="GI879" s="75"/>
      <c r="GJ879" s="75"/>
      <c r="GK879" s="75"/>
      <c r="GL879" s="75"/>
      <c r="GM879" s="75"/>
      <c r="GN879" s="75"/>
      <c r="GO879" s="75"/>
      <c r="GP879" s="75"/>
      <c r="GQ879" s="75"/>
      <c r="GR879" s="75"/>
      <c r="GS879" s="75"/>
      <c r="GT879" s="75"/>
      <c r="GU879" s="75"/>
      <c r="GV879" s="75"/>
      <c r="GW879" s="75"/>
      <c r="GX879" s="75"/>
      <c r="GY879" s="75"/>
      <c r="GZ879" s="75"/>
      <c r="HA879" s="75"/>
      <c r="HB879" s="75"/>
      <c r="HC879" s="75"/>
      <c r="HD879" s="75"/>
      <c r="HE879" s="75"/>
      <c r="HF879" s="75"/>
      <c r="HG879" s="75"/>
      <c r="HH879" s="75"/>
      <c r="HI879" s="75"/>
      <c r="HJ879" s="75"/>
      <c r="HK879" s="75"/>
      <c r="HL879" s="75"/>
      <c r="HM879" s="75"/>
      <c r="HN879" s="75"/>
      <c r="HO879" s="75"/>
      <c r="HP879" s="75"/>
      <c r="HQ879" s="75"/>
      <c r="HR879" s="75"/>
      <c r="HS879" s="75"/>
      <c r="HT879" s="75"/>
      <c r="HU879" s="75"/>
      <c r="HV879" s="75"/>
      <c r="HW879" s="75"/>
      <c r="HX879" s="75"/>
      <c r="HY879" s="75"/>
      <c r="HZ879" s="75"/>
      <c r="IA879" s="75"/>
      <c r="IB879" s="75"/>
      <c r="IC879" s="75"/>
      <c r="ID879" s="75"/>
      <c r="IE879" s="75"/>
      <c r="IF879" s="75"/>
      <c r="IG879" s="75"/>
      <c r="IH879" s="75"/>
      <c r="II879" s="75"/>
      <c r="IJ879" s="75"/>
      <c r="IK879" s="75"/>
      <c r="IL879" s="75"/>
      <c r="IM879" s="75"/>
      <c r="IN879" s="75"/>
      <c r="IO879" s="75"/>
      <c r="IP879" s="75"/>
      <c r="IQ879" s="75"/>
      <c r="IR879" s="75"/>
      <c r="IS879" s="75"/>
      <c r="IT879" s="75"/>
      <c r="IU879" s="75"/>
      <c r="IV879" s="75"/>
    </row>
    <row r="880" spans="1:256" s="362" customFormat="1" ht="18.75" x14ac:dyDescent="0.45">
      <c r="A880" s="357"/>
      <c r="B880" s="177"/>
      <c r="C880" s="177"/>
      <c r="D880" s="177" t="s">
        <v>30</v>
      </c>
      <c r="E880" s="177"/>
      <c r="F880" s="177"/>
      <c r="G880" s="178"/>
      <c r="H880" s="68"/>
      <c r="I880" s="68"/>
      <c r="J880" s="686">
        <v>2</v>
      </c>
      <c r="K880" s="150" t="s">
        <v>1440</v>
      </c>
      <c r="L880" s="687"/>
      <c r="M880" s="158"/>
      <c r="N880" s="158"/>
      <c r="O880" s="158"/>
      <c r="P880" s="158"/>
      <c r="Q880" s="159">
        <v>90000</v>
      </c>
      <c r="R880" s="696"/>
      <c r="S880" s="159">
        <f t="shared" si="37"/>
        <v>90000</v>
      </c>
      <c r="T880" s="160" t="s">
        <v>1441</v>
      </c>
      <c r="U880" s="194" t="s">
        <v>33</v>
      </c>
      <c r="V880" s="361"/>
      <c r="W880" s="177"/>
      <c r="X880" s="177"/>
      <c r="Y880" s="727"/>
      <c r="Z880" s="74"/>
      <c r="AA880" s="117"/>
      <c r="AB880" s="177"/>
      <c r="AC880" s="177"/>
      <c r="AD880" s="177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77"/>
      <c r="BN880" s="177"/>
      <c r="BO880" s="177"/>
      <c r="BP880" s="177"/>
      <c r="BQ880" s="177"/>
      <c r="BR880" s="177"/>
      <c r="BS880" s="177"/>
      <c r="BT880" s="177"/>
      <c r="BU880" s="177"/>
      <c r="BV880" s="177"/>
      <c r="BW880" s="177"/>
      <c r="BX880" s="177"/>
      <c r="BY880" s="177"/>
      <c r="BZ880" s="177"/>
      <c r="CA880" s="177"/>
      <c r="CB880" s="177"/>
      <c r="CC880" s="177"/>
      <c r="CD880" s="177"/>
      <c r="CE880" s="177"/>
      <c r="CF880" s="177"/>
      <c r="CG880" s="177"/>
      <c r="CH880" s="177"/>
      <c r="CI880" s="177"/>
      <c r="CJ880" s="177"/>
      <c r="CK880" s="177"/>
      <c r="CL880" s="177"/>
      <c r="CM880" s="177"/>
      <c r="CN880" s="177"/>
      <c r="CO880" s="177"/>
      <c r="CP880" s="177"/>
      <c r="CQ880" s="177"/>
      <c r="CR880" s="177"/>
      <c r="CS880" s="177"/>
      <c r="CT880" s="177"/>
      <c r="CU880" s="177"/>
      <c r="CV880" s="177"/>
      <c r="CW880" s="177"/>
      <c r="CX880" s="177"/>
      <c r="CY880" s="177"/>
      <c r="CZ880" s="177"/>
      <c r="DA880" s="177"/>
      <c r="DB880" s="177"/>
      <c r="DC880" s="177"/>
      <c r="DD880" s="177"/>
      <c r="DE880" s="177"/>
      <c r="DF880" s="177"/>
      <c r="DG880" s="177"/>
      <c r="DH880" s="177"/>
      <c r="DI880" s="177"/>
      <c r="DJ880" s="177"/>
      <c r="DK880" s="177"/>
      <c r="DL880" s="177"/>
      <c r="DM880" s="177"/>
      <c r="DN880" s="177"/>
      <c r="DO880" s="177"/>
      <c r="DP880" s="177"/>
      <c r="DQ880" s="177"/>
      <c r="DR880" s="177"/>
      <c r="DS880" s="177"/>
      <c r="DT880" s="177"/>
      <c r="DU880" s="177"/>
      <c r="DV880" s="177"/>
      <c r="DW880" s="177"/>
      <c r="DX880" s="177"/>
      <c r="DY880" s="177"/>
      <c r="DZ880" s="177"/>
      <c r="EA880" s="177"/>
      <c r="EB880" s="177"/>
      <c r="EC880" s="177"/>
      <c r="ED880" s="177"/>
      <c r="EE880" s="177"/>
      <c r="EF880" s="177"/>
      <c r="EG880" s="177"/>
      <c r="EH880" s="177"/>
      <c r="EI880" s="177"/>
      <c r="EJ880" s="177"/>
      <c r="EK880" s="177"/>
      <c r="EL880" s="177"/>
      <c r="EM880" s="177"/>
      <c r="EN880" s="177"/>
      <c r="EO880" s="177"/>
      <c r="EP880" s="177"/>
      <c r="EQ880" s="177"/>
      <c r="ER880" s="177"/>
      <c r="ES880" s="177"/>
      <c r="ET880" s="177"/>
      <c r="EU880" s="177"/>
      <c r="EV880" s="177"/>
      <c r="EW880" s="177"/>
      <c r="EX880" s="177"/>
      <c r="EY880" s="177"/>
      <c r="EZ880" s="177"/>
      <c r="FA880" s="177"/>
      <c r="FB880" s="177"/>
      <c r="FC880" s="177"/>
      <c r="FD880" s="177"/>
      <c r="FE880" s="177"/>
      <c r="FF880" s="177"/>
      <c r="FG880" s="177"/>
      <c r="FH880" s="177"/>
      <c r="FI880" s="177"/>
      <c r="FJ880" s="177"/>
      <c r="FK880" s="177"/>
      <c r="FL880" s="177"/>
      <c r="FM880" s="177"/>
      <c r="FN880" s="177"/>
      <c r="FO880" s="177"/>
      <c r="FP880" s="177"/>
      <c r="FQ880" s="177"/>
      <c r="FR880" s="177"/>
      <c r="FS880" s="177"/>
      <c r="FT880" s="177"/>
      <c r="FU880" s="177"/>
      <c r="FV880" s="177"/>
      <c r="FW880" s="177"/>
      <c r="FX880" s="177"/>
      <c r="FY880" s="177"/>
      <c r="FZ880" s="177"/>
      <c r="GA880" s="177"/>
      <c r="GB880" s="177"/>
      <c r="GC880" s="177"/>
      <c r="GD880" s="177"/>
      <c r="GE880" s="177"/>
      <c r="GF880" s="177"/>
      <c r="GG880" s="177"/>
      <c r="GH880" s="177"/>
      <c r="GI880" s="177"/>
      <c r="GJ880" s="177"/>
      <c r="GK880" s="177"/>
      <c r="GL880" s="177"/>
      <c r="GM880" s="177"/>
      <c r="GN880" s="177"/>
      <c r="GO880" s="177"/>
      <c r="GP880" s="177"/>
      <c r="GQ880" s="177"/>
      <c r="GR880" s="177"/>
      <c r="GS880" s="177"/>
      <c r="GT880" s="177"/>
      <c r="GU880" s="177"/>
      <c r="GV880" s="177"/>
      <c r="GW880" s="177"/>
      <c r="GX880" s="177"/>
      <c r="GY880" s="177"/>
      <c r="GZ880" s="177"/>
      <c r="HA880" s="177"/>
      <c r="HB880" s="177"/>
      <c r="HC880" s="177"/>
      <c r="HD880" s="177"/>
      <c r="HE880" s="177"/>
      <c r="HF880" s="177"/>
      <c r="HG880" s="177"/>
      <c r="HH880" s="177"/>
      <c r="HI880" s="177"/>
      <c r="HJ880" s="177"/>
      <c r="HK880" s="177"/>
      <c r="HL880" s="177"/>
      <c r="HM880" s="177"/>
      <c r="HN880" s="177"/>
      <c r="HO880" s="177"/>
      <c r="HP880" s="177"/>
      <c r="HQ880" s="177"/>
      <c r="HR880" s="177"/>
      <c r="HS880" s="177"/>
      <c r="HT880" s="177"/>
      <c r="HU880" s="177"/>
      <c r="HV880" s="177"/>
      <c r="HW880" s="177"/>
      <c r="HX880" s="177"/>
      <c r="HY880" s="177"/>
      <c r="HZ880" s="177"/>
      <c r="IA880" s="177"/>
      <c r="IB880" s="177"/>
      <c r="IC880" s="177"/>
      <c r="ID880" s="177"/>
      <c r="IE880" s="177"/>
      <c r="IF880" s="177"/>
      <c r="IG880" s="177"/>
      <c r="IH880" s="177"/>
      <c r="II880" s="177"/>
      <c r="IJ880" s="177"/>
      <c r="IK880" s="177"/>
      <c r="IL880" s="177"/>
      <c r="IM880" s="177"/>
      <c r="IN880" s="177"/>
      <c r="IO880" s="177"/>
      <c r="IP880" s="177"/>
      <c r="IQ880" s="177"/>
      <c r="IR880" s="177"/>
      <c r="IS880" s="177"/>
      <c r="IT880" s="177"/>
      <c r="IU880" s="177"/>
      <c r="IV880" s="177"/>
    </row>
    <row r="881" spans="1:256" s="181" customFormat="1" ht="18.75" x14ac:dyDescent="0.45">
      <c r="A881" s="385"/>
      <c r="D881" s="81">
        <v>1</v>
      </c>
      <c r="E881" s="181" t="s">
        <v>1442</v>
      </c>
      <c r="G881" s="182"/>
      <c r="H881" s="158" t="s">
        <v>1314</v>
      </c>
      <c r="I881" s="158">
        <v>1</v>
      </c>
      <c r="J881" s="686">
        <v>3</v>
      </c>
      <c r="K881" s="687" t="s">
        <v>1443</v>
      </c>
      <c r="L881" s="687"/>
      <c r="M881" s="158"/>
      <c r="N881" s="158"/>
      <c r="O881" s="158"/>
      <c r="P881" s="158"/>
      <c r="Q881" s="159">
        <v>70000</v>
      </c>
      <c r="R881" s="696"/>
      <c r="S881" s="159">
        <f t="shared" si="37"/>
        <v>70000</v>
      </c>
      <c r="T881" s="188" t="s">
        <v>1444</v>
      </c>
      <c r="U881" s="160" t="s">
        <v>97</v>
      </c>
      <c r="V881" s="387"/>
      <c r="W881" s="177"/>
      <c r="X881" s="177"/>
      <c r="Y881" s="727"/>
      <c r="Z881" s="74"/>
      <c r="AA881" s="117"/>
    </row>
    <row r="882" spans="1:256" s="181" customFormat="1" ht="18.75" x14ac:dyDescent="0.45">
      <c r="A882" s="385"/>
      <c r="D882" s="81"/>
      <c r="G882" s="182"/>
      <c r="H882" s="158"/>
      <c r="I882" s="158"/>
      <c r="J882" s="686">
        <v>4</v>
      </c>
      <c r="K882" s="687" t="s">
        <v>1445</v>
      </c>
      <c r="L882" s="687"/>
      <c r="M882" s="158"/>
      <c r="N882" s="158"/>
      <c r="O882" s="158"/>
      <c r="P882" s="158"/>
      <c r="Q882" s="697">
        <v>80000</v>
      </c>
      <c r="R882" s="693"/>
      <c r="S882" s="159">
        <f t="shared" si="37"/>
        <v>80000</v>
      </c>
      <c r="T882" s="188" t="s">
        <v>634</v>
      </c>
      <c r="U882" s="160" t="s">
        <v>240</v>
      </c>
      <c r="V882" s="387"/>
      <c r="W882" s="177"/>
      <c r="X882" s="177"/>
      <c r="Y882" s="727"/>
      <c r="Z882" s="74"/>
      <c r="AA882" s="117"/>
    </row>
    <row r="883" spans="1:256" s="181" customFormat="1" ht="18.75" x14ac:dyDescent="0.45">
      <c r="A883" s="385"/>
      <c r="D883" s="81"/>
      <c r="G883" s="182"/>
      <c r="H883" s="158"/>
      <c r="I883" s="158"/>
      <c r="J883" s="686">
        <v>5</v>
      </c>
      <c r="K883" s="687" t="s">
        <v>1446</v>
      </c>
      <c r="L883" s="687"/>
      <c r="M883" s="158"/>
      <c r="N883" s="158"/>
      <c r="O883" s="158"/>
      <c r="P883" s="158"/>
      <c r="Q883" s="697">
        <v>35000</v>
      </c>
      <c r="R883" s="693"/>
      <c r="S883" s="159">
        <f t="shared" si="37"/>
        <v>35000</v>
      </c>
      <c r="T883" s="188" t="s">
        <v>1264</v>
      </c>
      <c r="U883" s="160" t="s">
        <v>223</v>
      </c>
      <c r="V883" s="387"/>
      <c r="W883" s="177"/>
      <c r="X883" s="177"/>
      <c r="Y883" s="727"/>
      <c r="Z883" s="215"/>
      <c r="AA883" s="216"/>
    </row>
    <row r="884" spans="1:256" s="181" customFormat="1" ht="18.75" x14ac:dyDescent="0.45">
      <c r="A884" s="385"/>
      <c r="D884" s="81"/>
      <c r="G884" s="182"/>
      <c r="H884" s="158"/>
      <c r="I884" s="158"/>
      <c r="J884" s="686">
        <v>6</v>
      </c>
      <c r="K884" s="687" t="s">
        <v>1447</v>
      </c>
      <c r="L884" s="687"/>
      <c r="M884" s="158"/>
      <c r="N884" s="158"/>
      <c r="O884" s="158"/>
      <c r="P884" s="158"/>
      <c r="Q884" s="696">
        <v>75000</v>
      </c>
      <c r="R884" s="696"/>
      <c r="S884" s="159">
        <f>SUM(Q884:R884)</f>
        <v>75000</v>
      </c>
      <c r="T884" s="160" t="s">
        <v>1261</v>
      </c>
      <c r="U884" s="188" t="s">
        <v>261</v>
      </c>
      <c r="V884" s="387"/>
      <c r="W884" s="177"/>
      <c r="X884" s="177"/>
      <c r="Y884" s="727"/>
      <c r="Z884" s="74"/>
      <c r="AA884" s="117"/>
    </row>
    <row r="885" spans="1:256" s="181" customFormat="1" ht="18.75" x14ac:dyDescent="0.45">
      <c r="A885" s="385"/>
      <c r="C885" s="221"/>
      <c r="D885" s="220"/>
      <c r="E885" s="221"/>
      <c r="F885" s="221"/>
      <c r="G885" s="222"/>
      <c r="H885" s="223"/>
      <c r="I885" s="223"/>
      <c r="J885" s="779"/>
      <c r="K885" s="780"/>
      <c r="L885" s="780"/>
      <c r="M885" s="783"/>
      <c r="N885" s="783"/>
      <c r="O885" s="783"/>
      <c r="P885" s="783"/>
      <c r="Q885" s="861"/>
      <c r="R885" s="784"/>
      <c r="S885" s="228"/>
      <c r="T885" s="229"/>
      <c r="U885" s="229"/>
      <c r="V885" s="387"/>
      <c r="W885" s="177"/>
      <c r="X885" s="177"/>
      <c r="Y885" s="727"/>
      <c r="Z885" s="74"/>
      <c r="AA885" s="117"/>
    </row>
    <row r="886" spans="1:256" s="362" customFormat="1" ht="18.75" x14ac:dyDescent="0.45">
      <c r="A886" s="357"/>
      <c r="B886" s="177"/>
      <c r="C886" s="60">
        <v>39</v>
      </c>
      <c r="D886" s="755" t="s">
        <v>1448</v>
      </c>
      <c r="E886" s="177"/>
      <c r="F886" s="177"/>
      <c r="G886" s="178"/>
      <c r="H886" s="68"/>
      <c r="I886" s="68"/>
      <c r="J886" s="429"/>
      <c r="K886" s="711">
        <f>Q886-Q887</f>
        <v>0</v>
      </c>
      <c r="L886" s="67"/>
      <c r="M886" s="68"/>
      <c r="N886" s="68"/>
      <c r="O886" s="68"/>
      <c r="P886" s="68"/>
      <c r="Q886" s="230">
        <f>[4]แผน_งบยุทธศาสตร์60!L81*1000000</f>
        <v>285000.00000000006</v>
      </c>
      <c r="R886" s="230">
        <f>[4]แผน_งบยุทธศาสตร์60!M81*1000000</f>
        <v>0</v>
      </c>
      <c r="S886" s="231">
        <f>SUM(Q886:R886)</f>
        <v>285000.00000000006</v>
      </c>
      <c r="T886" s="756"/>
      <c r="U886" s="757" t="s">
        <v>1248</v>
      </c>
      <c r="V886" s="361"/>
      <c r="W886" s="74"/>
      <c r="X886" s="74"/>
      <c r="Y886" s="727"/>
      <c r="Z886" s="74"/>
      <c r="AA886" s="117"/>
      <c r="AB886" s="177"/>
      <c r="AC886" s="177"/>
      <c r="AD886" s="177"/>
      <c r="AE886" s="177"/>
      <c r="AF886" s="177"/>
      <c r="AG886" s="177"/>
      <c r="AH886" s="177"/>
      <c r="AI886" s="177"/>
      <c r="AJ886" s="177"/>
      <c r="AK886" s="177"/>
      <c r="AL886" s="177"/>
      <c r="AM886" s="177"/>
      <c r="AN886" s="177"/>
      <c r="AO886" s="177"/>
      <c r="AP886" s="177"/>
      <c r="AQ886" s="177"/>
      <c r="AR886" s="177"/>
      <c r="AS886" s="177"/>
      <c r="AT886" s="177"/>
      <c r="AU886" s="177"/>
      <c r="AV886" s="177"/>
      <c r="AW886" s="177"/>
      <c r="AX886" s="177"/>
      <c r="AY886" s="177"/>
      <c r="AZ886" s="177"/>
      <c r="BA886" s="177"/>
      <c r="BB886" s="177"/>
      <c r="BC886" s="177"/>
      <c r="BD886" s="177"/>
      <c r="BE886" s="177"/>
      <c r="BF886" s="177"/>
      <c r="BG886" s="177"/>
      <c r="BH886" s="177"/>
      <c r="BI886" s="177"/>
      <c r="BJ886" s="177"/>
      <c r="BK886" s="177"/>
      <c r="BL886" s="177"/>
      <c r="BM886" s="177"/>
      <c r="BN886" s="177"/>
      <c r="BO886" s="177"/>
      <c r="BP886" s="177"/>
      <c r="BQ886" s="177"/>
      <c r="BR886" s="177"/>
      <c r="BS886" s="177"/>
      <c r="BT886" s="177"/>
      <c r="BU886" s="177"/>
      <c r="BV886" s="177"/>
      <c r="BW886" s="177"/>
      <c r="BX886" s="177"/>
      <c r="BY886" s="177"/>
      <c r="BZ886" s="177"/>
      <c r="CA886" s="177"/>
      <c r="CB886" s="177"/>
      <c r="CC886" s="177"/>
      <c r="CD886" s="177"/>
      <c r="CE886" s="177"/>
      <c r="CF886" s="177"/>
      <c r="CG886" s="177"/>
      <c r="CH886" s="177"/>
      <c r="CI886" s="177"/>
      <c r="CJ886" s="177"/>
      <c r="CK886" s="177"/>
      <c r="CL886" s="177"/>
      <c r="CM886" s="177"/>
      <c r="CN886" s="177"/>
      <c r="CO886" s="177"/>
      <c r="CP886" s="177"/>
      <c r="CQ886" s="177"/>
      <c r="CR886" s="177"/>
      <c r="CS886" s="177"/>
      <c r="CT886" s="177"/>
      <c r="CU886" s="177"/>
      <c r="CV886" s="177"/>
      <c r="CW886" s="177"/>
      <c r="CX886" s="177"/>
      <c r="CY886" s="177"/>
      <c r="CZ886" s="177"/>
      <c r="DA886" s="177"/>
      <c r="DB886" s="177"/>
      <c r="DC886" s="177"/>
      <c r="DD886" s="177"/>
      <c r="DE886" s="177"/>
      <c r="DF886" s="177"/>
      <c r="DG886" s="177"/>
      <c r="DH886" s="177"/>
      <c r="DI886" s="177"/>
      <c r="DJ886" s="177"/>
      <c r="DK886" s="177"/>
      <c r="DL886" s="177"/>
      <c r="DM886" s="177"/>
      <c r="DN886" s="177"/>
      <c r="DO886" s="177"/>
      <c r="DP886" s="177"/>
      <c r="DQ886" s="177"/>
      <c r="DR886" s="177"/>
      <c r="DS886" s="177"/>
      <c r="DT886" s="177"/>
      <c r="DU886" s="177"/>
      <c r="DV886" s="177"/>
      <c r="DW886" s="177"/>
      <c r="DX886" s="177"/>
      <c r="DY886" s="177"/>
      <c r="DZ886" s="177"/>
      <c r="EA886" s="177"/>
      <c r="EB886" s="177"/>
      <c r="EC886" s="177"/>
      <c r="ED886" s="177"/>
      <c r="EE886" s="177"/>
      <c r="EF886" s="177"/>
      <c r="EG886" s="177"/>
      <c r="EH886" s="177"/>
      <c r="EI886" s="177"/>
      <c r="EJ886" s="177"/>
      <c r="EK886" s="177"/>
      <c r="EL886" s="177"/>
      <c r="EM886" s="177"/>
      <c r="EN886" s="177"/>
      <c r="EO886" s="177"/>
      <c r="EP886" s="177"/>
      <c r="EQ886" s="177"/>
      <c r="ER886" s="177"/>
      <c r="ES886" s="177"/>
      <c r="ET886" s="177"/>
      <c r="EU886" s="177"/>
      <c r="EV886" s="177"/>
      <c r="EW886" s="177"/>
      <c r="EX886" s="177"/>
      <c r="EY886" s="177"/>
      <c r="EZ886" s="177"/>
      <c r="FA886" s="177"/>
      <c r="FB886" s="177"/>
      <c r="FC886" s="177"/>
      <c r="FD886" s="177"/>
      <c r="FE886" s="177"/>
      <c r="FF886" s="177"/>
      <c r="FG886" s="177"/>
      <c r="FH886" s="177"/>
      <c r="FI886" s="177"/>
      <c r="FJ886" s="177"/>
      <c r="FK886" s="177"/>
      <c r="FL886" s="177"/>
      <c r="FM886" s="177"/>
      <c r="FN886" s="177"/>
      <c r="FO886" s="177"/>
      <c r="FP886" s="177"/>
      <c r="FQ886" s="177"/>
      <c r="FR886" s="177"/>
      <c r="FS886" s="177"/>
      <c r="FT886" s="177"/>
      <c r="FU886" s="177"/>
      <c r="FV886" s="177"/>
      <c r="FW886" s="177"/>
      <c r="FX886" s="177"/>
      <c r="FY886" s="177"/>
      <c r="FZ886" s="177"/>
      <c r="GA886" s="177"/>
      <c r="GB886" s="177"/>
      <c r="GC886" s="177"/>
      <c r="GD886" s="177"/>
      <c r="GE886" s="177"/>
      <c r="GF886" s="177"/>
      <c r="GG886" s="177"/>
      <c r="GH886" s="177"/>
      <c r="GI886" s="177"/>
      <c r="GJ886" s="177"/>
      <c r="GK886" s="177"/>
      <c r="GL886" s="177"/>
      <c r="GM886" s="177"/>
      <c r="GN886" s="177"/>
      <c r="GO886" s="177"/>
      <c r="GP886" s="177"/>
      <c r="GQ886" s="177"/>
      <c r="GR886" s="177"/>
      <c r="GS886" s="177"/>
      <c r="GT886" s="177"/>
      <c r="GU886" s="177"/>
      <c r="GV886" s="177"/>
      <c r="GW886" s="177"/>
      <c r="GX886" s="177"/>
      <c r="GY886" s="177"/>
      <c r="GZ886" s="177"/>
      <c r="HA886" s="177"/>
      <c r="HB886" s="177"/>
      <c r="HC886" s="177"/>
      <c r="HD886" s="177"/>
      <c r="HE886" s="177"/>
      <c r="HF886" s="177"/>
      <c r="HG886" s="177"/>
      <c r="HH886" s="177"/>
      <c r="HI886" s="177"/>
      <c r="HJ886" s="177"/>
      <c r="HK886" s="177"/>
      <c r="HL886" s="177"/>
      <c r="HM886" s="177"/>
      <c r="HN886" s="177"/>
      <c r="HO886" s="177"/>
      <c r="HP886" s="177"/>
      <c r="HQ886" s="177"/>
      <c r="HR886" s="177"/>
      <c r="HS886" s="177"/>
      <c r="HT886" s="177"/>
      <c r="HU886" s="177"/>
      <c r="HV886" s="177"/>
      <c r="HW886" s="177"/>
      <c r="HX886" s="177"/>
      <c r="HY886" s="177"/>
      <c r="HZ886" s="177"/>
      <c r="IA886" s="177"/>
      <c r="IB886" s="177"/>
      <c r="IC886" s="177"/>
      <c r="ID886" s="177"/>
      <c r="IE886" s="177"/>
      <c r="IF886" s="177"/>
      <c r="IG886" s="177"/>
      <c r="IH886" s="177"/>
      <c r="II886" s="177"/>
      <c r="IJ886" s="177"/>
      <c r="IK886" s="177"/>
      <c r="IL886" s="177"/>
      <c r="IM886" s="177"/>
      <c r="IN886" s="177"/>
      <c r="IO886" s="177"/>
      <c r="IP886" s="177"/>
      <c r="IQ886" s="177"/>
      <c r="IR886" s="177"/>
      <c r="IS886" s="177"/>
      <c r="IT886" s="177"/>
      <c r="IU886" s="177"/>
      <c r="IV886" s="177"/>
    </row>
    <row r="887" spans="1:256" s="73" customFormat="1" ht="18.75" x14ac:dyDescent="0.45">
      <c r="A887" s="58"/>
      <c r="B887" s="59"/>
      <c r="C887" s="60"/>
      <c r="D887" s="61" t="s">
        <v>19</v>
      </c>
      <c r="E887" s="59"/>
      <c r="F887" s="59"/>
      <c r="G887" s="62"/>
      <c r="H887" s="76"/>
      <c r="I887" s="64"/>
      <c r="J887" s="65"/>
      <c r="K887" s="66"/>
      <c r="L887" s="67"/>
      <c r="M887" s="68"/>
      <c r="N887" s="68"/>
      <c r="O887" s="68"/>
      <c r="P887" s="69"/>
      <c r="Q887" s="232">
        <f>SUM(Q888:Q890)</f>
        <v>285000</v>
      </c>
      <c r="R887" s="232">
        <f>SUM(R888:R890)</f>
        <v>0</v>
      </c>
      <c r="S887" s="330">
        <f>SUM(Q887:R887)</f>
        <v>285000</v>
      </c>
      <c r="T887" s="743"/>
      <c r="U887" s="744"/>
      <c r="V887" s="154"/>
      <c r="W887" s="74"/>
      <c r="X887" s="74"/>
      <c r="Y887" s="43"/>
      <c r="Z887" s="74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75"/>
      <c r="AZ887" s="75"/>
      <c r="BA887" s="75"/>
      <c r="BB887" s="75"/>
      <c r="BC887" s="75"/>
      <c r="BD887" s="75"/>
      <c r="BE887" s="75"/>
      <c r="BF887" s="75"/>
      <c r="BG887" s="75"/>
      <c r="BH887" s="75"/>
      <c r="BI887" s="75"/>
      <c r="BJ887" s="75"/>
      <c r="BK887" s="75"/>
      <c r="BL887" s="75"/>
      <c r="BM887" s="75"/>
      <c r="BN887" s="75"/>
      <c r="BO887" s="75"/>
      <c r="BP887" s="75"/>
      <c r="BQ887" s="75"/>
      <c r="BR887" s="75"/>
      <c r="BS887" s="75"/>
      <c r="BT887" s="75"/>
      <c r="BU887" s="75"/>
      <c r="BV887" s="75"/>
      <c r="BW887" s="75"/>
      <c r="BX887" s="75"/>
      <c r="BY887" s="75"/>
      <c r="BZ887" s="75"/>
      <c r="CA887" s="75"/>
      <c r="CB887" s="75"/>
      <c r="CC887" s="75"/>
      <c r="CD887" s="75"/>
      <c r="CE887" s="75"/>
      <c r="CF887" s="75"/>
      <c r="CG887" s="75"/>
      <c r="CH887" s="75"/>
      <c r="CI887" s="75"/>
      <c r="CJ887" s="75"/>
      <c r="CK887" s="75"/>
      <c r="CL887" s="75"/>
      <c r="CM887" s="75"/>
      <c r="CN887" s="75"/>
      <c r="CO887" s="75"/>
      <c r="CP887" s="75"/>
      <c r="CQ887" s="75"/>
      <c r="CR887" s="75"/>
      <c r="CS887" s="75"/>
      <c r="CT887" s="75"/>
      <c r="CU887" s="75"/>
      <c r="CV887" s="75"/>
      <c r="CW887" s="75"/>
      <c r="CX887" s="75"/>
      <c r="CY887" s="75"/>
      <c r="CZ887" s="75"/>
      <c r="DA887" s="75"/>
      <c r="DB887" s="75"/>
      <c r="DC887" s="75"/>
      <c r="DD887" s="75"/>
      <c r="DE887" s="75"/>
      <c r="DF887" s="75"/>
      <c r="DG887" s="75"/>
      <c r="DH887" s="75"/>
      <c r="DI887" s="75"/>
      <c r="DJ887" s="75"/>
      <c r="DK887" s="75"/>
      <c r="DL887" s="75"/>
      <c r="DM887" s="75"/>
      <c r="DN887" s="75"/>
      <c r="DO887" s="75"/>
      <c r="DP887" s="75"/>
      <c r="DQ887" s="75"/>
      <c r="DR887" s="75"/>
      <c r="DS887" s="75"/>
      <c r="DT887" s="75"/>
      <c r="DU887" s="75"/>
      <c r="DV887" s="75"/>
      <c r="DW887" s="75"/>
      <c r="DX887" s="75"/>
      <c r="DY887" s="75"/>
      <c r="DZ887" s="75"/>
      <c r="EA887" s="75"/>
      <c r="EB887" s="75"/>
      <c r="EC887" s="75"/>
      <c r="ED887" s="75"/>
      <c r="EE887" s="75"/>
      <c r="EF887" s="75"/>
      <c r="EG887" s="75"/>
      <c r="EH887" s="75"/>
      <c r="EI887" s="75"/>
      <c r="EJ887" s="75"/>
      <c r="EK887" s="75"/>
      <c r="EL887" s="75"/>
      <c r="EM887" s="75"/>
      <c r="EN887" s="75"/>
      <c r="EO887" s="75"/>
      <c r="EP887" s="75"/>
      <c r="EQ887" s="75"/>
      <c r="ER887" s="75"/>
      <c r="ES887" s="75"/>
      <c r="ET887" s="75"/>
      <c r="EU887" s="75"/>
      <c r="EV887" s="75"/>
      <c r="EW887" s="75"/>
      <c r="EX887" s="75"/>
      <c r="EY887" s="75"/>
      <c r="EZ887" s="75"/>
      <c r="FA887" s="75"/>
      <c r="FB887" s="75"/>
      <c r="FC887" s="75"/>
      <c r="FD887" s="75"/>
      <c r="FE887" s="75"/>
      <c r="FF887" s="75"/>
      <c r="FG887" s="75"/>
      <c r="FH887" s="75"/>
      <c r="FI887" s="75"/>
      <c r="FJ887" s="75"/>
      <c r="FK887" s="75"/>
      <c r="FL887" s="75"/>
      <c r="FM887" s="75"/>
      <c r="FN887" s="75"/>
      <c r="FO887" s="75"/>
      <c r="FP887" s="75"/>
      <c r="FQ887" s="75"/>
      <c r="FR887" s="75"/>
      <c r="FS887" s="75"/>
      <c r="FT887" s="75"/>
      <c r="FU887" s="75"/>
      <c r="FV887" s="75"/>
      <c r="FW887" s="75"/>
      <c r="FX887" s="75"/>
      <c r="FY887" s="75"/>
      <c r="FZ887" s="75"/>
      <c r="GA887" s="75"/>
      <c r="GB887" s="75"/>
      <c r="GC887" s="75"/>
      <c r="GD887" s="75"/>
      <c r="GE887" s="75"/>
      <c r="GF887" s="75"/>
      <c r="GG887" s="75"/>
      <c r="GH887" s="75"/>
      <c r="GI887" s="75"/>
      <c r="GJ887" s="75"/>
      <c r="GK887" s="75"/>
      <c r="GL887" s="75"/>
      <c r="GM887" s="75"/>
      <c r="GN887" s="75"/>
      <c r="GO887" s="75"/>
      <c r="GP887" s="75"/>
      <c r="GQ887" s="75"/>
      <c r="GR887" s="75"/>
      <c r="GS887" s="75"/>
      <c r="GT887" s="75"/>
      <c r="GU887" s="75"/>
      <c r="GV887" s="75"/>
      <c r="GW887" s="75"/>
      <c r="GX887" s="75"/>
      <c r="GY887" s="75"/>
      <c r="GZ887" s="75"/>
      <c r="HA887" s="75"/>
      <c r="HB887" s="75"/>
      <c r="HC887" s="75"/>
      <c r="HD887" s="75"/>
      <c r="HE887" s="75"/>
      <c r="HF887" s="75"/>
      <c r="HG887" s="75"/>
      <c r="HH887" s="75"/>
      <c r="HI887" s="75"/>
      <c r="HJ887" s="75"/>
      <c r="HK887" s="75"/>
      <c r="HL887" s="75"/>
      <c r="HM887" s="75"/>
      <c r="HN887" s="75"/>
      <c r="HO887" s="75"/>
      <c r="HP887" s="75"/>
      <c r="HQ887" s="75"/>
      <c r="HR887" s="75"/>
      <c r="HS887" s="75"/>
      <c r="HT887" s="75"/>
      <c r="HU887" s="75"/>
      <c r="HV887" s="75"/>
      <c r="HW887" s="75"/>
      <c r="HX887" s="75"/>
      <c r="HY887" s="75"/>
      <c r="HZ887" s="75"/>
      <c r="IA887" s="75"/>
      <c r="IB887" s="75"/>
      <c r="IC887" s="75"/>
      <c r="ID887" s="75"/>
      <c r="IE887" s="75"/>
      <c r="IF887" s="75"/>
      <c r="IG887" s="75"/>
      <c r="IH887" s="75"/>
      <c r="II887" s="75"/>
      <c r="IJ887" s="75"/>
      <c r="IK887" s="75"/>
      <c r="IL887" s="75"/>
      <c r="IM887" s="75"/>
      <c r="IN887" s="75"/>
      <c r="IO887" s="75"/>
      <c r="IP887" s="75"/>
      <c r="IQ887" s="75"/>
      <c r="IR887" s="75"/>
      <c r="IS887" s="75"/>
      <c r="IT887" s="75"/>
      <c r="IU887" s="75"/>
      <c r="IV887" s="75"/>
    </row>
    <row r="888" spans="1:256" s="73" customFormat="1" ht="18.75" x14ac:dyDescent="0.45">
      <c r="A888" s="58"/>
      <c r="B888" s="59"/>
      <c r="C888" s="60"/>
      <c r="D888" s="81"/>
      <c r="E888" s="93" t="s">
        <v>1449</v>
      </c>
      <c r="F888" s="59"/>
      <c r="G888" s="62"/>
      <c r="H888" s="76"/>
      <c r="I888" s="64"/>
      <c r="J888" s="149">
        <v>1</v>
      </c>
      <c r="K888" s="150" t="s">
        <v>1450</v>
      </c>
      <c r="L888" s="615"/>
      <c r="M888" s="158"/>
      <c r="N888" s="158"/>
      <c r="O888" s="158"/>
      <c r="P888" s="151"/>
      <c r="Q888" s="184">
        <v>25000</v>
      </c>
      <c r="R888" s="711"/>
      <c r="S888" s="159">
        <f>SUM(Q888:R888)</f>
        <v>25000</v>
      </c>
      <c r="T888" s="160" t="s">
        <v>1301</v>
      </c>
      <c r="U888" s="160" t="s">
        <v>97</v>
      </c>
      <c r="V888" s="154"/>
      <c r="W888" s="74"/>
      <c r="X888" s="74"/>
      <c r="Y888" s="43"/>
      <c r="Z888" s="74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75"/>
      <c r="AZ888" s="75"/>
      <c r="BA888" s="75"/>
      <c r="BB888" s="75"/>
      <c r="BC888" s="75"/>
      <c r="BD888" s="75"/>
      <c r="BE888" s="75"/>
      <c r="BF888" s="75"/>
      <c r="BG888" s="75"/>
      <c r="BH888" s="75"/>
      <c r="BI888" s="75"/>
      <c r="BJ888" s="75"/>
      <c r="BK888" s="75"/>
      <c r="BL888" s="75"/>
      <c r="BM888" s="75"/>
      <c r="BN888" s="75"/>
      <c r="BO888" s="75"/>
      <c r="BP888" s="75"/>
      <c r="BQ888" s="75"/>
      <c r="BR888" s="75"/>
      <c r="BS888" s="75"/>
      <c r="BT888" s="75"/>
      <c r="BU888" s="75"/>
      <c r="BV888" s="75"/>
      <c r="BW888" s="75"/>
      <c r="BX888" s="75"/>
      <c r="BY888" s="75"/>
      <c r="BZ888" s="75"/>
      <c r="CA888" s="75"/>
      <c r="CB888" s="75"/>
      <c r="CC888" s="75"/>
      <c r="CD888" s="75"/>
      <c r="CE888" s="75"/>
      <c r="CF888" s="75"/>
      <c r="CG888" s="75"/>
      <c r="CH888" s="75"/>
      <c r="CI888" s="75"/>
      <c r="CJ888" s="75"/>
      <c r="CK888" s="75"/>
      <c r="CL888" s="75"/>
      <c r="CM888" s="75"/>
      <c r="CN888" s="75"/>
      <c r="CO888" s="75"/>
      <c r="CP888" s="75"/>
      <c r="CQ888" s="75"/>
      <c r="CR888" s="75"/>
      <c r="CS888" s="75"/>
      <c r="CT888" s="75"/>
      <c r="CU888" s="75"/>
      <c r="CV888" s="75"/>
      <c r="CW888" s="75"/>
      <c r="CX888" s="75"/>
      <c r="CY888" s="75"/>
      <c r="CZ888" s="75"/>
      <c r="DA888" s="75"/>
      <c r="DB888" s="75"/>
      <c r="DC888" s="75"/>
      <c r="DD888" s="75"/>
      <c r="DE888" s="75"/>
      <c r="DF888" s="75"/>
      <c r="DG888" s="75"/>
      <c r="DH888" s="75"/>
      <c r="DI888" s="75"/>
      <c r="DJ888" s="75"/>
      <c r="DK888" s="75"/>
      <c r="DL888" s="75"/>
      <c r="DM888" s="75"/>
      <c r="DN888" s="75"/>
      <c r="DO888" s="75"/>
      <c r="DP888" s="75"/>
      <c r="DQ888" s="75"/>
      <c r="DR888" s="75"/>
      <c r="DS888" s="75"/>
      <c r="DT888" s="75"/>
      <c r="DU888" s="75"/>
      <c r="DV888" s="75"/>
      <c r="DW888" s="75"/>
      <c r="DX888" s="75"/>
      <c r="DY888" s="75"/>
      <c r="DZ888" s="75"/>
      <c r="EA888" s="75"/>
      <c r="EB888" s="75"/>
      <c r="EC888" s="75"/>
      <c r="ED888" s="75"/>
      <c r="EE888" s="75"/>
      <c r="EF888" s="75"/>
      <c r="EG888" s="75"/>
      <c r="EH888" s="75"/>
      <c r="EI888" s="75"/>
      <c r="EJ888" s="75"/>
      <c r="EK888" s="75"/>
      <c r="EL888" s="75"/>
      <c r="EM888" s="75"/>
      <c r="EN888" s="75"/>
      <c r="EO888" s="75"/>
      <c r="EP888" s="75"/>
      <c r="EQ888" s="75"/>
      <c r="ER888" s="75"/>
      <c r="ES888" s="75"/>
      <c r="ET888" s="75"/>
      <c r="EU888" s="75"/>
      <c r="EV888" s="75"/>
      <c r="EW888" s="75"/>
      <c r="EX888" s="75"/>
      <c r="EY888" s="75"/>
      <c r="EZ888" s="75"/>
      <c r="FA888" s="75"/>
      <c r="FB888" s="75"/>
      <c r="FC888" s="75"/>
      <c r="FD888" s="75"/>
      <c r="FE888" s="75"/>
      <c r="FF888" s="75"/>
      <c r="FG888" s="75"/>
      <c r="FH888" s="75"/>
      <c r="FI888" s="75"/>
      <c r="FJ888" s="75"/>
      <c r="FK888" s="75"/>
      <c r="FL888" s="75"/>
      <c r="FM888" s="75"/>
      <c r="FN888" s="75"/>
      <c r="FO888" s="75"/>
      <c r="FP888" s="75"/>
      <c r="FQ888" s="75"/>
      <c r="FR888" s="75"/>
      <c r="FS888" s="75"/>
      <c r="FT888" s="75"/>
      <c r="FU888" s="75"/>
      <c r="FV888" s="75"/>
      <c r="FW888" s="75"/>
      <c r="FX888" s="75"/>
      <c r="FY888" s="75"/>
      <c r="FZ888" s="75"/>
      <c r="GA888" s="75"/>
      <c r="GB888" s="75"/>
      <c r="GC888" s="75"/>
      <c r="GD888" s="75"/>
      <c r="GE888" s="75"/>
      <c r="GF888" s="75"/>
      <c r="GG888" s="75"/>
      <c r="GH888" s="75"/>
      <c r="GI888" s="75"/>
      <c r="GJ888" s="75"/>
      <c r="GK888" s="75"/>
      <c r="GL888" s="75"/>
      <c r="GM888" s="75"/>
      <c r="GN888" s="75"/>
      <c r="GO888" s="75"/>
      <c r="GP888" s="75"/>
      <c r="GQ888" s="75"/>
      <c r="GR888" s="75"/>
      <c r="GS888" s="75"/>
      <c r="GT888" s="75"/>
      <c r="GU888" s="75"/>
      <c r="GV888" s="75"/>
      <c r="GW888" s="75"/>
      <c r="GX888" s="75"/>
      <c r="GY888" s="75"/>
      <c r="GZ888" s="75"/>
      <c r="HA888" s="75"/>
      <c r="HB888" s="75"/>
      <c r="HC888" s="75"/>
      <c r="HD888" s="75"/>
      <c r="HE888" s="75"/>
      <c r="HF888" s="75"/>
      <c r="HG888" s="75"/>
      <c r="HH888" s="75"/>
      <c r="HI888" s="75"/>
      <c r="HJ888" s="75"/>
      <c r="HK888" s="75"/>
      <c r="HL888" s="75"/>
      <c r="HM888" s="75"/>
      <c r="HN888" s="75"/>
      <c r="HO888" s="75"/>
      <c r="HP888" s="75"/>
      <c r="HQ888" s="75"/>
      <c r="HR888" s="75"/>
      <c r="HS888" s="75"/>
      <c r="HT888" s="75"/>
      <c r="HU888" s="75"/>
      <c r="HV888" s="75"/>
      <c r="HW888" s="75"/>
      <c r="HX888" s="75"/>
      <c r="HY888" s="75"/>
      <c r="HZ888" s="75"/>
      <c r="IA888" s="75"/>
      <c r="IB888" s="75"/>
      <c r="IC888" s="75"/>
      <c r="ID888" s="75"/>
      <c r="IE888" s="75"/>
      <c r="IF888" s="75"/>
      <c r="IG888" s="75"/>
      <c r="IH888" s="75"/>
      <c r="II888" s="75"/>
      <c r="IJ888" s="75"/>
      <c r="IK888" s="75"/>
      <c r="IL888" s="75"/>
      <c r="IM888" s="75"/>
      <c r="IN888" s="75"/>
      <c r="IO888" s="75"/>
      <c r="IP888" s="75"/>
      <c r="IQ888" s="75"/>
      <c r="IR888" s="75"/>
      <c r="IS888" s="75"/>
      <c r="IT888" s="75"/>
      <c r="IU888" s="75"/>
      <c r="IV888" s="75"/>
    </row>
    <row r="889" spans="1:256" s="362" customFormat="1" ht="18.75" x14ac:dyDescent="0.45">
      <c r="A889" s="357"/>
      <c r="B889" s="177"/>
      <c r="C889" s="177"/>
      <c r="D889" s="177" t="s">
        <v>30</v>
      </c>
      <c r="E889" s="177"/>
      <c r="F889" s="177"/>
      <c r="G889" s="178"/>
      <c r="H889" s="68"/>
      <c r="I889" s="68"/>
      <c r="J889" s="686">
        <v>2</v>
      </c>
      <c r="K889" s="687" t="s">
        <v>1451</v>
      </c>
      <c r="L889" s="687"/>
      <c r="M889" s="158"/>
      <c r="N889" s="158"/>
      <c r="O889" s="158"/>
      <c r="P889" s="158"/>
      <c r="Q889" s="696">
        <v>60000</v>
      </c>
      <c r="R889" s="696"/>
      <c r="S889" s="159">
        <f>SUM(Q889:R889)</f>
        <v>60000</v>
      </c>
      <c r="T889" s="160" t="s">
        <v>1275</v>
      </c>
      <c r="U889" s="160" t="s">
        <v>249</v>
      </c>
      <c r="V889" s="361"/>
      <c r="W889" s="177"/>
      <c r="X889" s="177"/>
      <c r="Y889" s="727"/>
      <c r="Z889" s="74"/>
      <c r="AA889" s="117"/>
      <c r="AB889" s="177"/>
      <c r="AC889" s="177"/>
      <c r="AD889" s="177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7"/>
      <c r="BN889" s="177"/>
      <c r="BO889" s="177"/>
      <c r="BP889" s="177"/>
      <c r="BQ889" s="177"/>
      <c r="BR889" s="177"/>
      <c r="BS889" s="177"/>
      <c r="BT889" s="177"/>
      <c r="BU889" s="177"/>
      <c r="BV889" s="177"/>
      <c r="BW889" s="177"/>
      <c r="BX889" s="177"/>
      <c r="BY889" s="177"/>
      <c r="BZ889" s="177"/>
      <c r="CA889" s="177"/>
      <c r="CB889" s="177"/>
      <c r="CC889" s="177"/>
      <c r="CD889" s="177"/>
      <c r="CE889" s="177"/>
      <c r="CF889" s="177"/>
      <c r="CG889" s="177"/>
      <c r="CH889" s="177"/>
      <c r="CI889" s="177"/>
      <c r="CJ889" s="177"/>
      <c r="CK889" s="177"/>
      <c r="CL889" s="177"/>
      <c r="CM889" s="177"/>
      <c r="CN889" s="177"/>
      <c r="CO889" s="177"/>
      <c r="CP889" s="177"/>
      <c r="CQ889" s="177"/>
      <c r="CR889" s="177"/>
      <c r="CS889" s="177"/>
      <c r="CT889" s="177"/>
      <c r="CU889" s="177"/>
      <c r="CV889" s="177"/>
      <c r="CW889" s="177"/>
      <c r="CX889" s="177"/>
      <c r="CY889" s="177"/>
      <c r="CZ889" s="177"/>
      <c r="DA889" s="177"/>
      <c r="DB889" s="177"/>
      <c r="DC889" s="177"/>
      <c r="DD889" s="177"/>
      <c r="DE889" s="177"/>
      <c r="DF889" s="177"/>
      <c r="DG889" s="177"/>
      <c r="DH889" s="177"/>
      <c r="DI889" s="177"/>
      <c r="DJ889" s="177"/>
      <c r="DK889" s="177"/>
      <c r="DL889" s="177"/>
      <c r="DM889" s="177"/>
      <c r="DN889" s="177"/>
      <c r="DO889" s="177"/>
      <c r="DP889" s="177"/>
      <c r="DQ889" s="177"/>
      <c r="DR889" s="177"/>
      <c r="DS889" s="177"/>
      <c r="DT889" s="177"/>
      <c r="DU889" s="177"/>
      <c r="DV889" s="177"/>
      <c r="DW889" s="177"/>
      <c r="DX889" s="177"/>
      <c r="DY889" s="177"/>
      <c r="DZ889" s="177"/>
      <c r="EA889" s="177"/>
      <c r="EB889" s="177"/>
      <c r="EC889" s="177"/>
      <c r="ED889" s="177"/>
      <c r="EE889" s="177"/>
      <c r="EF889" s="177"/>
      <c r="EG889" s="177"/>
      <c r="EH889" s="177"/>
      <c r="EI889" s="177"/>
      <c r="EJ889" s="177"/>
      <c r="EK889" s="177"/>
      <c r="EL889" s="177"/>
      <c r="EM889" s="177"/>
      <c r="EN889" s="177"/>
      <c r="EO889" s="177"/>
      <c r="EP889" s="177"/>
      <c r="EQ889" s="177"/>
      <c r="ER889" s="177"/>
      <c r="ES889" s="177"/>
      <c r="ET889" s="177"/>
      <c r="EU889" s="177"/>
      <c r="EV889" s="177"/>
      <c r="EW889" s="177"/>
      <c r="EX889" s="177"/>
      <c r="EY889" s="177"/>
      <c r="EZ889" s="177"/>
      <c r="FA889" s="177"/>
      <c r="FB889" s="177"/>
      <c r="FC889" s="177"/>
      <c r="FD889" s="177"/>
      <c r="FE889" s="177"/>
      <c r="FF889" s="177"/>
      <c r="FG889" s="177"/>
      <c r="FH889" s="177"/>
      <c r="FI889" s="177"/>
      <c r="FJ889" s="177"/>
      <c r="FK889" s="177"/>
      <c r="FL889" s="177"/>
      <c r="FM889" s="177"/>
      <c r="FN889" s="177"/>
      <c r="FO889" s="177"/>
      <c r="FP889" s="177"/>
      <c r="FQ889" s="177"/>
      <c r="FR889" s="177"/>
      <c r="FS889" s="177"/>
      <c r="FT889" s="177"/>
      <c r="FU889" s="177"/>
      <c r="FV889" s="177"/>
      <c r="FW889" s="177"/>
      <c r="FX889" s="177"/>
      <c r="FY889" s="177"/>
      <c r="FZ889" s="177"/>
      <c r="GA889" s="177"/>
      <c r="GB889" s="177"/>
      <c r="GC889" s="177"/>
      <c r="GD889" s="177"/>
      <c r="GE889" s="177"/>
      <c r="GF889" s="177"/>
      <c r="GG889" s="177"/>
      <c r="GH889" s="177"/>
      <c r="GI889" s="177"/>
      <c r="GJ889" s="177"/>
      <c r="GK889" s="177"/>
      <c r="GL889" s="177"/>
      <c r="GM889" s="177"/>
      <c r="GN889" s="177"/>
      <c r="GO889" s="177"/>
      <c r="GP889" s="177"/>
      <c r="GQ889" s="177"/>
      <c r="GR889" s="177"/>
      <c r="GS889" s="177"/>
      <c r="GT889" s="177"/>
      <c r="GU889" s="177"/>
      <c r="GV889" s="177"/>
      <c r="GW889" s="177"/>
      <c r="GX889" s="177"/>
      <c r="GY889" s="177"/>
      <c r="GZ889" s="177"/>
      <c r="HA889" s="177"/>
      <c r="HB889" s="177"/>
      <c r="HC889" s="177"/>
      <c r="HD889" s="177"/>
      <c r="HE889" s="177"/>
      <c r="HF889" s="177"/>
      <c r="HG889" s="177"/>
      <c r="HH889" s="177"/>
      <c r="HI889" s="177"/>
      <c r="HJ889" s="177"/>
      <c r="HK889" s="177"/>
      <c r="HL889" s="177"/>
      <c r="HM889" s="177"/>
      <c r="HN889" s="177"/>
      <c r="HO889" s="177"/>
      <c r="HP889" s="177"/>
      <c r="HQ889" s="177"/>
      <c r="HR889" s="177"/>
      <c r="HS889" s="177"/>
      <c r="HT889" s="177"/>
      <c r="HU889" s="177"/>
      <c r="HV889" s="177"/>
      <c r="HW889" s="177"/>
      <c r="HX889" s="177"/>
      <c r="HY889" s="177"/>
      <c r="HZ889" s="177"/>
      <c r="IA889" s="177"/>
      <c r="IB889" s="177"/>
      <c r="IC889" s="177"/>
      <c r="ID889" s="177"/>
      <c r="IE889" s="177"/>
      <c r="IF889" s="177"/>
      <c r="IG889" s="177"/>
      <c r="IH889" s="177"/>
      <c r="II889" s="177"/>
      <c r="IJ889" s="177"/>
      <c r="IK889" s="177"/>
      <c r="IL889" s="177"/>
      <c r="IM889" s="177"/>
      <c r="IN889" s="177"/>
      <c r="IO889" s="177"/>
      <c r="IP889" s="177"/>
      <c r="IQ889" s="177"/>
      <c r="IR889" s="177"/>
      <c r="IS889" s="177"/>
      <c r="IT889" s="177"/>
      <c r="IU889" s="177"/>
      <c r="IV889" s="177"/>
    </row>
    <row r="890" spans="1:256" s="181" customFormat="1" ht="18.75" x14ac:dyDescent="0.45">
      <c r="A890" s="385"/>
      <c r="C890" s="386"/>
      <c r="D890" s="81">
        <v>1</v>
      </c>
      <c r="E890" s="122" t="s">
        <v>1452</v>
      </c>
      <c r="F890" s="122"/>
      <c r="G890" s="182"/>
      <c r="H890" s="124" t="s">
        <v>1453</v>
      </c>
      <c r="I890" s="705" t="s">
        <v>1454</v>
      </c>
      <c r="J890" s="686">
        <v>3</v>
      </c>
      <c r="K890" s="687" t="s">
        <v>1455</v>
      </c>
      <c r="L890" s="687"/>
      <c r="M890" s="158"/>
      <c r="N890" s="158"/>
      <c r="O890" s="158"/>
      <c r="P890" s="158"/>
      <c r="Q890" s="159">
        <v>200000</v>
      </c>
      <c r="R890" s="696"/>
      <c r="S890" s="159">
        <f>SUM(Q890:R890)</f>
        <v>200000</v>
      </c>
      <c r="T890" s="188" t="s">
        <v>1456</v>
      </c>
      <c r="U890" s="160" t="s">
        <v>1032</v>
      </c>
      <c r="V890" s="387"/>
      <c r="W890" s="177"/>
      <c r="X890" s="177"/>
      <c r="Y890" s="727"/>
      <c r="Z890" s="74"/>
      <c r="AA890" s="117"/>
    </row>
    <row r="891" spans="1:256" s="181" customFormat="1" ht="18.75" x14ac:dyDescent="0.45">
      <c r="A891" s="388"/>
      <c r="B891" s="221"/>
      <c r="C891" s="702"/>
      <c r="D891" s="220"/>
      <c r="E891" s="674"/>
      <c r="F891" s="674"/>
      <c r="G891" s="222"/>
      <c r="H891" s="675"/>
      <c r="I891" s="709"/>
      <c r="J891" s="439"/>
      <c r="K891" s="440"/>
      <c r="L891" s="440"/>
      <c r="M891" s="223"/>
      <c r="N891" s="223"/>
      <c r="O891" s="223"/>
      <c r="P891" s="223"/>
      <c r="Q891" s="442"/>
      <c r="R891" s="442"/>
      <c r="S891" s="240"/>
      <c r="T891" s="323"/>
      <c r="U891" s="323"/>
      <c r="V891" s="387"/>
      <c r="W891" s="177"/>
      <c r="X891" s="177"/>
      <c r="Y891" s="727"/>
      <c r="Z891" s="74"/>
      <c r="AA891" s="117"/>
    </row>
    <row r="892" spans="1:256" s="145" customFormat="1" ht="18.75" x14ac:dyDescent="0.45">
      <c r="A892" s="413"/>
      <c r="B892" s="414">
        <v>5.3</v>
      </c>
      <c r="C892" s="862" t="s">
        <v>1457</v>
      </c>
      <c r="D892" s="857"/>
      <c r="E892" s="416"/>
      <c r="F892" s="416"/>
      <c r="G892" s="417"/>
      <c r="H892" s="418"/>
      <c r="I892" s="418"/>
      <c r="J892" s="419"/>
      <c r="K892" s="420"/>
      <c r="L892" s="613">
        <f>+L894</f>
        <v>0</v>
      </c>
      <c r="M892" s="418"/>
      <c r="N892" s="418"/>
      <c r="O892" s="418"/>
      <c r="P892" s="418"/>
      <c r="Q892" s="423">
        <f>SUM(Q895)</f>
        <v>215000</v>
      </c>
      <c r="R892" s="423">
        <f>SUM(R895)</f>
        <v>420000</v>
      </c>
      <c r="S892" s="613">
        <f>SUM(Q892:R892)</f>
        <v>635000</v>
      </c>
      <c r="T892" s="425"/>
      <c r="U892" s="425"/>
      <c r="V892" s="143"/>
      <c r="W892" s="144"/>
      <c r="X892" s="144"/>
      <c r="Y892" s="727"/>
      <c r="Z892" s="144"/>
      <c r="AA892" s="117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  <c r="BG892" s="144"/>
      <c r="BH892" s="144"/>
      <c r="BI892" s="144"/>
      <c r="BJ892" s="144"/>
      <c r="BK892" s="144"/>
      <c r="BL892" s="144"/>
      <c r="BM892" s="144"/>
      <c r="BN892" s="144"/>
      <c r="BO892" s="144"/>
      <c r="BP892" s="144"/>
      <c r="BQ892" s="144"/>
      <c r="BR892" s="144"/>
      <c r="BS892" s="144"/>
      <c r="BT892" s="144"/>
      <c r="BU892" s="144"/>
      <c r="BV892" s="144"/>
      <c r="BW892" s="144"/>
      <c r="BX892" s="144"/>
      <c r="BY892" s="144"/>
      <c r="BZ892" s="144"/>
      <c r="CA892" s="144"/>
      <c r="CB892" s="144"/>
      <c r="CC892" s="144"/>
      <c r="CD892" s="144"/>
      <c r="CE892" s="144"/>
      <c r="CF892" s="144"/>
      <c r="CG892" s="144"/>
      <c r="CH892" s="144"/>
      <c r="CI892" s="144"/>
      <c r="CJ892" s="144"/>
      <c r="CK892" s="144"/>
      <c r="CL892" s="144"/>
      <c r="CM892" s="144"/>
      <c r="CN892" s="144"/>
      <c r="CO892" s="144"/>
      <c r="CP892" s="144"/>
      <c r="CQ892" s="144"/>
      <c r="CR892" s="144"/>
      <c r="CS892" s="144"/>
      <c r="CT892" s="144"/>
      <c r="CU892" s="144"/>
      <c r="CV892" s="144"/>
      <c r="CW892" s="144"/>
      <c r="CX892" s="144"/>
      <c r="CY892" s="144"/>
      <c r="CZ892" s="144"/>
      <c r="DA892" s="144"/>
      <c r="DB892" s="144"/>
      <c r="DC892" s="144"/>
      <c r="DD892" s="144"/>
      <c r="DE892" s="144"/>
      <c r="DF892" s="144"/>
      <c r="DG892" s="144"/>
      <c r="DH892" s="144"/>
      <c r="DI892" s="144"/>
      <c r="DJ892" s="144"/>
      <c r="DK892" s="144"/>
      <c r="DL892" s="144"/>
      <c r="DM892" s="144"/>
      <c r="DN892" s="144"/>
      <c r="DO892" s="144"/>
      <c r="DP892" s="144"/>
      <c r="DQ892" s="144"/>
      <c r="DR892" s="144"/>
      <c r="DS892" s="144"/>
      <c r="DT892" s="144"/>
      <c r="DU892" s="144"/>
      <c r="DV892" s="144"/>
      <c r="DW892" s="144"/>
      <c r="DX892" s="144"/>
      <c r="DY892" s="144"/>
      <c r="DZ892" s="144"/>
      <c r="EA892" s="144"/>
      <c r="EB892" s="144"/>
      <c r="EC892" s="144"/>
      <c r="ED892" s="144"/>
      <c r="EE892" s="144"/>
      <c r="EF892" s="144"/>
      <c r="EG892" s="144"/>
      <c r="EH892" s="144"/>
      <c r="EI892" s="144"/>
      <c r="EJ892" s="144"/>
      <c r="EK892" s="144"/>
      <c r="EL892" s="144"/>
      <c r="EM892" s="144"/>
      <c r="EN892" s="144"/>
      <c r="EO892" s="144"/>
      <c r="EP892" s="144"/>
      <c r="EQ892" s="144"/>
      <c r="ER892" s="144"/>
      <c r="ES892" s="144"/>
      <c r="ET892" s="144"/>
      <c r="EU892" s="144"/>
      <c r="EV892" s="144"/>
      <c r="EW892" s="144"/>
      <c r="EX892" s="144"/>
      <c r="EY892" s="144"/>
      <c r="EZ892" s="144"/>
      <c r="FA892" s="144"/>
      <c r="FB892" s="144"/>
      <c r="FC892" s="144"/>
      <c r="FD892" s="144"/>
      <c r="FE892" s="144"/>
      <c r="FF892" s="144"/>
      <c r="FG892" s="144"/>
      <c r="FH892" s="144"/>
      <c r="FI892" s="144"/>
      <c r="FJ892" s="144"/>
      <c r="FK892" s="144"/>
      <c r="FL892" s="144"/>
      <c r="FM892" s="144"/>
      <c r="FN892" s="144"/>
      <c r="FO892" s="144"/>
      <c r="FP892" s="144"/>
      <c r="FQ892" s="144"/>
      <c r="FR892" s="144"/>
      <c r="FS892" s="144"/>
      <c r="FT892" s="144"/>
      <c r="FU892" s="144"/>
      <c r="FV892" s="144"/>
      <c r="FW892" s="144"/>
      <c r="FX892" s="144"/>
      <c r="FY892" s="144"/>
      <c r="FZ892" s="144"/>
      <c r="GA892" s="144"/>
      <c r="GB892" s="144"/>
      <c r="GC892" s="144"/>
      <c r="GD892" s="144"/>
      <c r="GE892" s="144"/>
      <c r="GF892" s="144"/>
      <c r="GG892" s="144"/>
      <c r="GH892" s="144"/>
      <c r="GI892" s="144"/>
      <c r="GJ892" s="144"/>
      <c r="GK892" s="144"/>
      <c r="GL892" s="144"/>
      <c r="GM892" s="144"/>
      <c r="GN892" s="144"/>
      <c r="GO892" s="144"/>
      <c r="GP892" s="144"/>
      <c r="GQ892" s="144"/>
      <c r="GR892" s="144"/>
      <c r="GS892" s="144"/>
      <c r="GT892" s="144"/>
      <c r="GU892" s="144"/>
      <c r="GV892" s="144"/>
      <c r="GW892" s="144"/>
      <c r="GX892" s="144"/>
      <c r="GY892" s="144"/>
      <c r="GZ892" s="144"/>
      <c r="HA892" s="144"/>
      <c r="HB892" s="144"/>
      <c r="HC892" s="144"/>
      <c r="HD892" s="144"/>
      <c r="HE892" s="144"/>
      <c r="HF892" s="144"/>
      <c r="HG892" s="144"/>
      <c r="HH892" s="144"/>
      <c r="HI892" s="144"/>
      <c r="HJ892" s="144"/>
      <c r="HK892" s="144"/>
      <c r="HL892" s="144"/>
      <c r="HM892" s="144"/>
      <c r="HN892" s="144"/>
      <c r="HO892" s="144"/>
      <c r="HP892" s="144"/>
      <c r="HQ892" s="144"/>
      <c r="HR892" s="144"/>
      <c r="HS892" s="144"/>
      <c r="HT892" s="144"/>
      <c r="HU892" s="144"/>
      <c r="HV892" s="144"/>
      <c r="HW892" s="144"/>
      <c r="HX892" s="144"/>
      <c r="HY892" s="144"/>
      <c r="HZ892" s="144"/>
      <c r="IA892" s="144"/>
      <c r="IB892" s="144"/>
      <c r="IC892" s="144"/>
      <c r="ID892" s="144"/>
      <c r="IE892" s="144"/>
      <c r="IF892" s="144"/>
      <c r="IG892" s="144"/>
      <c r="IH892" s="144"/>
      <c r="II892" s="144"/>
      <c r="IJ892" s="144"/>
      <c r="IK892" s="144"/>
      <c r="IL892" s="144"/>
      <c r="IM892" s="144"/>
      <c r="IN892" s="144"/>
      <c r="IO892" s="144"/>
      <c r="IP892" s="144"/>
      <c r="IQ892" s="144"/>
      <c r="IR892" s="144"/>
      <c r="IS892" s="144"/>
      <c r="IT892" s="144"/>
      <c r="IU892" s="144"/>
      <c r="IV892" s="144"/>
    </row>
    <row r="893" spans="1:256" s="145" customFormat="1" ht="18.75" x14ac:dyDescent="0.45">
      <c r="A893" s="242"/>
      <c r="B893" s="243"/>
      <c r="C893" s="772" t="s">
        <v>1458</v>
      </c>
      <c r="D893" s="809"/>
      <c r="E893" s="244"/>
      <c r="F893" s="244"/>
      <c r="G893" s="245"/>
      <c r="H893" s="246"/>
      <c r="I893" s="246"/>
      <c r="J893" s="247"/>
      <c r="K893" s="248"/>
      <c r="L893" s="248"/>
      <c r="M893" s="246"/>
      <c r="N893" s="246"/>
      <c r="O893" s="246"/>
      <c r="P893" s="246"/>
      <c r="Q893" s="356"/>
      <c r="R893" s="356"/>
      <c r="S893" s="355"/>
      <c r="T893" s="287"/>
      <c r="U893" s="287"/>
      <c r="V893" s="143"/>
      <c r="W893" s="144"/>
      <c r="X893" s="144"/>
      <c r="Y893" s="727"/>
      <c r="Z893" s="144"/>
      <c r="AA893" s="117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44"/>
      <c r="AO893" s="144"/>
      <c r="AP893" s="144"/>
      <c r="AQ893" s="144"/>
      <c r="AR893" s="144"/>
      <c r="AS893" s="144"/>
      <c r="AT893" s="144"/>
      <c r="AU893" s="144"/>
      <c r="AV893" s="144"/>
      <c r="AW893" s="144"/>
      <c r="AX893" s="144"/>
      <c r="AY893" s="144"/>
      <c r="AZ893" s="144"/>
      <c r="BA893" s="144"/>
      <c r="BB893" s="144"/>
      <c r="BC893" s="144"/>
      <c r="BD893" s="144"/>
      <c r="BE893" s="144"/>
      <c r="BF893" s="144"/>
      <c r="BG893" s="144"/>
      <c r="BH893" s="144"/>
      <c r="BI893" s="144"/>
      <c r="BJ893" s="144"/>
      <c r="BK893" s="144"/>
      <c r="BL893" s="144"/>
      <c r="BM893" s="144"/>
      <c r="BN893" s="144"/>
      <c r="BO893" s="144"/>
      <c r="BP893" s="144"/>
      <c r="BQ893" s="144"/>
      <c r="BR893" s="144"/>
      <c r="BS893" s="144"/>
      <c r="BT893" s="144"/>
      <c r="BU893" s="144"/>
      <c r="BV893" s="144"/>
      <c r="BW893" s="144"/>
      <c r="BX893" s="144"/>
      <c r="BY893" s="144"/>
      <c r="BZ893" s="144"/>
      <c r="CA893" s="144"/>
      <c r="CB893" s="144"/>
      <c r="CC893" s="144"/>
      <c r="CD893" s="144"/>
      <c r="CE893" s="144"/>
      <c r="CF893" s="144"/>
      <c r="CG893" s="144"/>
      <c r="CH893" s="144"/>
      <c r="CI893" s="144"/>
      <c r="CJ893" s="144"/>
      <c r="CK893" s="144"/>
      <c r="CL893" s="144"/>
      <c r="CM893" s="144"/>
      <c r="CN893" s="144"/>
      <c r="CO893" s="144"/>
      <c r="CP893" s="144"/>
      <c r="CQ893" s="144"/>
      <c r="CR893" s="144"/>
      <c r="CS893" s="144"/>
      <c r="CT893" s="144"/>
      <c r="CU893" s="144"/>
      <c r="CV893" s="144"/>
      <c r="CW893" s="144"/>
      <c r="CX893" s="144"/>
      <c r="CY893" s="144"/>
      <c r="CZ893" s="144"/>
      <c r="DA893" s="144"/>
      <c r="DB893" s="144"/>
      <c r="DC893" s="144"/>
      <c r="DD893" s="144"/>
      <c r="DE893" s="144"/>
      <c r="DF893" s="144"/>
      <c r="DG893" s="144"/>
      <c r="DH893" s="144"/>
      <c r="DI893" s="144"/>
      <c r="DJ893" s="144"/>
      <c r="DK893" s="144"/>
      <c r="DL893" s="144"/>
      <c r="DM893" s="144"/>
      <c r="DN893" s="144"/>
      <c r="DO893" s="144"/>
      <c r="DP893" s="144"/>
      <c r="DQ893" s="144"/>
      <c r="DR893" s="144"/>
      <c r="DS893" s="144"/>
      <c r="DT893" s="144"/>
      <c r="DU893" s="144"/>
      <c r="DV893" s="144"/>
      <c r="DW893" s="144"/>
      <c r="DX893" s="144"/>
      <c r="DY893" s="144"/>
      <c r="DZ893" s="144"/>
      <c r="EA893" s="144"/>
      <c r="EB893" s="144"/>
      <c r="EC893" s="144"/>
      <c r="ED893" s="144"/>
      <c r="EE893" s="144"/>
      <c r="EF893" s="144"/>
      <c r="EG893" s="144"/>
      <c r="EH893" s="144"/>
      <c r="EI893" s="144"/>
      <c r="EJ893" s="144"/>
      <c r="EK893" s="144"/>
      <c r="EL893" s="144"/>
      <c r="EM893" s="144"/>
      <c r="EN893" s="144"/>
      <c r="EO893" s="144"/>
      <c r="EP893" s="144"/>
      <c r="EQ893" s="144"/>
      <c r="ER893" s="144"/>
      <c r="ES893" s="144"/>
      <c r="ET893" s="144"/>
      <c r="EU893" s="144"/>
      <c r="EV893" s="144"/>
      <c r="EW893" s="144"/>
      <c r="EX893" s="144"/>
      <c r="EY893" s="144"/>
      <c r="EZ893" s="144"/>
      <c r="FA893" s="144"/>
      <c r="FB893" s="144"/>
      <c r="FC893" s="144"/>
      <c r="FD893" s="144"/>
      <c r="FE893" s="144"/>
      <c r="FF893" s="144"/>
      <c r="FG893" s="144"/>
      <c r="FH893" s="144"/>
      <c r="FI893" s="144"/>
      <c r="FJ893" s="144"/>
      <c r="FK893" s="144"/>
      <c r="FL893" s="144"/>
      <c r="FM893" s="144"/>
      <c r="FN893" s="144"/>
      <c r="FO893" s="144"/>
      <c r="FP893" s="144"/>
      <c r="FQ893" s="144"/>
      <c r="FR893" s="144"/>
      <c r="FS893" s="144"/>
      <c r="FT893" s="144"/>
      <c r="FU893" s="144"/>
      <c r="FV893" s="144"/>
      <c r="FW893" s="144"/>
      <c r="FX893" s="144"/>
      <c r="FY893" s="144"/>
      <c r="FZ893" s="144"/>
      <c r="GA893" s="144"/>
      <c r="GB893" s="144"/>
      <c r="GC893" s="144"/>
      <c r="GD893" s="144"/>
      <c r="GE893" s="144"/>
      <c r="GF893" s="144"/>
      <c r="GG893" s="144"/>
      <c r="GH893" s="144"/>
      <c r="GI893" s="144"/>
      <c r="GJ893" s="144"/>
      <c r="GK893" s="144"/>
      <c r="GL893" s="144"/>
      <c r="GM893" s="144"/>
      <c r="GN893" s="144"/>
      <c r="GO893" s="144"/>
      <c r="GP893" s="144"/>
      <c r="GQ893" s="144"/>
      <c r="GR893" s="144"/>
      <c r="GS893" s="144"/>
      <c r="GT893" s="144"/>
      <c r="GU893" s="144"/>
      <c r="GV893" s="144"/>
      <c r="GW893" s="144"/>
      <c r="GX893" s="144"/>
      <c r="GY893" s="144"/>
      <c r="GZ893" s="144"/>
      <c r="HA893" s="144"/>
      <c r="HB893" s="144"/>
      <c r="HC893" s="144"/>
      <c r="HD893" s="144"/>
      <c r="HE893" s="144"/>
      <c r="HF893" s="144"/>
      <c r="HG893" s="144"/>
      <c r="HH893" s="144"/>
      <c r="HI893" s="144"/>
      <c r="HJ893" s="144"/>
      <c r="HK893" s="144"/>
      <c r="HL893" s="144"/>
      <c r="HM893" s="144"/>
      <c r="HN893" s="144"/>
      <c r="HO893" s="144"/>
      <c r="HP893" s="144"/>
      <c r="HQ893" s="144"/>
      <c r="HR893" s="144"/>
      <c r="HS893" s="144"/>
      <c r="HT893" s="144"/>
      <c r="HU893" s="144"/>
      <c r="HV893" s="144"/>
      <c r="HW893" s="144"/>
      <c r="HX893" s="144"/>
      <c r="HY893" s="144"/>
      <c r="HZ893" s="144"/>
      <c r="IA893" s="144"/>
      <c r="IB893" s="144"/>
      <c r="IC893" s="144"/>
      <c r="ID893" s="144"/>
      <c r="IE893" s="144"/>
      <c r="IF893" s="144"/>
      <c r="IG893" s="144"/>
      <c r="IH893" s="144"/>
      <c r="II893" s="144"/>
      <c r="IJ893" s="144"/>
      <c r="IK893" s="144"/>
      <c r="IL893" s="144"/>
      <c r="IM893" s="144"/>
      <c r="IN893" s="144"/>
      <c r="IO893" s="144"/>
      <c r="IP893" s="144"/>
      <c r="IQ893" s="144"/>
      <c r="IR893" s="144"/>
      <c r="IS893" s="144"/>
      <c r="IT893" s="144"/>
      <c r="IU893" s="144"/>
      <c r="IV893" s="144"/>
    </row>
    <row r="894" spans="1:256" s="362" customFormat="1" ht="18.75" x14ac:dyDescent="0.45">
      <c r="A894" s="357"/>
      <c r="B894" s="177"/>
      <c r="C894" s="60">
        <v>40</v>
      </c>
      <c r="D894" s="177" t="s">
        <v>1459</v>
      </c>
      <c r="E894" s="177"/>
      <c r="F894" s="177"/>
      <c r="G894" s="178"/>
      <c r="H894" s="68"/>
      <c r="I894" s="68"/>
      <c r="J894" s="429"/>
      <c r="K894" s="711"/>
      <c r="L894" s="67"/>
      <c r="M894" s="68"/>
      <c r="N894" s="68"/>
      <c r="O894" s="68"/>
      <c r="P894" s="68"/>
      <c r="Q894" s="152">
        <f>[4]แผน_งบยุทธศาสตร์60!L82*1000000</f>
        <v>215000</v>
      </c>
      <c r="R894" s="152">
        <f>[4]แผน_งบยุทธศาสตร์60!M82*1000000</f>
        <v>420000</v>
      </c>
      <c r="S894" s="71">
        <f t="shared" ref="S894:S902" si="38">SUM(Q894:R894)</f>
        <v>635000</v>
      </c>
      <c r="T894" s="741"/>
      <c r="U894" s="742" t="s">
        <v>1248</v>
      </c>
      <c r="V894" s="361"/>
      <c r="W894" s="74"/>
      <c r="X894" s="74"/>
      <c r="Y894" s="727"/>
      <c r="Z894" s="74"/>
      <c r="AA894" s="117"/>
      <c r="AB894" s="177"/>
      <c r="AC894" s="177"/>
      <c r="AD894" s="177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77"/>
      <c r="BN894" s="177"/>
      <c r="BO894" s="177"/>
      <c r="BP894" s="177"/>
      <c r="BQ894" s="177"/>
      <c r="BR894" s="177"/>
      <c r="BS894" s="177"/>
      <c r="BT894" s="177"/>
      <c r="BU894" s="177"/>
      <c r="BV894" s="177"/>
      <c r="BW894" s="177"/>
      <c r="BX894" s="177"/>
      <c r="BY894" s="177"/>
      <c r="BZ894" s="177"/>
      <c r="CA894" s="177"/>
      <c r="CB894" s="177"/>
      <c r="CC894" s="177"/>
      <c r="CD894" s="177"/>
      <c r="CE894" s="177"/>
      <c r="CF894" s="177"/>
      <c r="CG894" s="177"/>
      <c r="CH894" s="177"/>
      <c r="CI894" s="177"/>
      <c r="CJ894" s="177"/>
      <c r="CK894" s="177"/>
      <c r="CL894" s="177"/>
      <c r="CM894" s="177"/>
      <c r="CN894" s="177"/>
      <c r="CO894" s="177"/>
      <c r="CP894" s="177"/>
      <c r="CQ894" s="177"/>
      <c r="CR894" s="177"/>
      <c r="CS894" s="177"/>
      <c r="CT894" s="177"/>
      <c r="CU894" s="177"/>
      <c r="CV894" s="177"/>
      <c r="CW894" s="177"/>
      <c r="CX894" s="177"/>
      <c r="CY894" s="177"/>
      <c r="CZ894" s="177"/>
      <c r="DA894" s="177"/>
      <c r="DB894" s="177"/>
      <c r="DC894" s="177"/>
      <c r="DD894" s="177"/>
      <c r="DE894" s="177"/>
      <c r="DF894" s="177"/>
      <c r="DG894" s="177"/>
      <c r="DH894" s="177"/>
      <c r="DI894" s="177"/>
      <c r="DJ894" s="177"/>
      <c r="DK894" s="177"/>
      <c r="DL894" s="177"/>
      <c r="DM894" s="177"/>
      <c r="DN894" s="177"/>
      <c r="DO894" s="177"/>
      <c r="DP894" s="177"/>
      <c r="DQ894" s="177"/>
      <c r="DR894" s="177"/>
      <c r="DS894" s="177"/>
      <c r="DT894" s="177"/>
      <c r="DU894" s="177"/>
      <c r="DV894" s="177"/>
      <c r="DW894" s="177"/>
      <c r="DX894" s="177"/>
      <c r="DY894" s="177"/>
      <c r="DZ894" s="177"/>
      <c r="EA894" s="177"/>
      <c r="EB894" s="177"/>
      <c r="EC894" s="177"/>
      <c r="ED894" s="177"/>
      <c r="EE894" s="177"/>
      <c r="EF894" s="177"/>
      <c r="EG894" s="177"/>
      <c r="EH894" s="177"/>
      <c r="EI894" s="177"/>
      <c r="EJ894" s="177"/>
      <c r="EK894" s="177"/>
      <c r="EL894" s="177"/>
      <c r="EM894" s="177"/>
      <c r="EN894" s="177"/>
      <c r="EO894" s="177"/>
      <c r="EP894" s="177"/>
      <c r="EQ894" s="177"/>
      <c r="ER894" s="177"/>
      <c r="ES894" s="177"/>
      <c r="ET894" s="177"/>
      <c r="EU894" s="177"/>
      <c r="EV894" s="177"/>
      <c r="EW894" s="177"/>
      <c r="EX894" s="177"/>
      <c r="EY894" s="177"/>
      <c r="EZ894" s="177"/>
      <c r="FA894" s="177"/>
      <c r="FB894" s="177"/>
      <c r="FC894" s="177"/>
      <c r="FD894" s="177"/>
      <c r="FE894" s="177"/>
      <c r="FF894" s="177"/>
      <c r="FG894" s="177"/>
      <c r="FH894" s="177"/>
      <c r="FI894" s="177"/>
      <c r="FJ894" s="177"/>
      <c r="FK894" s="177"/>
      <c r="FL894" s="177"/>
      <c r="FM894" s="177"/>
      <c r="FN894" s="177"/>
      <c r="FO894" s="177"/>
      <c r="FP894" s="177"/>
      <c r="FQ894" s="177"/>
      <c r="FR894" s="177"/>
      <c r="FS894" s="177"/>
      <c r="FT894" s="177"/>
      <c r="FU894" s="177"/>
      <c r="FV894" s="177"/>
      <c r="FW894" s="177"/>
      <c r="FX894" s="177"/>
      <c r="FY894" s="177"/>
      <c r="FZ894" s="177"/>
      <c r="GA894" s="177"/>
      <c r="GB894" s="177"/>
      <c r="GC894" s="177"/>
      <c r="GD894" s="177"/>
      <c r="GE894" s="177"/>
      <c r="GF894" s="177"/>
      <c r="GG894" s="177"/>
      <c r="GH894" s="177"/>
      <c r="GI894" s="177"/>
      <c r="GJ894" s="177"/>
      <c r="GK894" s="177"/>
      <c r="GL894" s="177"/>
      <c r="GM894" s="177"/>
      <c r="GN894" s="177"/>
      <c r="GO894" s="177"/>
      <c r="GP894" s="177"/>
      <c r="GQ894" s="177"/>
      <c r="GR894" s="177"/>
      <c r="GS894" s="177"/>
      <c r="GT894" s="177"/>
      <c r="GU894" s="177"/>
      <c r="GV894" s="177"/>
      <c r="GW894" s="177"/>
      <c r="GX894" s="177"/>
      <c r="GY894" s="177"/>
      <c r="GZ894" s="177"/>
      <c r="HA894" s="177"/>
      <c r="HB894" s="177"/>
      <c r="HC894" s="177"/>
      <c r="HD894" s="177"/>
      <c r="HE894" s="177"/>
      <c r="HF894" s="177"/>
      <c r="HG894" s="177"/>
      <c r="HH894" s="177"/>
      <c r="HI894" s="177"/>
      <c r="HJ894" s="177"/>
      <c r="HK894" s="177"/>
      <c r="HL894" s="177"/>
      <c r="HM894" s="177"/>
      <c r="HN894" s="177"/>
      <c r="HO894" s="177"/>
      <c r="HP894" s="177"/>
      <c r="HQ894" s="177"/>
      <c r="HR894" s="177"/>
      <c r="HS894" s="177"/>
      <c r="HT894" s="177"/>
      <c r="HU894" s="177"/>
      <c r="HV894" s="177"/>
      <c r="HW894" s="177"/>
      <c r="HX894" s="177"/>
      <c r="HY894" s="177"/>
      <c r="HZ894" s="177"/>
      <c r="IA894" s="177"/>
      <c r="IB894" s="177"/>
      <c r="IC894" s="177"/>
      <c r="ID894" s="177"/>
      <c r="IE894" s="177"/>
      <c r="IF894" s="177"/>
      <c r="IG894" s="177"/>
      <c r="IH894" s="177"/>
      <c r="II894" s="177"/>
      <c r="IJ894" s="177"/>
      <c r="IK894" s="177"/>
      <c r="IL894" s="177"/>
      <c r="IM894" s="177"/>
      <c r="IN894" s="177"/>
      <c r="IO894" s="177"/>
      <c r="IP894" s="177"/>
      <c r="IQ894" s="177"/>
      <c r="IR894" s="177"/>
      <c r="IS894" s="177"/>
      <c r="IT894" s="177"/>
      <c r="IU894" s="177"/>
      <c r="IV894" s="177"/>
    </row>
    <row r="895" spans="1:256" s="362" customFormat="1" ht="18.75" x14ac:dyDescent="0.45">
      <c r="A895" s="357"/>
      <c r="B895" s="177"/>
      <c r="C895" s="60"/>
      <c r="D895" s="177" t="s">
        <v>1460</v>
      </c>
      <c r="E895" s="177"/>
      <c r="F895" s="177"/>
      <c r="G895" s="178"/>
      <c r="H895" s="68"/>
      <c r="I895" s="68"/>
      <c r="J895" s="686"/>
      <c r="K895" s="687"/>
      <c r="L895" s="687"/>
      <c r="M895" s="158"/>
      <c r="N895" s="158"/>
      <c r="O895" s="158"/>
      <c r="P895" s="158"/>
      <c r="Q895" s="330">
        <f>SUM(Q896:Q902)</f>
        <v>215000</v>
      </c>
      <c r="R895" s="330">
        <f>SUM(R896:R902)</f>
        <v>420000</v>
      </c>
      <c r="S895" s="330">
        <f t="shared" si="38"/>
        <v>635000</v>
      </c>
      <c r="T895" s="743"/>
      <c r="U895" s="744"/>
      <c r="V895" s="361"/>
      <c r="W895" s="74"/>
      <c r="X895" s="74"/>
      <c r="Y895" s="727"/>
      <c r="Z895" s="74"/>
      <c r="AA895" s="117"/>
      <c r="AB895" s="177"/>
      <c r="AC895" s="177"/>
      <c r="AD895" s="177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77"/>
      <c r="BN895" s="177"/>
      <c r="BO895" s="177"/>
      <c r="BP895" s="177"/>
      <c r="BQ895" s="177"/>
      <c r="BR895" s="177"/>
      <c r="BS895" s="177"/>
      <c r="BT895" s="177"/>
      <c r="BU895" s="177"/>
      <c r="BV895" s="177"/>
      <c r="BW895" s="177"/>
      <c r="BX895" s="177"/>
      <c r="BY895" s="177"/>
      <c r="BZ895" s="177"/>
      <c r="CA895" s="177"/>
      <c r="CB895" s="177"/>
      <c r="CC895" s="177"/>
      <c r="CD895" s="177"/>
      <c r="CE895" s="177"/>
      <c r="CF895" s="177"/>
      <c r="CG895" s="177"/>
      <c r="CH895" s="177"/>
      <c r="CI895" s="177"/>
      <c r="CJ895" s="177"/>
      <c r="CK895" s="177"/>
      <c r="CL895" s="177"/>
      <c r="CM895" s="177"/>
      <c r="CN895" s="177"/>
      <c r="CO895" s="177"/>
      <c r="CP895" s="177"/>
      <c r="CQ895" s="177"/>
      <c r="CR895" s="177"/>
      <c r="CS895" s="177"/>
      <c r="CT895" s="177"/>
      <c r="CU895" s="177"/>
      <c r="CV895" s="177"/>
      <c r="CW895" s="177"/>
      <c r="CX895" s="177"/>
      <c r="CY895" s="177"/>
      <c r="CZ895" s="177"/>
      <c r="DA895" s="177"/>
      <c r="DB895" s="177"/>
      <c r="DC895" s="177"/>
      <c r="DD895" s="177"/>
      <c r="DE895" s="177"/>
      <c r="DF895" s="177"/>
      <c r="DG895" s="177"/>
      <c r="DH895" s="177"/>
      <c r="DI895" s="177"/>
      <c r="DJ895" s="177"/>
      <c r="DK895" s="177"/>
      <c r="DL895" s="177"/>
      <c r="DM895" s="177"/>
      <c r="DN895" s="177"/>
      <c r="DO895" s="177"/>
      <c r="DP895" s="177"/>
      <c r="DQ895" s="177"/>
      <c r="DR895" s="177"/>
      <c r="DS895" s="177"/>
      <c r="DT895" s="177"/>
      <c r="DU895" s="177"/>
      <c r="DV895" s="177"/>
      <c r="DW895" s="177"/>
      <c r="DX895" s="177"/>
      <c r="DY895" s="177"/>
      <c r="DZ895" s="177"/>
      <c r="EA895" s="177"/>
      <c r="EB895" s="177"/>
      <c r="EC895" s="177"/>
      <c r="ED895" s="177"/>
      <c r="EE895" s="177"/>
      <c r="EF895" s="177"/>
      <c r="EG895" s="177"/>
      <c r="EH895" s="177"/>
      <c r="EI895" s="177"/>
      <c r="EJ895" s="177"/>
      <c r="EK895" s="177"/>
      <c r="EL895" s="177"/>
      <c r="EM895" s="177"/>
      <c r="EN895" s="177"/>
      <c r="EO895" s="177"/>
      <c r="EP895" s="177"/>
      <c r="EQ895" s="177"/>
      <c r="ER895" s="177"/>
      <c r="ES895" s="177"/>
      <c r="ET895" s="177"/>
      <c r="EU895" s="177"/>
      <c r="EV895" s="177"/>
      <c r="EW895" s="177"/>
      <c r="EX895" s="177"/>
      <c r="EY895" s="177"/>
      <c r="EZ895" s="177"/>
      <c r="FA895" s="177"/>
      <c r="FB895" s="177"/>
      <c r="FC895" s="177"/>
      <c r="FD895" s="177"/>
      <c r="FE895" s="177"/>
      <c r="FF895" s="177"/>
      <c r="FG895" s="177"/>
      <c r="FH895" s="177"/>
      <c r="FI895" s="177"/>
      <c r="FJ895" s="177"/>
      <c r="FK895" s="177"/>
      <c r="FL895" s="177"/>
      <c r="FM895" s="177"/>
      <c r="FN895" s="177"/>
      <c r="FO895" s="177"/>
      <c r="FP895" s="177"/>
      <c r="FQ895" s="177"/>
      <c r="FR895" s="177"/>
      <c r="FS895" s="177"/>
      <c r="FT895" s="177"/>
      <c r="FU895" s="177"/>
      <c r="FV895" s="177"/>
      <c r="FW895" s="177"/>
      <c r="FX895" s="177"/>
      <c r="FY895" s="177"/>
      <c r="FZ895" s="177"/>
      <c r="GA895" s="177"/>
      <c r="GB895" s="177"/>
      <c r="GC895" s="177"/>
      <c r="GD895" s="177"/>
      <c r="GE895" s="177"/>
      <c r="GF895" s="177"/>
      <c r="GG895" s="177"/>
      <c r="GH895" s="177"/>
      <c r="GI895" s="177"/>
      <c r="GJ895" s="177"/>
      <c r="GK895" s="177"/>
      <c r="GL895" s="177"/>
      <c r="GM895" s="177"/>
      <c r="GN895" s="177"/>
      <c r="GO895" s="177"/>
      <c r="GP895" s="177"/>
      <c r="GQ895" s="177"/>
      <c r="GR895" s="177"/>
      <c r="GS895" s="177"/>
      <c r="GT895" s="177"/>
      <c r="GU895" s="177"/>
      <c r="GV895" s="177"/>
      <c r="GW895" s="177"/>
      <c r="GX895" s="177"/>
      <c r="GY895" s="177"/>
      <c r="GZ895" s="177"/>
      <c r="HA895" s="177"/>
      <c r="HB895" s="177"/>
      <c r="HC895" s="177"/>
      <c r="HD895" s="177"/>
      <c r="HE895" s="177"/>
      <c r="HF895" s="177"/>
      <c r="HG895" s="177"/>
      <c r="HH895" s="177"/>
      <c r="HI895" s="177"/>
      <c r="HJ895" s="177"/>
      <c r="HK895" s="177"/>
      <c r="HL895" s="177"/>
      <c r="HM895" s="177"/>
      <c r="HN895" s="177"/>
      <c r="HO895" s="177"/>
      <c r="HP895" s="177"/>
      <c r="HQ895" s="177"/>
      <c r="HR895" s="177"/>
      <c r="HS895" s="177"/>
      <c r="HT895" s="177"/>
      <c r="HU895" s="177"/>
      <c r="HV895" s="177"/>
      <c r="HW895" s="177"/>
      <c r="HX895" s="177"/>
      <c r="HY895" s="177"/>
      <c r="HZ895" s="177"/>
      <c r="IA895" s="177"/>
      <c r="IB895" s="177"/>
      <c r="IC895" s="177"/>
      <c r="ID895" s="177"/>
      <c r="IE895" s="177"/>
      <c r="IF895" s="177"/>
      <c r="IG895" s="177"/>
      <c r="IH895" s="177"/>
      <c r="II895" s="177"/>
      <c r="IJ895" s="177"/>
      <c r="IK895" s="177"/>
      <c r="IL895" s="177"/>
      <c r="IM895" s="177"/>
      <c r="IN895" s="177"/>
      <c r="IO895" s="177"/>
      <c r="IP895" s="177"/>
      <c r="IQ895" s="177"/>
      <c r="IR895" s="177"/>
      <c r="IS895" s="177"/>
      <c r="IT895" s="177"/>
      <c r="IU895" s="177"/>
      <c r="IV895" s="177"/>
    </row>
    <row r="896" spans="1:256" s="73" customFormat="1" ht="18.75" x14ac:dyDescent="0.45">
      <c r="A896" s="58"/>
      <c r="B896" s="59"/>
      <c r="C896" s="60"/>
      <c r="D896" s="61" t="s">
        <v>19</v>
      </c>
      <c r="E896" s="59"/>
      <c r="F896" s="59"/>
      <c r="G896" s="62"/>
      <c r="H896" s="76"/>
      <c r="I896" s="64"/>
      <c r="J896" s="149">
        <v>1</v>
      </c>
      <c r="K896" s="150" t="s">
        <v>1461</v>
      </c>
      <c r="L896" s="615"/>
      <c r="M896" s="158"/>
      <c r="N896" s="158"/>
      <c r="O896" s="158"/>
      <c r="P896" s="151"/>
      <c r="Q896" s="184">
        <v>100000</v>
      </c>
      <c r="R896" s="184"/>
      <c r="S896" s="159">
        <f t="shared" si="38"/>
        <v>100000</v>
      </c>
      <c r="T896" s="160" t="s">
        <v>1283</v>
      </c>
      <c r="U896" s="194" t="s">
        <v>33</v>
      </c>
      <c r="V896" s="154"/>
      <c r="W896" s="74"/>
      <c r="X896" s="74"/>
      <c r="Y896" s="43"/>
      <c r="Z896" s="74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75"/>
      <c r="AZ896" s="75"/>
      <c r="BA896" s="75"/>
      <c r="BB896" s="75"/>
      <c r="BC896" s="75"/>
      <c r="BD896" s="75"/>
      <c r="BE896" s="75"/>
      <c r="BF896" s="75"/>
      <c r="BG896" s="75"/>
      <c r="BH896" s="75"/>
      <c r="BI896" s="75"/>
      <c r="BJ896" s="75"/>
      <c r="BK896" s="75"/>
      <c r="BL896" s="75"/>
      <c r="BM896" s="75"/>
      <c r="BN896" s="75"/>
      <c r="BO896" s="75"/>
      <c r="BP896" s="75"/>
      <c r="BQ896" s="75"/>
      <c r="BR896" s="75"/>
      <c r="BS896" s="75"/>
      <c r="BT896" s="75"/>
      <c r="BU896" s="75"/>
      <c r="BV896" s="75"/>
      <c r="BW896" s="75"/>
      <c r="BX896" s="75"/>
      <c r="BY896" s="75"/>
      <c r="BZ896" s="75"/>
      <c r="CA896" s="75"/>
      <c r="CB896" s="75"/>
      <c r="CC896" s="75"/>
      <c r="CD896" s="75"/>
      <c r="CE896" s="75"/>
      <c r="CF896" s="75"/>
      <c r="CG896" s="75"/>
      <c r="CH896" s="75"/>
      <c r="CI896" s="75"/>
      <c r="CJ896" s="75"/>
      <c r="CK896" s="75"/>
      <c r="CL896" s="75"/>
      <c r="CM896" s="75"/>
      <c r="CN896" s="75"/>
      <c r="CO896" s="75"/>
      <c r="CP896" s="75"/>
      <c r="CQ896" s="75"/>
      <c r="CR896" s="75"/>
      <c r="CS896" s="75"/>
      <c r="CT896" s="75"/>
      <c r="CU896" s="75"/>
      <c r="CV896" s="75"/>
      <c r="CW896" s="75"/>
      <c r="CX896" s="75"/>
      <c r="CY896" s="75"/>
      <c r="CZ896" s="75"/>
      <c r="DA896" s="75"/>
      <c r="DB896" s="75"/>
      <c r="DC896" s="75"/>
      <c r="DD896" s="75"/>
      <c r="DE896" s="75"/>
      <c r="DF896" s="75"/>
      <c r="DG896" s="75"/>
      <c r="DH896" s="75"/>
      <c r="DI896" s="75"/>
      <c r="DJ896" s="75"/>
      <c r="DK896" s="75"/>
      <c r="DL896" s="75"/>
      <c r="DM896" s="75"/>
      <c r="DN896" s="75"/>
      <c r="DO896" s="75"/>
      <c r="DP896" s="75"/>
      <c r="DQ896" s="75"/>
      <c r="DR896" s="75"/>
      <c r="DS896" s="75"/>
      <c r="DT896" s="75"/>
      <c r="DU896" s="75"/>
      <c r="DV896" s="75"/>
      <c r="DW896" s="75"/>
      <c r="DX896" s="75"/>
      <c r="DY896" s="75"/>
      <c r="DZ896" s="75"/>
      <c r="EA896" s="75"/>
      <c r="EB896" s="75"/>
      <c r="EC896" s="75"/>
      <c r="ED896" s="75"/>
      <c r="EE896" s="75"/>
      <c r="EF896" s="75"/>
      <c r="EG896" s="75"/>
      <c r="EH896" s="75"/>
      <c r="EI896" s="75"/>
      <c r="EJ896" s="75"/>
      <c r="EK896" s="75"/>
      <c r="EL896" s="75"/>
      <c r="EM896" s="75"/>
      <c r="EN896" s="75"/>
      <c r="EO896" s="75"/>
      <c r="EP896" s="75"/>
      <c r="EQ896" s="75"/>
      <c r="ER896" s="75"/>
      <c r="ES896" s="75"/>
      <c r="ET896" s="75"/>
      <c r="EU896" s="75"/>
      <c r="EV896" s="75"/>
      <c r="EW896" s="75"/>
      <c r="EX896" s="75"/>
      <c r="EY896" s="75"/>
      <c r="EZ896" s="75"/>
      <c r="FA896" s="75"/>
      <c r="FB896" s="75"/>
      <c r="FC896" s="75"/>
      <c r="FD896" s="75"/>
      <c r="FE896" s="75"/>
      <c r="FF896" s="75"/>
      <c r="FG896" s="75"/>
      <c r="FH896" s="75"/>
      <c r="FI896" s="75"/>
      <c r="FJ896" s="75"/>
      <c r="FK896" s="75"/>
      <c r="FL896" s="75"/>
      <c r="FM896" s="75"/>
      <c r="FN896" s="75"/>
      <c r="FO896" s="75"/>
      <c r="FP896" s="75"/>
      <c r="FQ896" s="75"/>
      <c r="FR896" s="75"/>
      <c r="FS896" s="75"/>
      <c r="FT896" s="75"/>
      <c r="FU896" s="75"/>
      <c r="FV896" s="75"/>
      <c r="FW896" s="75"/>
      <c r="FX896" s="75"/>
      <c r="FY896" s="75"/>
      <c r="FZ896" s="75"/>
      <c r="GA896" s="75"/>
      <c r="GB896" s="75"/>
      <c r="GC896" s="75"/>
      <c r="GD896" s="75"/>
      <c r="GE896" s="75"/>
      <c r="GF896" s="75"/>
      <c r="GG896" s="75"/>
      <c r="GH896" s="75"/>
      <c r="GI896" s="75"/>
      <c r="GJ896" s="75"/>
      <c r="GK896" s="75"/>
      <c r="GL896" s="75"/>
      <c r="GM896" s="75"/>
      <c r="GN896" s="75"/>
      <c r="GO896" s="75"/>
      <c r="GP896" s="75"/>
      <c r="GQ896" s="75"/>
      <c r="GR896" s="75"/>
      <c r="GS896" s="75"/>
      <c r="GT896" s="75"/>
      <c r="GU896" s="75"/>
      <c r="GV896" s="75"/>
      <c r="GW896" s="75"/>
      <c r="GX896" s="75"/>
      <c r="GY896" s="75"/>
      <c r="GZ896" s="75"/>
      <c r="HA896" s="75"/>
      <c r="HB896" s="75"/>
      <c r="HC896" s="75"/>
      <c r="HD896" s="75"/>
      <c r="HE896" s="75"/>
      <c r="HF896" s="75"/>
      <c r="HG896" s="75"/>
      <c r="HH896" s="75"/>
      <c r="HI896" s="75"/>
      <c r="HJ896" s="75"/>
      <c r="HK896" s="75"/>
      <c r="HL896" s="75"/>
      <c r="HM896" s="75"/>
      <c r="HN896" s="75"/>
      <c r="HO896" s="75"/>
      <c r="HP896" s="75"/>
      <c r="HQ896" s="75"/>
      <c r="HR896" s="75"/>
      <c r="HS896" s="75"/>
      <c r="HT896" s="75"/>
      <c r="HU896" s="75"/>
      <c r="HV896" s="75"/>
      <c r="HW896" s="75"/>
      <c r="HX896" s="75"/>
      <c r="HY896" s="75"/>
      <c r="HZ896" s="75"/>
      <c r="IA896" s="75"/>
      <c r="IB896" s="75"/>
      <c r="IC896" s="75"/>
      <c r="ID896" s="75"/>
      <c r="IE896" s="75"/>
      <c r="IF896" s="75"/>
      <c r="IG896" s="75"/>
      <c r="IH896" s="75"/>
      <c r="II896" s="75"/>
      <c r="IJ896" s="75"/>
      <c r="IK896" s="75"/>
      <c r="IL896" s="75"/>
      <c r="IM896" s="75"/>
      <c r="IN896" s="75"/>
      <c r="IO896" s="75"/>
      <c r="IP896" s="75"/>
      <c r="IQ896" s="75"/>
      <c r="IR896" s="75"/>
      <c r="IS896" s="75"/>
      <c r="IT896" s="75"/>
      <c r="IU896" s="75"/>
      <c r="IV896" s="75"/>
    </row>
    <row r="897" spans="1:256" s="73" customFormat="1" ht="18.75" x14ac:dyDescent="0.45">
      <c r="A897" s="58"/>
      <c r="B897" s="59"/>
      <c r="C897" s="60"/>
      <c r="D897" s="81"/>
      <c r="E897" s="93" t="s">
        <v>1462</v>
      </c>
      <c r="F897" s="59"/>
      <c r="G897" s="62"/>
      <c r="H897" s="76"/>
      <c r="I897" s="64"/>
      <c r="J897" s="149">
        <v>2</v>
      </c>
      <c r="K897" s="150" t="s">
        <v>1463</v>
      </c>
      <c r="L897" s="615"/>
      <c r="M897" s="158"/>
      <c r="N897" s="158"/>
      <c r="O897" s="158"/>
      <c r="P897" s="151"/>
      <c r="Q897" s="184">
        <v>35000</v>
      </c>
      <c r="R897" s="184"/>
      <c r="S897" s="159">
        <f t="shared" si="38"/>
        <v>35000</v>
      </c>
      <c r="T897" s="160" t="s">
        <v>1464</v>
      </c>
      <c r="U897" s="194" t="s">
        <v>33</v>
      </c>
      <c r="V897" s="154"/>
      <c r="W897" s="74"/>
      <c r="X897" s="74"/>
      <c r="Y897" s="43"/>
      <c r="Z897" s="74"/>
      <c r="AA897" s="75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75"/>
      <c r="AZ897" s="75"/>
      <c r="BA897" s="75"/>
      <c r="BB897" s="75"/>
      <c r="BC897" s="75"/>
      <c r="BD897" s="75"/>
      <c r="BE897" s="75"/>
      <c r="BF897" s="75"/>
      <c r="BG897" s="75"/>
      <c r="BH897" s="75"/>
      <c r="BI897" s="75"/>
      <c r="BJ897" s="75"/>
      <c r="BK897" s="75"/>
      <c r="BL897" s="75"/>
      <c r="BM897" s="75"/>
      <c r="BN897" s="75"/>
      <c r="BO897" s="75"/>
      <c r="BP897" s="75"/>
      <c r="BQ897" s="75"/>
      <c r="BR897" s="75"/>
      <c r="BS897" s="75"/>
      <c r="BT897" s="75"/>
      <c r="BU897" s="75"/>
      <c r="BV897" s="75"/>
      <c r="BW897" s="75"/>
      <c r="BX897" s="75"/>
      <c r="BY897" s="75"/>
      <c r="BZ897" s="75"/>
      <c r="CA897" s="75"/>
      <c r="CB897" s="75"/>
      <c r="CC897" s="75"/>
      <c r="CD897" s="75"/>
      <c r="CE897" s="75"/>
      <c r="CF897" s="75"/>
      <c r="CG897" s="75"/>
      <c r="CH897" s="75"/>
      <c r="CI897" s="75"/>
      <c r="CJ897" s="75"/>
      <c r="CK897" s="75"/>
      <c r="CL897" s="75"/>
      <c r="CM897" s="75"/>
      <c r="CN897" s="75"/>
      <c r="CO897" s="75"/>
      <c r="CP897" s="75"/>
      <c r="CQ897" s="75"/>
      <c r="CR897" s="75"/>
      <c r="CS897" s="75"/>
      <c r="CT897" s="75"/>
      <c r="CU897" s="75"/>
      <c r="CV897" s="75"/>
      <c r="CW897" s="75"/>
      <c r="CX897" s="75"/>
      <c r="CY897" s="75"/>
      <c r="CZ897" s="75"/>
      <c r="DA897" s="75"/>
      <c r="DB897" s="75"/>
      <c r="DC897" s="75"/>
      <c r="DD897" s="75"/>
      <c r="DE897" s="75"/>
      <c r="DF897" s="75"/>
      <c r="DG897" s="75"/>
      <c r="DH897" s="75"/>
      <c r="DI897" s="75"/>
      <c r="DJ897" s="75"/>
      <c r="DK897" s="75"/>
      <c r="DL897" s="75"/>
      <c r="DM897" s="75"/>
      <c r="DN897" s="75"/>
      <c r="DO897" s="75"/>
      <c r="DP897" s="75"/>
      <c r="DQ897" s="75"/>
      <c r="DR897" s="75"/>
      <c r="DS897" s="75"/>
      <c r="DT897" s="75"/>
      <c r="DU897" s="75"/>
      <c r="DV897" s="75"/>
      <c r="DW897" s="75"/>
      <c r="DX897" s="75"/>
      <c r="DY897" s="75"/>
      <c r="DZ897" s="75"/>
      <c r="EA897" s="75"/>
      <c r="EB897" s="75"/>
      <c r="EC897" s="75"/>
      <c r="ED897" s="75"/>
      <c r="EE897" s="75"/>
      <c r="EF897" s="75"/>
      <c r="EG897" s="75"/>
      <c r="EH897" s="75"/>
      <c r="EI897" s="75"/>
      <c r="EJ897" s="75"/>
      <c r="EK897" s="75"/>
      <c r="EL897" s="75"/>
      <c r="EM897" s="75"/>
      <c r="EN897" s="75"/>
      <c r="EO897" s="75"/>
      <c r="EP897" s="75"/>
      <c r="EQ897" s="75"/>
      <c r="ER897" s="75"/>
      <c r="ES897" s="75"/>
      <c r="ET897" s="75"/>
      <c r="EU897" s="75"/>
      <c r="EV897" s="75"/>
      <c r="EW897" s="75"/>
      <c r="EX897" s="75"/>
      <c r="EY897" s="75"/>
      <c r="EZ897" s="75"/>
      <c r="FA897" s="75"/>
      <c r="FB897" s="75"/>
      <c r="FC897" s="75"/>
      <c r="FD897" s="75"/>
      <c r="FE897" s="75"/>
      <c r="FF897" s="75"/>
      <c r="FG897" s="75"/>
      <c r="FH897" s="75"/>
      <c r="FI897" s="75"/>
      <c r="FJ897" s="75"/>
      <c r="FK897" s="75"/>
      <c r="FL897" s="75"/>
      <c r="FM897" s="75"/>
      <c r="FN897" s="75"/>
      <c r="FO897" s="75"/>
      <c r="FP897" s="75"/>
      <c r="FQ897" s="75"/>
      <c r="FR897" s="75"/>
      <c r="FS897" s="75"/>
      <c r="FT897" s="75"/>
      <c r="FU897" s="75"/>
      <c r="FV897" s="75"/>
      <c r="FW897" s="75"/>
      <c r="FX897" s="75"/>
      <c r="FY897" s="75"/>
      <c r="FZ897" s="75"/>
      <c r="GA897" s="75"/>
      <c r="GB897" s="75"/>
      <c r="GC897" s="75"/>
      <c r="GD897" s="75"/>
      <c r="GE897" s="75"/>
      <c r="GF897" s="75"/>
      <c r="GG897" s="75"/>
      <c r="GH897" s="75"/>
      <c r="GI897" s="75"/>
      <c r="GJ897" s="75"/>
      <c r="GK897" s="75"/>
      <c r="GL897" s="75"/>
      <c r="GM897" s="75"/>
      <c r="GN897" s="75"/>
      <c r="GO897" s="75"/>
      <c r="GP897" s="75"/>
      <c r="GQ897" s="75"/>
      <c r="GR897" s="75"/>
      <c r="GS897" s="75"/>
      <c r="GT897" s="75"/>
      <c r="GU897" s="75"/>
      <c r="GV897" s="75"/>
      <c r="GW897" s="75"/>
      <c r="GX897" s="75"/>
      <c r="GY897" s="75"/>
      <c r="GZ897" s="75"/>
      <c r="HA897" s="75"/>
      <c r="HB897" s="75"/>
      <c r="HC897" s="75"/>
      <c r="HD897" s="75"/>
      <c r="HE897" s="75"/>
      <c r="HF897" s="75"/>
      <c r="HG897" s="75"/>
      <c r="HH897" s="75"/>
      <c r="HI897" s="75"/>
      <c r="HJ897" s="75"/>
      <c r="HK897" s="75"/>
      <c r="HL897" s="75"/>
      <c r="HM897" s="75"/>
      <c r="HN897" s="75"/>
      <c r="HO897" s="75"/>
      <c r="HP897" s="75"/>
      <c r="HQ897" s="75"/>
      <c r="HR897" s="75"/>
      <c r="HS897" s="75"/>
      <c r="HT897" s="75"/>
      <c r="HU897" s="75"/>
      <c r="HV897" s="75"/>
      <c r="HW897" s="75"/>
      <c r="HX897" s="75"/>
      <c r="HY897" s="75"/>
      <c r="HZ897" s="75"/>
      <c r="IA897" s="75"/>
      <c r="IB897" s="75"/>
      <c r="IC897" s="75"/>
      <c r="ID897" s="75"/>
      <c r="IE897" s="75"/>
      <c r="IF897" s="75"/>
      <c r="IG897" s="75"/>
      <c r="IH897" s="75"/>
      <c r="II897" s="75"/>
      <c r="IJ897" s="75"/>
      <c r="IK897" s="75"/>
      <c r="IL897" s="75"/>
      <c r="IM897" s="75"/>
      <c r="IN897" s="75"/>
      <c r="IO897" s="75"/>
      <c r="IP897" s="75"/>
      <c r="IQ897" s="75"/>
      <c r="IR897" s="75"/>
      <c r="IS897" s="75"/>
      <c r="IT897" s="75"/>
      <c r="IU897" s="75"/>
      <c r="IV897" s="75"/>
    </row>
    <row r="898" spans="1:256" s="362" customFormat="1" ht="18.75" x14ac:dyDescent="0.45">
      <c r="A898" s="357"/>
      <c r="B898" s="177"/>
      <c r="C898" s="60"/>
      <c r="D898" s="177"/>
      <c r="E898" s="181" t="s">
        <v>1465</v>
      </c>
      <c r="F898" s="177"/>
      <c r="G898" s="178"/>
      <c r="H898" s="68"/>
      <c r="I898" s="68"/>
      <c r="J898" s="686">
        <v>3</v>
      </c>
      <c r="K898" s="687" t="s">
        <v>1466</v>
      </c>
      <c r="L898" s="687"/>
      <c r="M898" s="158"/>
      <c r="N898" s="158"/>
      <c r="O898" s="158"/>
      <c r="P898" s="158"/>
      <c r="Q898" s="697"/>
      <c r="R898" s="697">
        <v>40000</v>
      </c>
      <c r="S898" s="159">
        <f t="shared" si="38"/>
        <v>40000</v>
      </c>
      <c r="T898" s="188" t="s">
        <v>50</v>
      </c>
      <c r="U898" s="194" t="s">
        <v>33</v>
      </c>
      <c r="V898" s="361"/>
      <c r="W898" s="74"/>
      <c r="X898" s="74"/>
      <c r="Y898" s="727"/>
      <c r="Z898" s="74"/>
      <c r="AA898" s="117"/>
      <c r="AB898" s="177"/>
      <c r="AC898" s="177"/>
      <c r="AD898" s="177"/>
      <c r="AE898" s="177"/>
      <c r="AF898" s="177"/>
      <c r="AG898" s="177"/>
      <c r="AH898" s="177"/>
      <c r="AI898" s="177"/>
      <c r="AJ898" s="177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7"/>
      <c r="AV898" s="177"/>
      <c r="AW898" s="177"/>
      <c r="AX898" s="177"/>
      <c r="AY898" s="177"/>
      <c r="AZ898" s="177"/>
      <c r="BA898" s="177"/>
      <c r="BB898" s="177"/>
      <c r="BC898" s="177"/>
      <c r="BD898" s="177"/>
      <c r="BE898" s="177"/>
      <c r="BF898" s="177"/>
      <c r="BG898" s="177"/>
      <c r="BH898" s="177"/>
      <c r="BI898" s="177"/>
      <c r="BJ898" s="177"/>
      <c r="BK898" s="177"/>
      <c r="BL898" s="177"/>
      <c r="BM898" s="177"/>
      <c r="BN898" s="177"/>
      <c r="BO898" s="177"/>
      <c r="BP898" s="177"/>
      <c r="BQ898" s="177"/>
      <c r="BR898" s="177"/>
      <c r="BS898" s="177"/>
      <c r="BT898" s="177"/>
      <c r="BU898" s="177"/>
      <c r="BV898" s="177"/>
      <c r="BW898" s="177"/>
      <c r="BX898" s="177"/>
      <c r="BY898" s="177"/>
      <c r="BZ898" s="177"/>
      <c r="CA898" s="177"/>
      <c r="CB898" s="177"/>
      <c r="CC898" s="177"/>
      <c r="CD898" s="177"/>
      <c r="CE898" s="177"/>
      <c r="CF898" s="177"/>
      <c r="CG898" s="177"/>
      <c r="CH898" s="177"/>
      <c r="CI898" s="177"/>
      <c r="CJ898" s="177"/>
      <c r="CK898" s="177"/>
      <c r="CL898" s="177"/>
      <c r="CM898" s="177"/>
      <c r="CN898" s="177"/>
      <c r="CO898" s="177"/>
      <c r="CP898" s="177"/>
      <c r="CQ898" s="177"/>
      <c r="CR898" s="177"/>
      <c r="CS898" s="177"/>
      <c r="CT898" s="177"/>
      <c r="CU898" s="177"/>
      <c r="CV898" s="177"/>
      <c r="CW898" s="177"/>
      <c r="CX898" s="177"/>
      <c r="CY898" s="177"/>
      <c r="CZ898" s="177"/>
      <c r="DA898" s="177"/>
      <c r="DB898" s="177"/>
      <c r="DC898" s="177"/>
      <c r="DD898" s="177"/>
      <c r="DE898" s="177"/>
      <c r="DF898" s="177"/>
      <c r="DG898" s="177"/>
      <c r="DH898" s="177"/>
      <c r="DI898" s="177"/>
      <c r="DJ898" s="177"/>
      <c r="DK898" s="177"/>
      <c r="DL898" s="177"/>
      <c r="DM898" s="177"/>
      <c r="DN898" s="177"/>
      <c r="DO898" s="177"/>
      <c r="DP898" s="177"/>
      <c r="DQ898" s="177"/>
      <c r="DR898" s="177"/>
      <c r="DS898" s="177"/>
      <c r="DT898" s="177"/>
      <c r="DU898" s="177"/>
      <c r="DV898" s="177"/>
      <c r="DW898" s="177"/>
      <c r="DX898" s="177"/>
      <c r="DY898" s="177"/>
      <c r="DZ898" s="177"/>
      <c r="EA898" s="177"/>
      <c r="EB898" s="177"/>
      <c r="EC898" s="177"/>
      <c r="ED898" s="177"/>
      <c r="EE898" s="177"/>
      <c r="EF898" s="177"/>
      <c r="EG898" s="177"/>
      <c r="EH898" s="177"/>
      <c r="EI898" s="177"/>
      <c r="EJ898" s="177"/>
      <c r="EK898" s="177"/>
      <c r="EL898" s="177"/>
      <c r="EM898" s="177"/>
      <c r="EN898" s="177"/>
      <c r="EO898" s="177"/>
      <c r="EP898" s="177"/>
      <c r="EQ898" s="177"/>
      <c r="ER898" s="177"/>
      <c r="ES898" s="177"/>
      <c r="ET898" s="177"/>
      <c r="EU898" s="177"/>
      <c r="EV898" s="177"/>
      <c r="EW898" s="177"/>
      <c r="EX898" s="177"/>
      <c r="EY898" s="177"/>
      <c r="EZ898" s="177"/>
      <c r="FA898" s="177"/>
      <c r="FB898" s="177"/>
      <c r="FC898" s="177"/>
      <c r="FD898" s="177"/>
      <c r="FE898" s="177"/>
      <c r="FF898" s="177"/>
      <c r="FG898" s="177"/>
      <c r="FH898" s="177"/>
      <c r="FI898" s="177"/>
      <c r="FJ898" s="177"/>
      <c r="FK898" s="177"/>
      <c r="FL898" s="177"/>
      <c r="FM898" s="177"/>
      <c r="FN898" s="177"/>
      <c r="FO898" s="177"/>
      <c r="FP898" s="177"/>
      <c r="FQ898" s="177"/>
      <c r="FR898" s="177"/>
      <c r="FS898" s="177"/>
      <c r="FT898" s="177"/>
      <c r="FU898" s="177"/>
      <c r="FV898" s="177"/>
      <c r="FW898" s="177"/>
      <c r="FX898" s="177"/>
      <c r="FY898" s="177"/>
      <c r="FZ898" s="177"/>
      <c r="GA898" s="177"/>
      <c r="GB898" s="177"/>
      <c r="GC898" s="177"/>
      <c r="GD898" s="177"/>
      <c r="GE898" s="177"/>
      <c r="GF898" s="177"/>
      <c r="GG898" s="177"/>
      <c r="GH898" s="177"/>
      <c r="GI898" s="177"/>
      <c r="GJ898" s="177"/>
      <c r="GK898" s="177"/>
      <c r="GL898" s="177"/>
      <c r="GM898" s="177"/>
      <c r="GN898" s="177"/>
      <c r="GO898" s="177"/>
      <c r="GP898" s="177"/>
      <c r="GQ898" s="177"/>
      <c r="GR898" s="177"/>
      <c r="GS898" s="177"/>
      <c r="GT898" s="177"/>
      <c r="GU898" s="177"/>
      <c r="GV898" s="177"/>
      <c r="GW898" s="177"/>
      <c r="GX898" s="177"/>
      <c r="GY898" s="177"/>
      <c r="GZ898" s="177"/>
      <c r="HA898" s="177"/>
      <c r="HB898" s="177"/>
      <c r="HC898" s="177"/>
      <c r="HD898" s="177"/>
      <c r="HE898" s="177"/>
      <c r="HF898" s="177"/>
      <c r="HG898" s="177"/>
      <c r="HH898" s="177"/>
      <c r="HI898" s="177"/>
      <c r="HJ898" s="177"/>
      <c r="HK898" s="177"/>
      <c r="HL898" s="177"/>
      <c r="HM898" s="177"/>
      <c r="HN898" s="177"/>
      <c r="HO898" s="177"/>
      <c r="HP898" s="177"/>
      <c r="HQ898" s="177"/>
      <c r="HR898" s="177"/>
      <c r="HS898" s="177"/>
      <c r="HT898" s="177"/>
      <c r="HU898" s="177"/>
      <c r="HV898" s="177"/>
      <c r="HW898" s="177"/>
      <c r="HX898" s="177"/>
      <c r="HY898" s="177"/>
      <c r="HZ898" s="177"/>
      <c r="IA898" s="177"/>
      <c r="IB898" s="177"/>
      <c r="IC898" s="177"/>
      <c r="ID898" s="177"/>
      <c r="IE898" s="177"/>
      <c r="IF898" s="177"/>
      <c r="IG898" s="177"/>
      <c r="IH898" s="177"/>
      <c r="II898" s="177"/>
      <c r="IJ898" s="177"/>
      <c r="IK898" s="177"/>
      <c r="IL898" s="177"/>
      <c r="IM898" s="177"/>
      <c r="IN898" s="177"/>
      <c r="IO898" s="177"/>
      <c r="IP898" s="177"/>
      <c r="IQ898" s="177"/>
      <c r="IR898" s="177"/>
      <c r="IS898" s="177"/>
      <c r="IT898" s="177"/>
      <c r="IU898" s="177"/>
      <c r="IV898" s="177"/>
    </row>
    <row r="899" spans="1:256" s="362" customFormat="1" ht="18.75" x14ac:dyDescent="0.45">
      <c r="A899" s="357"/>
      <c r="B899" s="177"/>
      <c r="C899" s="177"/>
      <c r="D899" s="177" t="s">
        <v>30</v>
      </c>
      <c r="E899" s="177"/>
      <c r="F899" s="177"/>
      <c r="G899" s="178"/>
      <c r="H899" s="68"/>
      <c r="I899" s="68"/>
      <c r="J899" s="686">
        <v>4</v>
      </c>
      <c r="K899" s="687" t="s">
        <v>1467</v>
      </c>
      <c r="L899" s="687"/>
      <c r="M899" s="158"/>
      <c r="N899" s="158"/>
      <c r="O899" s="158"/>
      <c r="P899" s="158"/>
      <c r="Q899" s="159"/>
      <c r="R899" s="159">
        <v>250000</v>
      </c>
      <c r="S899" s="159">
        <f>SUM(Q899:R899)</f>
        <v>250000</v>
      </c>
      <c r="T899" s="188" t="s">
        <v>1252</v>
      </c>
      <c r="U899" s="160" t="s">
        <v>1032</v>
      </c>
      <c r="V899" s="361"/>
      <c r="W899" s="177"/>
      <c r="X899" s="177"/>
      <c r="Y899" s="727"/>
      <c r="Z899" s="74"/>
      <c r="AA899" s="117"/>
      <c r="AB899" s="177"/>
      <c r="AC899" s="177"/>
      <c r="AD899" s="177"/>
      <c r="AE899" s="177"/>
      <c r="AF899" s="177"/>
      <c r="AG899" s="177"/>
      <c r="AH899" s="177"/>
      <c r="AI899" s="177"/>
      <c r="AJ899" s="177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7"/>
      <c r="BB899" s="177"/>
      <c r="BC899" s="177"/>
      <c r="BD899" s="177"/>
      <c r="BE899" s="177"/>
      <c r="BF899" s="177"/>
      <c r="BG899" s="177"/>
      <c r="BH899" s="177"/>
      <c r="BI899" s="177"/>
      <c r="BJ899" s="177"/>
      <c r="BK899" s="177"/>
      <c r="BL899" s="177"/>
      <c r="BM899" s="177"/>
      <c r="BN899" s="177"/>
      <c r="BO899" s="177"/>
      <c r="BP899" s="177"/>
      <c r="BQ899" s="177"/>
      <c r="BR899" s="177"/>
      <c r="BS899" s="177"/>
      <c r="BT899" s="177"/>
      <c r="BU899" s="177"/>
      <c r="BV899" s="177"/>
      <c r="BW899" s="177"/>
      <c r="BX899" s="177"/>
      <c r="BY899" s="177"/>
      <c r="BZ899" s="177"/>
      <c r="CA899" s="177"/>
      <c r="CB899" s="177"/>
      <c r="CC899" s="177"/>
      <c r="CD899" s="177"/>
      <c r="CE899" s="177"/>
      <c r="CF899" s="177"/>
      <c r="CG899" s="177"/>
      <c r="CH899" s="177"/>
      <c r="CI899" s="177"/>
      <c r="CJ899" s="177"/>
      <c r="CK899" s="177"/>
      <c r="CL899" s="177"/>
      <c r="CM899" s="177"/>
      <c r="CN899" s="177"/>
      <c r="CO899" s="177"/>
      <c r="CP899" s="177"/>
      <c r="CQ899" s="177"/>
      <c r="CR899" s="177"/>
      <c r="CS899" s="177"/>
      <c r="CT899" s="177"/>
      <c r="CU899" s="177"/>
      <c r="CV899" s="177"/>
      <c r="CW899" s="177"/>
      <c r="CX899" s="177"/>
      <c r="CY899" s="177"/>
      <c r="CZ899" s="177"/>
      <c r="DA899" s="177"/>
      <c r="DB899" s="177"/>
      <c r="DC899" s="177"/>
      <c r="DD899" s="177"/>
      <c r="DE899" s="177"/>
      <c r="DF899" s="177"/>
      <c r="DG899" s="177"/>
      <c r="DH899" s="177"/>
      <c r="DI899" s="177"/>
      <c r="DJ899" s="177"/>
      <c r="DK899" s="177"/>
      <c r="DL899" s="177"/>
      <c r="DM899" s="177"/>
      <c r="DN899" s="177"/>
      <c r="DO899" s="177"/>
      <c r="DP899" s="177"/>
      <c r="DQ899" s="177"/>
      <c r="DR899" s="177"/>
      <c r="DS899" s="177"/>
      <c r="DT899" s="177"/>
      <c r="DU899" s="177"/>
      <c r="DV899" s="177"/>
      <c r="DW899" s="177"/>
      <c r="DX899" s="177"/>
      <c r="DY899" s="177"/>
      <c r="DZ899" s="177"/>
      <c r="EA899" s="177"/>
      <c r="EB899" s="177"/>
      <c r="EC899" s="177"/>
      <c r="ED899" s="177"/>
      <c r="EE899" s="177"/>
      <c r="EF899" s="177"/>
      <c r="EG899" s="177"/>
      <c r="EH899" s="177"/>
      <c r="EI899" s="177"/>
      <c r="EJ899" s="177"/>
      <c r="EK899" s="177"/>
      <c r="EL899" s="177"/>
      <c r="EM899" s="177"/>
      <c r="EN899" s="177"/>
      <c r="EO899" s="177"/>
      <c r="EP899" s="177"/>
      <c r="EQ899" s="177"/>
      <c r="ER899" s="177"/>
      <c r="ES899" s="177"/>
      <c r="ET899" s="177"/>
      <c r="EU899" s="177"/>
      <c r="EV899" s="177"/>
      <c r="EW899" s="177"/>
      <c r="EX899" s="177"/>
      <c r="EY899" s="177"/>
      <c r="EZ899" s="177"/>
      <c r="FA899" s="177"/>
      <c r="FB899" s="177"/>
      <c r="FC899" s="177"/>
      <c r="FD899" s="177"/>
      <c r="FE899" s="177"/>
      <c r="FF899" s="177"/>
      <c r="FG899" s="177"/>
      <c r="FH899" s="177"/>
      <c r="FI899" s="177"/>
      <c r="FJ899" s="177"/>
      <c r="FK899" s="177"/>
      <c r="FL899" s="177"/>
      <c r="FM899" s="177"/>
      <c r="FN899" s="177"/>
      <c r="FO899" s="177"/>
      <c r="FP899" s="177"/>
      <c r="FQ899" s="177"/>
      <c r="FR899" s="177"/>
      <c r="FS899" s="177"/>
      <c r="FT899" s="177"/>
      <c r="FU899" s="177"/>
      <c r="FV899" s="177"/>
      <c r="FW899" s="177"/>
      <c r="FX899" s="177"/>
      <c r="FY899" s="177"/>
      <c r="FZ899" s="177"/>
      <c r="GA899" s="177"/>
      <c r="GB899" s="177"/>
      <c r="GC899" s="177"/>
      <c r="GD899" s="177"/>
      <c r="GE899" s="177"/>
      <c r="GF899" s="177"/>
      <c r="GG899" s="177"/>
      <c r="GH899" s="177"/>
      <c r="GI899" s="177"/>
      <c r="GJ899" s="177"/>
      <c r="GK899" s="177"/>
      <c r="GL899" s="177"/>
      <c r="GM899" s="177"/>
      <c r="GN899" s="177"/>
      <c r="GO899" s="177"/>
      <c r="GP899" s="177"/>
      <c r="GQ899" s="177"/>
      <c r="GR899" s="177"/>
      <c r="GS899" s="177"/>
      <c r="GT899" s="177"/>
      <c r="GU899" s="177"/>
      <c r="GV899" s="177"/>
      <c r="GW899" s="177"/>
      <c r="GX899" s="177"/>
      <c r="GY899" s="177"/>
      <c r="GZ899" s="177"/>
      <c r="HA899" s="177"/>
      <c r="HB899" s="177"/>
      <c r="HC899" s="177"/>
      <c r="HD899" s="177"/>
      <c r="HE899" s="177"/>
      <c r="HF899" s="177"/>
      <c r="HG899" s="177"/>
      <c r="HH899" s="177"/>
      <c r="HI899" s="177"/>
      <c r="HJ899" s="177"/>
      <c r="HK899" s="177"/>
      <c r="HL899" s="177"/>
      <c r="HM899" s="177"/>
      <c r="HN899" s="177"/>
      <c r="HO899" s="177"/>
      <c r="HP899" s="177"/>
      <c r="HQ899" s="177"/>
      <c r="HR899" s="177"/>
      <c r="HS899" s="177"/>
      <c r="HT899" s="177"/>
      <c r="HU899" s="177"/>
      <c r="HV899" s="177"/>
      <c r="HW899" s="177"/>
      <c r="HX899" s="177"/>
      <c r="HY899" s="177"/>
      <c r="HZ899" s="177"/>
      <c r="IA899" s="177"/>
      <c r="IB899" s="177"/>
      <c r="IC899" s="177"/>
      <c r="ID899" s="177"/>
      <c r="IE899" s="177"/>
      <c r="IF899" s="177"/>
      <c r="IG899" s="177"/>
      <c r="IH899" s="177"/>
      <c r="II899" s="177"/>
      <c r="IJ899" s="177"/>
      <c r="IK899" s="177"/>
      <c r="IL899" s="177"/>
      <c r="IM899" s="177"/>
      <c r="IN899" s="177"/>
      <c r="IO899" s="177"/>
      <c r="IP899" s="177"/>
      <c r="IQ899" s="177"/>
      <c r="IR899" s="177"/>
      <c r="IS899" s="177"/>
      <c r="IT899" s="177"/>
      <c r="IU899" s="177"/>
      <c r="IV899" s="177"/>
    </row>
    <row r="900" spans="1:256" s="181" customFormat="1" ht="18.75" x14ac:dyDescent="0.45">
      <c r="A900" s="385"/>
      <c r="C900" s="386"/>
      <c r="D900" s="81">
        <v>1</v>
      </c>
      <c r="E900" s="181" t="s">
        <v>1468</v>
      </c>
      <c r="G900" s="182"/>
      <c r="H900" s="158" t="s">
        <v>1469</v>
      </c>
      <c r="I900" s="158">
        <v>5</v>
      </c>
      <c r="J900" s="686">
        <v>5</v>
      </c>
      <c r="K900" s="687" t="s">
        <v>1470</v>
      </c>
      <c r="L900" s="687"/>
      <c r="M900" s="158"/>
      <c r="N900" s="158"/>
      <c r="O900" s="158"/>
      <c r="P900" s="158"/>
      <c r="Q900" s="159">
        <v>80000</v>
      </c>
      <c r="R900" s="159"/>
      <c r="S900" s="159">
        <f t="shared" si="38"/>
        <v>80000</v>
      </c>
      <c r="T900" s="188" t="s">
        <v>1471</v>
      </c>
      <c r="U900" s="160" t="s">
        <v>223</v>
      </c>
      <c r="V900" s="387"/>
      <c r="W900" s="177"/>
      <c r="X900" s="177"/>
      <c r="Y900" s="727"/>
      <c r="Z900" s="74"/>
      <c r="AA900" s="117"/>
    </row>
    <row r="901" spans="1:256" s="181" customFormat="1" ht="18.75" x14ac:dyDescent="0.45">
      <c r="A901" s="385"/>
      <c r="C901" s="386"/>
      <c r="D901" s="81"/>
      <c r="G901" s="182"/>
      <c r="H901" s="397"/>
      <c r="I901" s="158"/>
      <c r="J901" s="686">
        <v>6</v>
      </c>
      <c r="K901" s="687" t="s">
        <v>1472</v>
      </c>
      <c r="L901" s="687"/>
      <c r="M901" s="158"/>
      <c r="N901" s="158"/>
      <c r="O901" s="158"/>
      <c r="P901" s="158"/>
      <c r="Q901" s="697"/>
      <c r="R901" s="791">
        <v>30000</v>
      </c>
      <c r="S901" s="159">
        <f t="shared" si="38"/>
        <v>30000</v>
      </c>
      <c r="T901" s="188" t="s">
        <v>101</v>
      </c>
      <c r="U901" s="160" t="s">
        <v>97</v>
      </c>
      <c r="V901" s="387"/>
      <c r="W901" s="177"/>
      <c r="X901" s="177"/>
      <c r="Y901" s="727"/>
      <c r="Z901" s="74"/>
      <c r="AA901" s="117"/>
    </row>
    <row r="902" spans="1:256" s="181" customFormat="1" ht="18.75" x14ac:dyDescent="0.45">
      <c r="A902" s="385"/>
      <c r="C902" s="386"/>
      <c r="D902" s="81"/>
      <c r="G902" s="182"/>
      <c r="H902" s="397"/>
      <c r="I902" s="158"/>
      <c r="J902" s="686">
        <v>7</v>
      </c>
      <c r="K902" s="687" t="s">
        <v>1473</v>
      </c>
      <c r="L902" s="687"/>
      <c r="M902" s="158"/>
      <c r="N902" s="158"/>
      <c r="O902" s="158"/>
      <c r="P902" s="158"/>
      <c r="Q902" s="697"/>
      <c r="R902" s="791">
        <v>100000</v>
      </c>
      <c r="S902" s="159">
        <f t="shared" si="38"/>
        <v>100000</v>
      </c>
      <c r="T902" s="188" t="s">
        <v>1252</v>
      </c>
      <c r="U902" s="160" t="s">
        <v>1032</v>
      </c>
      <c r="V902" s="387"/>
      <c r="W902" s="177"/>
      <c r="X902" s="177"/>
      <c r="Y902" s="727"/>
      <c r="Z902" s="74"/>
      <c r="AA902" s="117"/>
    </row>
    <row r="903" spans="1:256" s="181" customFormat="1" ht="18.75" x14ac:dyDescent="0.45">
      <c r="A903" s="388"/>
      <c r="B903" s="221"/>
      <c r="C903" s="702"/>
      <c r="D903" s="220"/>
      <c r="E903" s="221"/>
      <c r="F903" s="221"/>
      <c r="G903" s="222"/>
      <c r="H903" s="863"/>
      <c r="I903" s="223"/>
      <c r="J903" s="439"/>
      <c r="K903" s="440"/>
      <c r="L903" s="440"/>
      <c r="M903" s="223"/>
      <c r="N903" s="223"/>
      <c r="O903" s="223"/>
      <c r="P903" s="223"/>
      <c r="Q903" s="710"/>
      <c r="R903" s="722"/>
      <c r="S903" s="240"/>
      <c r="T903" s="323"/>
      <c r="U903" s="323"/>
      <c r="V903" s="387"/>
      <c r="W903" s="177"/>
      <c r="X903" s="177"/>
      <c r="Y903" s="727"/>
      <c r="Z903" s="74"/>
      <c r="AA903" s="117"/>
    </row>
    <row r="904" spans="1:256" s="806" customFormat="1" ht="18.75" x14ac:dyDescent="0.45">
      <c r="A904" s="856"/>
      <c r="B904" s="414">
        <v>5.4</v>
      </c>
      <c r="C904" s="857" t="s">
        <v>1474</v>
      </c>
      <c r="D904" s="857"/>
      <c r="E904" s="864"/>
      <c r="F904" s="864"/>
      <c r="G904" s="865"/>
      <c r="H904" s="858"/>
      <c r="I904" s="858"/>
      <c r="J904" s="859"/>
      <c r="K904" s="860"/>
      <c r="L904" s="423">
        <f>+L906+L916+L934</f>
        <v>0</v>
      </c>
      <c r="M904" s="858"/>
      <c r="N904" s="858"/>
      <c r="O904" s="858"/>
      <c r="P904" s="858"/>
      <c r="Q904" s="423">
        <f>SUM(Q907,Q917,Q935)</f>
        <v>1800000</v>
      </c>
      <c r="R904" s="423">
        <f>SUM(R907,R917,R935)</f>
        <v>1000000</v>
      </c>
      <c r="S904" s="866">
        <f>SUM(Q904:R904)</f>
        <v>2800000</v>
      </c>
      <c r="T904" s="425"/>
      <c r="U904" s="425"/>
      <c r="V904" s="805"/>
      <c r="W904" s="144"/>
      <c r="X904" s="144"/>
      <c r="Y904" s="727"/>
      <c r="Z904" s="144"/>
      <c r="AA904" s="117"/>
      <c r="AB904" s="800"/>
      <c r="AC904" s="800"/>
      <c r="AD904" s="800"/>
      <c r="AE904" s="800"/>
      <c r="AF904" s="800"/>
      <c r="AG904" s="800"/>
      <c r="AH904" s="800"/>
      <c r="AI904" s="800"/>
      <c r="AJ904" s="800"/>
      <c r="AK904" s="800"/>
      <c r="AL904" s="800"/>
      <c r="AM904" s="800"/>
      <c r="AN904" s="800"/>
      <c r="AO904" s="800"/>
      <c r="AP904" s="800"/>
      <c r="AQ904" s="800"/>
      <c r="AR904" s="800"/>
      <c r="AS904" s="800"/>
      <c r="AT904" s="800"/>
      <c r="AU904" s="800"/>
      <c r="AV904" s="800"/>
      <c r="AW904" s="800"/>
      <c r="AX904" s="800"/>
      <c r="AY904" s="800"/>
      <c r="AZ904" s="800"/>
      <c r="BA904" s="800"/>
      <c r="BB904" s="800"/>
      <c r="BC904" s="800"/>
      <c r="BD904" s="800"/>
      <c r="BE904" s="800"/>
      <c r="BF904" s="800"/>
      <c r="BG904" s="800"/>
      <c r="BH904" s="800"/>
      <c r="BI904" s="800"/>
      <c r="BJ904" s="800"/>
      <c r="BK904" s="800"/>
      <c r="BL904" s="800"/>
      <c r="BM904" s="800"/>
      <c r="BN904" s="800"/>
      <c r="BO904" s="800"/>
      <c r="BP904" s="800"/>
      <c r="BQ904" s="800"/>
      <c r="BR904" s="800"/>
      <c r="BS904" s="800"/>
      <c r="BT904" s="800"/>
      <c r="BU904" s="800"/>
      <c r="BV904" s="800"/>
      <c r="BW904" s="800"/>
      <c r="BX904" s="800"/>
      <c r="BY904" s="800"/>
      <c r="BZ904" s="800"/>
      <c r="CA904" s="800"/>
      <c r="CB904" s="800"/>
      <c r="CC904" s="800"/>
      <c r="CD904" s="800"/>
      <c r="CE904" s="800"/>
      <c r="CF904" s="800"/>
      <c r="CG904" s="800"/>
      <c r="CH904" s="800"/>
      <c r="CI904" s="800"/>
      <c r="CJ904" s="800"/>
      <c r="CK904" s="800"/>
      <c r="CL904" s="800"/>
      <c r="CM904" s="800"/>
      <c r="CN904" s="800"/>
      <c r="CO904" s="800"/>
      <c r="CP904" s="800"/>
      <c r="CQ904" s="800"/>
      <c r="CR904" s="800"/>
      <c r="CS904" s="800"/>
      <c r="CT904" s="800"/>
      <c r="CU904" s="800"/>
      <c r="CV904" s="800"/>
      <c r="CW904" s="800"/>
      <c r="CX904" s="800"/>
      <c r="CY904" s="800"/>
      <c r="CZ904" s="800"/>
      <c r="DA904" s="800"/>
      <c r="DB904" s="800"/>
      <c r="DC904" s="800"/>
      <c r="DD904" s="800"/>
      <c r="DE904" s="800"/>
      <c r="DF904" s="800"/>
      <c r="DG904" s="800"/>
      <c r="DH904" s="800"/>
      <c r="DI904" s="800"/>
      <c r="DJ904" s="800"/>
      <c r="DK904" s="800"/>
      <c r="DL904" s="800"/>
      <c r="DM904" s="800"/>
      <c r="DN904" s="800"/>
      <c r="DO904" s="800"/>
      <c r="DP904" s="800"/>
      <c r="DQ904" s="800"/>
      <c r="DR904" s="800"/>
      <c r="DS904" s="800"/>
      <c r="DT904" s="800"/>
      <c r="DU904" s="800"/>
      <c r="DV904" s="800"/>
      <c r="DW904" s="800"/>
      <c r="DX904" s="800"/>
      <c r="DY904" s="800"/>
      <c r="DZ904" s="800"/>
      <c r="EA904" s="800"/>
      <c r="EB904" s="800"/>
      <c r="EC904" s="800"/>
      <c r="ED904" s="800"/>
      <c r="EE904" s="800"/>
      <c r="EF904" s="800"/>
      <c r="EG904" s="800"/>
      <c r="EH904" s="800"/>
      <c r="EI904" s="800"/>
      <c r="EJ904" s="800"/>
      <c r="EK904" s="800"/>
      <c r="EL904" s="800"/>
      <c r="EM904" s="800"/>
      <c r="EN904" s="800"/>
      <c r="EO904" s="800"/>
      <c r="EP904" s="800"/>
      <c r="EQ904" s="800"/>
      <c r="ER904" s="800"/>
      <c r="ES904" s="800"/>
      <c r="ET904" s="800"/>
      <c r="EU904" s="800"/>
      <c r="EV904" s="800"/>
      <c r="EW904" s="800"/>
      <c r="EX904" s="800"/>
      <c r="EY904" s="800"/>
      <c r="EZ904" s="800"/>
      <c r="FA904" s="800"/>
      <c r="FB904" s="800"/>
      <c r="FC904" s="800"/>
      <c r="FD904" s="800"/>
      <c r="FE904" s="800"/>
      <c r="FF904" s="800"/>
      <c r="FG904" s="800"/>
      <c r="FH904" s="800"/>
      <c r="FI904" s="800"/>
      <c r="FJ904" s="800"/>
      <c r="FK904" s="800"/>
      <c r="FL904" s="800"/>
      <c r="FM904" s="800"/>
      <c r="FN904" s="800"/>
      <c r="FO904" s="800"/>
      <c r="FP904" s="800"/>
      <c r="FQ904" s="800"/>
      <c r="FR904" s="800"/>
      <c r="FS904" s="800"/>
      <c r="FT904" s="800"/>
      <c r="FU904" s="800"/>
      <c r="FV904" s="800"/>
      <c r="FW904" s="800"/>
      <c r="FX904" s="800"/>
      <c r="FY904" s="800"/>
      <c r="FZ904" s="800"/>
      <c r="GA904" s="800"/>
      <c r="GB904" s="800"/>
      <c r="GC904" s="800"/>
      <c r="GD904" s="800"/>
      <c r="GE904" s="800"/>
      <c r="GF904" s="800"/>
      <c r="GG904" s="800"/>
      <c r="GH904" s="800"/>
      <c r="GI904" s="800"/>
      <c r="GJ904" s="800"/>
      <c r="GK904" s="800"/>
      <c r="GL904" s="800"/>
      <c r="GM904" s="800"/>
      <c r="GN904" s="800"/>
      <c r="GO904" s="800"/>
      <c r="GP904" s="800"/>
      <c r="GQ904" s="800"/>
      <c r="GR904" s="800"/>
      <c r="GS904" s="800"/>
      <c r="GT904" s="800"/>
      <c r="GU904" s="800"/>
      <c r="GV904" s="800"/>
      <c r="GW904" s="800"/>
      <c r="GX904" s="800"/>
      <c r="GY904" s="800"/>
      <c r="GZ904" s="800"/>
      <c r="HA904" s="800"/>
      <c r="HB904" s="800"/>
      <c r="HC904" s="800"/>
      <c r="HD904" s="800"/>
      <c r="HE904" s="800"/>
      <c r="HF904" s="800"/>
      <c r="HG904" s="800"/>
      <c r="HH904" s="800"/>
      <c r="HI904" s="800"/>
      <c r="HJ904" s="800"/>
      <c r="HK904" s="800"/>
      <c r="HL904" s="800"/>
      <c r="HM904" s="800"/>
      <c r="HN904" s="800"/>
      <c r="HO904" s="800"/>
      <c r="HP904" s="800"/>
      <c r="HQ904" s="800"/>
      <c r="HR904" s="800"/>
      <c r="HS904" s="800"/>
      <c r="HT904" s="800"/>
      <c r="HU904" s="800"/>
      <c r="HV904" s="800"/>
      <c r="HW904" s="800"/>
      <c r="HX904" s="800"/>
      <c r="HY904" s="800"/>
      <c r="HZ904" s="800"/>
      <c r="IA904" s="800"/>
      <c r="IB904" s="800"/>
      <c r="IC904" s="800"/>
      <c r="ID904" s="800"/>
      <c r="IE904" s="800"/>
      <c r="IF904" s="800"/>
      <c r="IG904" s="800"/>
      <c r="IH904" s="800"/>
      <c r="II904" s="800"/>
      <c r="IJ904" s="800"/>
      <c r="IK904" s="800"/>
      <c r="IL904" s="800"/>
      <c r="IM904" s="800"/>
      <c r="IN904" s="800"/>
      <c r="IO904" s="800"/>
      <c r="IP904" s="800"/>
      <c r="IQ904" s="800"/>
      <c r="IR904" s="800"/>
      <c r="IS904" s="800"/>
      <c r="IT904" s="800"/>
      <c r="IU904" s="800"/>
      <c r="IV904" s="800"/>
    </row>
    <row r="905" spans="1:256" s="145" customFormat="1" ht="18.75" x14ac:dyDescent="0.45">
      <c r="A905" s="242"/>
      <c r="B905" s="243"/>
      <c r="C905" s="809" t="s">
        <v>1475</v>
      </c>
      <c r="D905" s="809"/>
      <c r="E905" s="244"/>
      <c r="F905" s="244"/>
      <c r="G905" s="245"/>
      <c r="H905" s="246"/>
      <c r="I905" s="246"/>
      <c r="J905" s="247"/>
      <c r="K905" s="248"/>
      <c r="L905" s="248"/>
      <c r="M905" s="246"/>
      <c r="N905" s="246"/>
      <c r="O905" s="246"/>
      <c r="P905" s="246"/>
      <c r="Q905" s="356"/>
      <c r="R905" s="356"/>
      <c r="S905" s="355"/>
      <c r="T905" s="287"/>
      <c r="U905" s="287"/>
      <c r="V905" s="143"/>
      <c r="W905" s="144"/>
      <c r="X905" s="144"/>
      <c r="Y905" s="727"/>
      <c r="Z905" s="144"/>
      <c r="AA905" s="117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44"/>
      <c r="CN905" s="144"/>
      <c r="CO905" s="144"/>
      <c r="CP905" s="144"/>
      <c r="CQ905" s="144"/>
      <c r="CR905" s="144"/>
      <c r="CS905" s="144"/>
      <c r="CT905" s="144"/>
      <c r="CU905" s="144"/>
      <c r="CV905" s="144"/>
      <c r="CW905" s="144"/>
      <c r="CX905" s="144"/>
      <c r="CY905" s="144"/>
      <c r="CZ905" s="144"/>
      <c r="DA905" s="144"/>
      <c r="DB905" s="144"/>
      <c r="DC905" s="144"/>
      <c r="DD905" s="144"/>
      <c r="DE905" s="144"/>
      <c r="DF905" s="144"/>
      <c r="DG905" s="144"/>
      <c r="DH905" s="144"/>
      <c r="DI905" s="144"/>
      <c r="DJ905" s="144"/>
      <c r="DK905" s="144"/>
      <c r="DL905" s="144"/>
      <c r="DM905" s="144"/>
      <c r="DN905" s="144"/>
      <c r="DO905" s="144"/>
      <c r="DP905" s="144"/>
      <c r="DQ905" s="144"/>
      <c r="DR905" s="144"/>
      <c r="DS905" s="144"/>
      <c r="DT905" s="144"/>
      <c r="DU905" s="144"/>
      <c r="DV905" s="144"/>
      <c r="DW905" s="144"/>
      <c r="DX905" s="144"/>
      <c r="DY905" s="144"/>
      <c r="DZ905" s="144"/>
      <c r="EA905" s="144"/>
      <c r="EB905" s="144"/>
      <c r="EC905" s="144"/>
      <c r="ED905" s="144"/>
      <c r="EE905" s="144"/>
      <c r="EF905" s="144"/>
      <c r="EG905" s="144"/>
      <c r="EH905" s="144"/>
      <c r="EI905" s="144"/>
      <c r="EJ905" s="144"/>
      <c r="EK905" s="144"/>
      <c r="EL905" s="144"/>
      <c r="EM905" s="144"/>
      <c r="EN905" s="144"/>
      <c r="EO905" s="144"/>
      <c r="EP905" s="144"/>
      <c r="EQ905" s="144"/>
      <c r="ER905" s="144"/>
      <c r="ES905" s="144"/>
      <c r="ET905" s="144"/>
      <c r="EU905" s="144"/>
      <c r="EV905" s="144"/>
      <c r="EW905" s="144"/>
      <c r="EX905" s="144"/>
      <c r="EY905" s="144"/>
      <c r="EZ905" s="144"/>
      <c r="FA905" s="144"/>
      <c r="FB905" s="144"/>
      <c r="FC905" s="144"/>
      <c r="FD905" s="144"/>
      <c r="FE905" s="144"/>
      <c r="FF905" s="144"/>
      <c r="FG905" s="144"/>
      <c r="FH905" s="144"/>
      <c r="FI905" s="144"/>
      <c r="FJ905" s="144"/>
      <c r="FK905" s="144"/>
      <c r="FL905" s="144"/>
      <c r="FM905" s="144"/>
      <c r="FN905" s="144"/>
      <c r="FO905" s="144"/>
      <c r="FP905" s="144"/>
      <c r="FQ905" s="144"/>
      <c r="FR905" s="144"/>
      <c r="FS905" s="144"/>
      <c r="FT905" s="144"/>
      <c r="FU905" s="144"/>
      <c r="FV905" s="144"/>
      <c r="FW905" s="144"/>
      <c r="FX905" s="144"/>
      <c r="FY905" s="144"/>
      <c r="FZ905" s="144"/>
      <c r="GA905" s="144"/>
      <c r="GB905" s="144"/>
      <c r="GC905" s="144"/>
      <c r="GD905" s="144"/>
      <c r="GE905" s="144"/>
      <c r="GF905" s="144"/>
      <c r="GG905" s="144"/>
      <c r="GH905" s="144"/>
      <c r="GI905" s="144"/>
      <c r="GJ905" s="144"/>
      <c r="GK905" s="144"/>
      <c r="GL905" s="144"/>
      <c r="GM905" s="144"/>
      <c r="GN905" s="144"/>
      <c r="GO905" s="144"/>
      <c r="GP905" s="144"/>
      <c r="GQ905" s="144"/>
      <c r="GR905" s="144"/>
      <c r="GS905" s="144"/>
      <c r="GT905" s="144"/>
      <c r="GU905" s="144"/>
      <c r="GV905" s="144"/>
      <c r="GW905" s="144"/>
      <c r="GX905" s="144"/>
      <c r="GY905" s="144"/>
      <c r="GZ905" s="144"/>
      <c r="HA905" s="144"/>
      <c r="HB905" s="144"/>
      <c r="HC905" s="144"/>
      <c r="HD905" s="144"/>
      <c r="HE905" s="144"/>
      <c r="HF905" s="144"/>
      <c r="HG905" s="144"/>
      <c r="HH905" s="144"/>
      <c r="HI905" s="144"/>
      <c r="HJ905" s="144"/>
      <c r="HK905" s="144"/>
      <c r="HL905" s="144"/>
      <c r="HM905" s="144"/>
      <c r="HN905" s="144"/>
      <c r="HO905" s="144"/>
      <c r="HP905" s="144"/>
      <c r="HQ905" s="144"/>
      <c r="HR905" s="144"/>
      <c r="HS905" s="144"/>
      <c r="HT905" s="144"/>
      <c r="HU905" s="144"/>
      <c r="HV905" s="144"/>
      <c r="HW905" s="144"/>
      <c r="HX905" s="144"/>
      <c r="HY905" s="144"/>
      <c r="HZ905" s="144"/>
      <c r="IA905" s="144"/>
      <c r="IB905" s="144"/>
      <c r="IC905" s="144"/>
      <c r="ID905" s="144"/>
      <c r="IE905" s="144"/>
      <c r="IF905" s="144"/>
      <c r="IG905" s="144"/>
      <c r="IH905" s="144"/>
      <c r="II905" s="144"/>
      <c r="IJ905" s="144"/>
      <c r="IK905" s="144"/>
      <c r="IL905" s="144"/>
      <c r="IM905" s="144"/>
      <c r="IN905" s="144"/>
      <c r="IO905" s="144"/>
      <c r="IP905" s="144"/>
      <c r="IQ905" s="144"/>
      <c r="IR905" s="144"/>
      <c r="IS905" s="144"/>
      <c r="IT905" s="144"/>
      <c r="IU905" s="144"/>
      <c r="IV905" s="144"/>
    </row>
    <row r="906" spans="1:256" s="362" customFormat="1" ht="18.75" x14ac:dyDescent="0.45">
      <c r="A906" s="357"/>
      <c r="B906" s="177"/>
      <c r="C906" s="60">
        <v>41</v>
      </c>
      <c r="D906" s="755" t="s">
        <v>1476</v>
      </c>
      <c r="E906" s="177"/>
      <c r="F906" s="177"/>
      <c r="G906" s="178"/>
      <c r="H906" s="68"/>
      <c r="I906" s="68"/>
      <c r="J906" s="429"/>
      <c r="K906" s="430"/>
      <c r="L906" s="67"/>
      <c r="M906" s="68"/>
      <c r="N906" s="68"/>
      <c r="O906" s="68"/>
      <c r="P906" s="68"/>
      <c r="Q906" s="152">
        <f>[4]แผน_งบยุทธศาสตร์60!L84*1000000</f>
        <v>640000</v>
      </c>
      <c r="R906" s="152">
        <f>[4]แผน_งบยุทธศาสตร์60!M84*1000000</f>
        <v>0</v>
      </c>
      <c r="S906" s="71">
        <f>SUM(Q906:R906)</f>
        <v>640000</v>
      </c>
      <c r="T906" s="741"/>
      <c r="U906" s="742" t="s">
        <v>1248</v>
      </c>
      <c r="V906" s="361"/>
      <c r="W906" s="74"/>
      <c r="X906" s="74"/>
      <c r="Y906" s="727"/>
      <c r="Z906" s="74"/>
      <c r="AA906" s="117"/>
      <c r="AB906" s="177"/>
      <c r="AC906" s="177"/>
      <c r="AD906" s="177"/>
      <c r="AE906" s="177"/>
      <c r="AF906" s="177"/>
      <c r="AG906" s="177"/>
      <c r="AH906" s="177"/>
      <c r="AI906" s="177"/>
      <c r="AJ906" s="177"/>
      <c r="AK906" s="177"/>
      <c r="AL906" s="177"/>
      <c r="AM906" s="177"/>
      <c r="AN906" s="177"/>
      <c r="AO906" s="177"/>
      <c r="AP906" s="177"/>
      <c r="AQ906" s="177"/>
      <c r="AR906" s="177"/>
      <c r="AS906" s="177"/>
      <c r="AT906" s="177"/>
      <c r="AU906" s="177"/>
      <c r="AV906" s="177"/>
      <c r="AW906" s="177"/>
      <c r="AX906" s="177"/>
      <c r="AY906" s="177"/>
      <c r="AZ906" s="177"/>
      <c r="BA906" s="177"/>
      <c r="BB906" s="177"/>
      <c r="BC906" s="177"/>
      <c r="BD906" s="177"/>
      <c r="BE906" s="177"/>
      <c r="BF906" s="177"/>
      <c r="BG906" s="177"/>
      <c r="BH906" s="177"/>
      <c r="BI906" s="177"/>
      <c r="BJ906" s="177"/>
      <c r="BK906" s="177"/>
      <c r="BL906" s="177"/>
      <c r="BM906" s="177"/>
      <c r="BN906" s="177"/>
      <c r="BO906" s="177"/>
      <c r="BP906" s="177"/>
      <c r="BQ906" s="177"/>
      <c r="BR906" s="177"/>
      <c r="BS906" s="177"/>
      <c r="BT906" s="177"/>
      <c r="BU906" s="177"/>
      <c r="BV906" s="177"/>
      <c r="BW906" s="177"/>
      <c r="BX906" s="177"/>
      <c r="BY906" s="177"/>
      <c r="BZ906" s="177"/>
      <c r="CA906" s="177"/>
      <c r="CB906" s="177"/>
      <c r="CC906" s="177"/>
      <c r="CD906" s="177"/>
      <c r="CE906" s="177"/>
      <c r="CF906" s="177"/>
      <c r="CG906" s="177"/>
      <c r="CH906" s="177"/>
      <c r="CI906" s="177"/>
      <c r="CJ906" s="177"/>
      <c r="CK906" s="177"/>
      <c r="CL906" s="177"/>
      <c r="CM906" s="177"/>
      <c r="CN906" s="177"/>
      <c r="CO906" s="177"/>
      <c r="CP906" s="177"/>
      <c r="CQ906" s="177"/>
      <c r="CR906" s="177"/>
      <c r="CS906" s="177"/>
      <c r="CT906" s="177"/>
      <c r="CU906" s="177"/>
      <c r="CV906" s="177"/>
      <c r="CW906" s="177"/>
      <c r="CX906" s="177"/>
      <c r="CY906" s="177"/>
      <c r="CZ906" s="177"/>
      <c r="DA906" s="177"/>
      <c r="DB906" s="177"/>
      <c r="DC906" s="177"/>
      <c r="DD906" s="177"/>
      <c r="DE906" s="177"/>
      <c r="DF906" s="177"/>
      <c r="DG906" s="177"/>
      <c r="DH906" s="177"/>
      <c r="DI906" s="177"/>
      <c r="DJ906" s="177"/>
      <c r="DK906" s="177"/>
      <c r="DL906" s="177"/>
      <c r="DM906" s="177"/>
      <c r="DN906" s="177"/>
      <c r="DO906" s="177"/>
      <c r="DP906" s="177"/>
      <c r="DQ906" s="177"/>
      <c r="DR906" s="177"/>
      <c r="DS906" s="177"/>
      <c r="DT906" s="177"/>
      <c r="DU906" s="177"/>
      <c r="DV906" s="177"/>
      <c r="DW906" s="177"/>
      <c r="DX906" s="177"/>
      <c r="DY906" s="177"/>
      <c r="DZ906" s="177"/>
      <c r="EA906" s="177"/>
      <c r="EB906" s="177"/>
      <c r="EC906" s="177"/>
      <c r="ED906" s="177"/>
      <c r="EE906" s="177"/>
      <c r="EF906" s="177"/>
      <c r="EG906" s="177"/>
      <c r="EH906" s="177"/>
      <c r="EI906" s="177"/>
      <c r="EJ906" s="177"/>
      <c r="EK906" s="177"/>
      <c r="EL906" s="177"/>
      <c r="EM906" s="177"/>
      <c r="EN906" s="177"/>
      <c r="EO906" s="177"/>
      <c r="EP906" s="177"/>
      <c r="EQ906" s="177"/>
      <c r="ER906" s="177"/>
      <c r="ES906" s="177"/>
      <c r="ET906" s="177"/>
      <c r="EU906" s="177"/>
      <c r="EV906" s="177"/>
      <c r="EW906" s="177"/>
      <c r="EX906" s="177"/>
      <c r="EY906" s="177"/>
      <c r="EZ906" s="177"/>
      <c r="FA906" s="177"/>
      <c r="FB906" s="177"/>
      <c r="FC906" s="177"/>
      <c r="FD906" s="177"/>
      <c r="FE906" s="177"/>
      <c r="FF906" s="177"/>
      <c r="FG906" s="177"/>
      <c r="FH906" s="177"/>
      <c r="FI906" s="177"/>
      <c r="FJ906" s="177"/>
      <c r="FK906" s="177"/>
      <c r="FL906" s="177"/>
      <c r="FM906" s="177"/>
      <c r="FN906" s="177"/>
      <c r="FO906" s="177"/>
      <c r="FP906" s="177"/>
      <c r="FQ906" s="177"/>
      <c r="FR906" s="177"/>
      <c r="FS906" s="177"/>
      <c r="FT906" s="177"/>
      <c r="FU906" s="177"/>
      <c r="FV906" s="177"/>
      <c r="FW906" s="177"/>
      <c r="FX906" s="177"/>
      <c r="FY906" s="177"/>
      <c r="FZ906" s="177"/>
      <c r="GA906" s="177"/>
      <c r="GB906" s="177"/>
      <c r="GC906" s="177"/>
      <c r="GD906" s="177"/>
      <c r="GE906" s="177"/>
      <c r="GF906" s="177"/>
      <c r="GG906" s="177"/>
      <c r="GH906" s="177"/>
      <c r="GI906" s="177"/>
      <c r="GJ906" s="177"/>
      <c r="GK906" s="177"/>
      <c r="GL906" s="177"/>
      <c r="GM906" s="177"/>
      <c r="GN906" s="177"/>
      <c r="GO906" s="177"/>
      <c r="GP906" s="177"/>
      <c r="GQ906" s="177"/>
      <c r="GR906" s="177"/>
      <c r="GS906" s="177"/>
      <c r="GT906" s="177"/>
      <c r="GU906" s="177"/>
      <c r="GV906" s="177"/>
      <c r="GW906" s="177"/>
      <c r="GX906" s="177"/>
      <c r="GY906" s="177"/>
      <c r="GZ906" s="177"/>
      <c r="HA906" s="177"/>
      <c r="HB906" s="177"/>
      <c r="HC906" s="177"/>
      <c r="HD906" s="177"/>
      <c r="HE906" s="177"/>
      <c r="HF906" s="177"/>
      <c r="HG906" s="177"/>
      <c r="HH906" s="177"/>
      <c r="HI906" s="177"/>
      <c r="HJ906" s="177"/>
      <c r="HK906" s="177"/>
      <c r="HL906" s="177"/>
      <c r="HM906" s="177"/>
      <c r="HN906" s="177"/>
      <c r="HO906" s="177"/>
      <c r="HP906" s="177"/>
      <c r="HQ906" s="177"/>
      <c r="HR906" s="177"/>
      <c r="HS906" s="177"/>
      <c r="HT906" s="177"/>
      <c r="HU906" s="177"/>
      <c r="HV906" s="177"/>
      <c r="HW906" s="177"/>
      <c r="HX906" s="177"/>
      <c r="HY906" s="177"/>
      <c r="HZ906" s="177"/>
      <c r="IA906" s="177"/>
      <c r="IB906" s="177"/>
      <c r="IC906" s="177"/>
      <c r="ID906" s="177"/>
      <c r="IE906" s="177"/>
      <c r="IF906" s="177"/>
      <c r="IG906" s="177"/>
      <c r="IH906" s="177"/>
      <c r="II906" s="177"/>
      <c r="IJ906" s="177"/>
      <c r="IK906" s="177"/>
      <c r="IL906" s="177"/>
      <c r="IM906" s="177"/>
      <c r="IN906" s="177"/>
      <c r="IO906" s="177"/>
      <c r="IP906" s="177"/>
      <c r="IQ906" s="177"/>
      <c r="IR906" s="177"/>
      <c r="IS906" s="177"/>
      <c r="IT906" s="177"/>
      <c r="IU906" s="177"/>
      <c r="IV906" s="177"/>
    </row>
    <row r="907" spans="1:256" s="73" customFormat="1" ht="18.75" x14ac:dyDescent="0.45">
      <c r="A907" s="58"/>
      <c r="B907" s="59"/>
      <c r="C907" s="60"/>
      <c r="D907" s="61" t="s">
        <v>19</v>
      </c>
      <c r="E907" s="59"/>
      <c r="F907" s="59"/>
      <c r="G907" s="62"/>
      <c r="H907" s="76"/>
      <c r="I907" s="64"/>
      <c r="J907" s="65"/>
      <c r="K907" s="66"/>
      <c r="L907" s="67"/>
      <c r="M907" s="68"/>
      <c r="N907" s="68"/>
      <c r="O907" s="68"/>
      <c r="P907" s="69"/>
      <c r="Q907" s="330">
        <f>SUM(Q908:Q914)</f>
        <v>640000</v>
      </c>
      <c r="R907" s="330">
        <f>SUM(R908:R914)</f>
        <v>0</v>
      </c>
      <c r="S907" s="330">
        <f>SUM(Q907:R907)</f>
        <v>640000</v>
      </c>
      <c r="T907" s="743"/>
      <c r="U907" s="744"/>
      <c r="V907" s="154"/>
      <c r="W907" s="74"/>
      <c r="X907" s="74"/>
      <c r="Y907" s="43"/>
      <c r="Z907" s="74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75"/>
      <c r="AZ907" s="75"/>
      <c r="BA907" s="75"/>
      <c r="BB907" s="75"/>
      <c r="BC907" s="75"/>
      <c r="BD907" s="75"/>
      <c r="BE907" s="75"/>
      <c r="BF907" s="75"/>
      <c r="BG907" s="75"/>
      <c r="BH907" s="75"/>
      <c r="BI907" s="75"/>
      <c r="BJ907" s="75"/>
      <c r="BK907" s="75"/>
      <c r="BL907" s="75"/>
      <c r="BM907" s="75"/>
      <c r="BN907" s="75"/>
      <c r="BO907" s="75"/>
      <c r="BP907" s="75"/>
      <c r="BQ907" s="75"/>
      <c r="BR907" s="75"/>
      <c r="BS907" s="75"/>
      <c r="BT907" s="75"/>
      <c r="BU907" s="75"/>
      <c r="BV907" s="75"/>
      <c r="BW907" s="75"/>
      <c r="BX907" s="75"/>
      <c r="BY907" s="75"/>
      <c r="BZ907" s="75"/>
      <c r="CA907" s="75"/>
      <c r="CB907" s="75"/>
      <c r="CC907" s="75"/>
      <c r="CD907" s="75"/>
      <c r="CE907" s="75"/>
      <c r="CF907" s="75"/>
      <c r="CG907" s="75"/>
      <c r="CH907" s="75"/>
      <c r="CI907" s="75"/>
      <c r="CJ907" s="75"/>
      <c r="CK907" s="75"/>
      <c r="CL907" s="75"/>
      <c r="CM907" s="75"/>
      <c r="CN907" s="75"/>
      <c r="CO907" s="75"/>
      <c r="CP907" s="75"/>
      <c r="CQ907" s="75"/>
      <c r="CR907" s="75"/>
      <c r="CS907" s="75"/>
      <c r="CT907" s="75"/>
      <c r="CU907" s="75"/>
      <c r="CV907" s="75"/>
      <c r="CW907" s="75"/>
      <c r="CX907" s="75"/>
      <c r="CY907" s="75"/>
      <c r="CZ907" s="75"/>
      <c r="DA907" s="75"/>
      <c r="DB907" s="75"/>
      <c r="DC907" s="75"/>
      <c r="DD907" s="75"/>
      <c r="DE907" s="75"/>
      <c r="DF907" s="75"/>
      <c r="DG907" s="75"/>
      <c r="DH907" s="75"/>
      <c r="DI907" s="75"/>
      <c r="DJ907" s="75"/>
      <c r="DK907" s="75"/>
      <c r="DL907" s="75"/>
      <c r="DM907" s="75"/>
      <c r="DN907" s="75"/>
      <c r="DO907" s="75"/>
      <c r="DP907" s="75"/>
      <c r="DQ907" s="75"/>
      <c r="DR907" s="75"/>
      <c r="DS907" s="75"/>
      <c r="DT907" s="75"/>
      <c r="DU907" s="75"/>
      <c r="DV907" s="75"/>
      <c r="DW907" s="75"/>
      <c r="DX907" s="75"/>
      <c r="DY907" s="75"/>
      <c r="DZ907" s="75"/>
      <c r="EA907" s="75"/>
      <c r="EB907" s="75"/>
      <c r="EC907" s="75"/>
      <c r="ED907" s="75"/>
      <c r="EE907" s="75"/>
      <c r="EF907" s="75"/>
      <c r="EG907" s="75"/>
      <c r="EH907" s="75"/>
      <c r="EI907" s="75"/>
      <c r="EJ907" s="75"/>
      <c r="EK907" s="75"/>
      <c r="EL907" s="75"/>
      <c r="EM907" s="75"/>
      <c r="EN907" s="75"/>
      <c r="EO907" s="75"/>
      <c r="EP907" s="75"/>
      <c r="EQ907" s="75"/>
      <c r="ER907" s="75"/>
      <c r="ES907" s="75"/>
      <c r="ET907" s="75"/>
      <c r="EU907" s="75"/>
      <c r="EV907" s="75"/>
      <c r="EW907" s="75"/>
      <c r="EX907" s="75"/>
      <c r="EY907" s="75"/>
      <c r="EZ907" s="75"/>
      <c r="FA907" s="75"/>
      <c r="FB907" s="75"/>
      <c r="FC907" s="75"/>
      <c r="FD907" s="75"/>
      <c r="FE907" s="75"/>
      <c r="FF907" s="75"/>
      <c r="FG907" s="75"/>
      <c r="FH907" s="75"/>
      <c r="FI907" s="75"/>
      <c r="FJ907" s="75"/>
      <c r="FK907" s="75"/>
      <c r="FL907" s="75"/>
      <c r="FM907" s="75"/>
      <c r="FN907" s="75"/>
      <c r="FO907" s="75"/>
      <c r="FP907" s="75"/>
      <c r="FQ907" s="75"/>
      <c r="FR907" s="75"/>
      <c r="FS907" s="75"/>
      <c r="FT907" s="75"/>
      <c r="FU907" s="75"/>
      <c r="FV907" s="75"/>
      <c r="FW907" s="75"/>
      <c r="FX907" s="75"/>
      <c r="FY907" s="75"/>
      <c r="FZ907" s="75"/>
      <c r="GA907" s="75"/>
      <c r="GB907" s="75"/>
      <c r="GC907" s="75"/>
      <c r="GD907" s="75"/>
      <c r="GE907" s="75"/>
      <c r="GF907" s="75"/>
      <c r="GG907" s="75"/>
      <c r="GH907" s="75"/>
      <c r="GI907" s="75"/>
      <c r="GJ907" s="75"/>
      <c r="GK907" s="75"/>
      <c r="GL907" s="75"/>
      <c r="GM907" s="75"/>
      <c r="GN907" s="75"/>
      <c r="GO907" s="75"/>
      <c r="GP907" s="75"/>
      <c r="GQ907" s="75"/>
      <c r="GR907" s="75"/>
      <c r="GS907" s="75"/>
      <c r="GT907" s="75"/>
      <c r="GU907" s="75"/>
      <c r="GV907" s="75"/>
      <c r="GW907" s="75"/>
      <c r="GX907" s="75"/>
      <c r="GY907" s="75"/>
      <c r="GZ907" s="75"/>
      <c r="HA907" s="75"/>
      <c r="HB907" s="75"/>
      <c r="HC907" s="75"/>
      <c r="HD907" s="75"/>
      <c r="HE907" s="75"/>
      <c r="HF907" s="75"/>
      <c r="HG907" s="75"/>
      <c r="HH907" s="75"/>
      <c r="HI907" s="75"/>
      <c r="HJ907" s="75"/>
      <c r="HK907" s="75"/>
      <c r="HL907" s="75"/>
      <c r="HM907" s="75"/>
      <c r="HN907" s="75"/>
      <c r="HO907" s="75"/>
      <c r="HP907" s="75"/>
      <c r="HQ907" s="75"/>
      <c r="HR907" s="75"/>
      <c r="HS907" s="75"/>
      <c r="HT907" s="75"/>
      <c r="HU907" s="75"/>
      <c r="HV907" s="75"/>
      <c r="HW907" s="75"/>
      <c r="HX907" s="75"/>
      <c r="HY907" s="75"/>
      <c r="HZ907" s="75"/>
      <c r="IA907" s="75"/>
      <c r="IB907" s="75"/>
      <c r="IC907" s="75"/>
      <c r="ID907" s="75"/>
      <c r="IE907" s="75"/>
      <c r="IF907" s="75"/>
      <c r="IG907" s="75"/>
      <c r="IH907" s="75"/>
      <c r="II907" s="75"/>
      <c r="IJ907" s="75"/>
      <c r="IK907" s="75"/>
      <c r="IL907" s="75"/>
      <c r="IM907" s="75"/>
      <c r="IN907" s="75"/>
      <c r="IO907" s="75"/>
      <c r="IP907" s="75"/>
      <c r="IQ907" s="75"/>
      <c r="IR907" s="75"/>
      <c r="IS907" s="75"/>
      <c r="IT907" s="75"/>
      <c r="IU907" s="75"/>
      <c r="IV907" s="75"/>
    </row>
    <row r="908" spans="1:256" s="73" customFormat="1" ht="18.75" x14ac:dyDescent="0.45">
      <c r="A908" s="58"/>
      <c r="B908" s="59"/>
      <c r="C908" s="60"/>
      <c r="D908" s="81"/>
      <c r="E908" s="93" t="s">
        <v>1477</v>
      </c>
      <c r="F908" s="59"/>
      <c r="G908" s="62"/>
      <c r="H908" s="76"/>
      <c r="I908" s="64"/>
      <c r="J908" s="149">
        <v>1</v>
      </c>
      <c r="K908" s="867" t="s">
        <v>1478</v>
      </c>
      <c r="L908" s="839"/>
      <c r="M908" s="68"/>
      <c r="N908" s="68"/>
      <c r="O908" s="68"/>
      <c r="P908" s="69"/>
      <c r="Q908" s="184">
        <v>30000</v>
      </c>
      <c r="R908" s="234"/>
      <c r="S908" s="159">
        <f t="shared" ref="S908:S913" si="39">SUM(Q908:R908)</f>
        <v>30000</v>
      </c>
      <c r="T908" s="868" t="s">
        <v>1479</v>
      </c>
      <c r="U908" s="194" t="s">
        <v>33</v>
      </c>
      <c r="V908" s="154"/>
      <c r="W908" s="74"/>
      <c r="X908" s="74"/>
      <c r="Y908" s="43"/>
      <c r="Z908" s="74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  <c r="BI908" s="75"/>
      <c r="BJ908" s="75"/>
      <c r="BK908" s="75"/>
      <c r="BL908" s="75"/>
      <c r="BM908" s="75"/>
      <c r="BN908" s="75"/>
      <c r="BO908" s="75"/>
      <c r="BP908" s="75"/>
      <c r="BQ908" s="75"/>
      <c r="BR908" s="75"/>
      <c r="BS908" s="75"/>
      <c r="BT908" s="75"/>
      <c r="BU908" s="75"/>
      <c r="BV908" s="75"/>
      <c r="BW908" s="75"/>
      <c r="BX908" s="75"/>
      <c r="BY908" s="75"/>
      <c r="BZ908" s="75"/>
      <c r="CA908" s="75"/>
      <c r="CB908" s="75"/>
      <c r="CC908" s="75"/>
      <c r="CD908" s="75"/>
      <c r="CE908" s="75"/>
      <c r="CF908" s="75"/>
      <c r="CG908" s="75"/>
      <c r="CH908" s="75"/>
      <c r="CI908" s="75"/>
      <c r="CJ908" s="75"/>
      <c r="CK908" s="75"/>
      <c r="CL908" s="75"/>
      <c r="CM908" s="75"/>
      <c r="CN908" s="75"/>
      <c r="CO908" s="75"/>
      <c r="CP908" s="75"/>
      <c r="CQ908" s="75"/>
      <c r="CR908" s="75"/>
      <c r="CS908" s="75"/>
      <c r="CT908" s="75"/>
      <c r="CU908" s="75"/>
      <c r="CV908" s="75"/>
      <c r="CW908" s="75"/>
      <c r="CX908" s="75"/>
      <c r="CY908" s="75"/>
      <c r="CZ908" s="75"/>
      <c r="DA908" s="75"/>
      <c r="DB908" s="75"/>
      <c r="DC908" s="75"/>
      <c r="DD908" s="75"/>
      <c r="DE908" s="75"/>
      <c r="DF908" s="75"/>
      <c r="DG908" s="75"/>
      <c r="DH908" s="75"/>
      <c r="DI908" s="75"/>
      <c r="DJ908" s="75"/>
      <c r="DK908" s="75"/>
      <c r="DL908" s="75"/>
      <c r="DM908" s="75"/>
      <c r="DN908" s="75"/>
      <c r="DO908" s="75"/>
      <c r="DP908" s="75"/>
      <c r="DQ908" s="75"/>
      <c r="DR908" s="75"/>
      <c r="DS908" s="75"/>
      <c r="DT908" s="75"/>
      <c r="DU908" s="75"/>
      <c r="DV908" s="75"/>
      <c r="DW908" s="75"/>
      <c r="DX908" s="75"/>
      <c r="DY908" s="75"/>
      <c r="DZ908" s="75"/>
      <c r="EA908" s="75"/>
      <c r="EB908" s="75"/>
      <c r="EC908" s="75"/>
      <c r="ED908" s="75"/>
      <c r="EE908" s="75"/>
      <c r="EF908" s="75"/>
      <c r="EG908" s="75"/>
      <c r="EH908" s="75"/>
      <c r="EI908" s="75"/>
      <c r="EJ908" s="75"/>
      <c r="EK908" s="75"/>
      <c r="EL908" s="75"/>
      <c r="EM908" s="75"/>
      <c r="EN908" s="75"/>
      <c r="EO908" s="75"/>
      <c r="EP908" s="75"/>
      <c r="EQ908" s="75"/>
      <c r="ER908" s="75"/>
      <c r="ES908" s="75"/>
      <c r="ET908" s="75"/>
      <c r="EU908" s="75"/>
      <c r="EV908" s="75"/>
      <c r="EW908" s="75"/>
      <c r="EX908" s="75"/>
      <c r="EY908" s="75"/>
      <c r="EZ908" s="75"/>
      <c r="FA908" s="75"/>
      <c r="FB908" s="75"/>
      <c r="FC908" s="75"/>
      <c r="FD908" s="75"/>
      <c r="FE908" s="75"/>
      <c r="FF908" s="75"/>
      <c r="FG908" s="75"/>
      <c r="FH908" s="75"/>
      <c r="FI908" s="75"/>
      <c r="FJ908" s="75"/>
      <c r="FK908" s="75"/>
      <c r="FL908" s="75"/>
      <c r="FM908" s="75"/>
      <c r="FN908" s="75"/>
      <c r="FO908" s="75"/>
      <c r="FP908" s="75"/>
      <c r="FQ908" s="75"/>
      <c r="FR908" s="75"/>
      <c r="FS908" s="75"/>
      <c r="FT908" s="75"/>
      <c r="FU908" s="75"/>
      <c r="FV908" s="75"/>
      <c r="FW908" s="75"/>
      <c r="FX908" s="75"/>
      <c r="FY908" s="75"/>
      <c r="FZ908" s="75"/>
      <c r="GA908" s="75"/>
      <c r="GB908" s="75"/>
      <c r="GC908" s="75"/>
      <c r="GD908" s="75"/>
      <c r="GE908" s="75"/>
      <c r="GF908" s="75"/>
      <c r="GG908" s="75"/>
      <c r="GH908" s="75"/>
      <c r="GI908" s="75"/>
      <c r="GJ908" s="75"/>
      <c r="GK908" s="75"/>
      <c r="GL908" s="75"/>
      <c r="GM908" s="75"/>
      <c r="GN908" s="75"/>
      <c r="GO908" s="75"/>
      <c r="GP908" s="75"/>
      <c r="GQ908" s="75"/>
      <c r="GR908" s="75"/>
      <c r="GS908" s="75"/>
      <c r="GT908" s="75"/>
      <c r="GU908" s="75"/>
      <c r="GV908" s="75"/>
      <c r="GW908" s="75"/>
      <c r="GX908" s="75"/>
      <c r="GY908" s="75"/>
      <c r="GZ908" s="75"/>
      <c r="HA908" s="75"/>
      <c r="HB908" s="75"/>
      <c r="HC908" s="75"/>
      <c r="HD908" s="75"/>
      <c r="HE908" s="75"/>
      <c r="HF908" s="75"/>
      <c r="HG908" s="75"/>
      <c r="HH908" s="75"/>
      <c r="HI908" s="75"/>
      <c r="HJ908" s="75"/>
      <c r="HK908" s="75"/>
      <c r="HL908" s="75"/>
      <c r="HM908" s="75"/>
      <c r="HN908" s="75"/>
      <c r="HO908" s="75"/>
      <c r="HP908" s="75"/>
      <c r="HQ908" s="75"/>
      <c r="HR908" s="75"/>
      <c r="HS908" s="75"/>
      <c r="HT908" s="75"/>
      <c r="HU908" s="75"/>
      <c r="HV908" s="75"/>
      <c r="HW908" s="75"/>
      <c r="HX908" s="75"/>
      <c r="HY908" s="75"/>
      <c r="HZ908" s="75"/>
      <c r="IA908" s="75"/>
      <c r="IB908" s="75"/>
      <c r="IC908" s="75"/>
      <c r="ID908" s="75"/>
      <c r="IE908" s="75"/>
      <c r="IF908" s="75"/>
      <c r="IG908" s="75"/>
      <c r="IH908" s="75"/>
      <c r="II908" s="75"/>
      <c r="IJ908" s="75"/>
      <c r="IK908" s="75"/>
      <c r="IL908" s="75"/>
      <c r="IM908" s="75"/>
      <c r="IN908" s="75"/>
      <c r="IO908" s="75"/>
      <c r="IP908" s="75"/>
      <c r="IQ908" s="75"/>
      <c r="IR908" s="75"/>
      <c r="IS908" s="75"/>
      <c r="IT908" s="75"/>
      <c r="IU908" s="75"/>
      <c r="IV908" s="75"/>
    </row>
    <row r="909" spans="1:256" s="362" customFormat="1" ht="18.75" x14ac:dyDescent="0.45">
      <c r="A909" s="357"/>
      <c r="B909" s="177"/>
      <c r="C909" s="177"/>
      <c r="D909" s="177" t="s">
        <v>30</v>
      </c>
      <c r="E909" s="177"/>
      <c r="F909" s="177"/>
      <c r="G909" s="178"/>
      <c r="H909" s="68"/>
      <c r="I909" s="68"/>
      <c r="J909" s="686">
        <v>2</v>
      </c>
      <c r="K909" s="867" t="s">
        <v>1480</v>
      </c>
      <c r="L909" s="843"/>
      <c r="M909" s="158"/>
      <c r="N909" s="158"/>
      <c r="O909" s="158"/>
      <c r="P909" s="158"/>
      <c r="Q909" s="696">
        <v>300000</v>
      </c>
      <c r="R909" s="696"/>
      <c r="S909" s="159">
        <f t="shared" si="39"/>
        <v>300000</v>
      </c>
      <c r="T909" s="868" t="s">
        <v>1481</v>
      </c>
      <c r="U909" s="160" t="s">
        <v>1032</v>
      </c>
      <c r="V909" s="361"/>
      <c r="W909" s="177"/>
      <c r="X909" s="177"/>
      <c r="Y909" s="727"/>
      <c r="Z909" s="74"/>
      <c r="AA909" s="117"/>
      <c r="AB909" s="177"/>
      <c r="AC909" s="177"/>
      <c r="AD909" s="177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7"/>
      <c r="BN909" s="177"/>
      <c r="BO909" s="177"/>
      <c r="BP909" s="177"/>
      <c r="BQ909" s="177"/>
      <c r="BR909" s="177"/>
      <c r="BS909" s="177"/>
      <c r="BT909" s="177"/>
      <c r="BU909" s="177"/>
      <c r="BV909" s="177"/>
      <c r="BW909" s="177"/>
      <c r="BX909" s="177"/>
      <c r="BY909" s="177"/>
      <c r="BZ909" s="177"/>
      <c r="CA909" s="177"/>
      <c r="CB909" s="177"/>
      <c r="CC909" s="177"/>
      <c r="CD909" s="177"/>
      <c r="CE909" s="177"/>
      <c r="CF909" s="177"/>
      <c r="CG909" s="177"/>
      <c r="CH909" s="177"/>
      <c r="CI909" s="177"/>
      <c r="CJ909" s="177"/>
      <c r="CK909" s="177"/>
      <c r="CL909" s="177"/>
      <c r="CM909" s="177"/>
      <c r="CN909" s="177"/>
      <c r="CO909" s="177"/>
      <c r="CP909" s="177"/>
      <c r="CQ909" s="177"/>
      <c r="CR909" s="177"/>
      <c r="CS909" s="177"/>
      <c r="CT909" s="177"/>
      <c r="CU909" s="177"/>
      <c r="CV909" s="177"/>
      <c r="CW909" s="177"/>
      <c r="CX909" s="177"/>
      <c r="CY909" s="177"/>
      <c r="CZ909" s="177"/>
      <c r="DA909" s="177"/>
      <c r="DB909" s="177"/>
      <c r="DC909" s="177"/>
      <c r="DD909" s="177"/>
      <c r="DE909" s="177"/>
      <c r="DF909" s="177"/>
      <c r="DG909" s="177"/>
      <c r="DH909" s="177"/>
      <c r="DI909" s="177"/>
      <c r="DJ909" s="177"/>
      <c r="DK909" s="177"/>
      <c r="DL909" s="177"/>
      <c r="DM909" s="177"/>
      <c r="DN909" s="177"/>
      <c r="DO909" s="177"/>
      <c r="DP909" s="177"/>
      <c r="DQ909" s="177"/>
      <c r="DR909" s="177"/>
      <c r="DS909" s="177"/>
      <c r="DT909" s="177"/>
      <c r="DU909" s="177"/>
      <c r="DV909" s="177"/>
      <c r="DW909" s="177"/>
      <c r="DX909" s="177"/>
      <c r="DY909" s="177"/>
      <c r="DZ909" s="177"/>
      <c r="EA909" s="177"/>
      <c r="EB909" s="177"/>
      <c r="EC909" s="177"/>
      <c r="ED909" s="177"/>
      <c r="EE909" s="177"/>
      <c r="EF909" s="177"/>
      <c r="EG909" s="177"/>
      <c r="EH909" s="177"/>
      <c r="EI909" s="177"/>
      <c r="EJ909" s="177"/>
      <c r="EK909" s="177"/>
      <c r="EL909" s="177"/>
      <c r="EM909" s="177"/>
      <c r="EN909" s="177"/>
      <c r="EO909" s="177"/>
      <c r="EP909" s="177"/>
      <c r="EQ909" s="177"/>
      <c r="ER909" s="177"/>
      <c r="ES909" s="177"/>
      <c r="ET909" s="177"/>
      <c r="EU909" s="177"/>
      <c r="EV909" s="177"/>
      <c r="EW909" s="177"/>
      <c r="EX909" s="177"/>
      <c r="EY909" s="177"/>
      <c r="EZ909" s="177"/>
      <c r="FA909" s="177"/>
      <c r="FB909" s="177"/>
      <c r="FC909" s="177"/>
      <c r="FD909" s="177"/>
      <c r="FE909" s="177"/>
      <c r="FF909" s="177"/>
      <c r="FG909" s="177"/>
      <c r="FH909" s="177"/>
      <c r="FI909" s="177"/>
      <c r="FJ909" s="177"/>
      <c r="FK909" s="177"/>
      <c r="FL909" s="177"/>
      <c r="FM909" s="177"/>
      <c r="FN909" s="177"/>
      <c r="FO909" s="177"/>
      <c r="FP909" s="177"/>
      <c r="FQ909" s="177"/>
      <c r="FR909" s="177"/>
      <c r="FS909" s="177"/>
      <c r="FT909" s="177"/>
      <c r="FU909" s="177"/>
      <c r="FV909" s="177"/>
      <c r="FW909" s="177"/>
      <c r="FX909" s="177"/>
      <c r="FY909" s="177"/>
      <c r="FZ909" s="177"/>
      <c r="GA909" s="177"/>
      <c r="GB909" s="177"/>
      <c r="GC909" s="177"/>
      <c r="GD909" s="177"/>
      <c r="GE909" s="177"/>
      <c r="GF909" s="177"/>
      <c r="GG909" s="177"/>
      <c r="GH909" s="177"/>
      <c r="GI909" s="177"/>
      <c r="GJ909" s="177"/>
      <c r="GK909" s="177"/>
      <c r="GL909" s="177"/>
      <c r="GM909" s="177"/>
      <c r="GN909" s="177"/>
      <c r="GO909" s="177"/>
      <c r="GP909" s="177"/>
      <c r="GQ909" s="177"/>
      <c r="GR909" s="177"/>
      <c r="GS909" s="177"/>
      <c r="GT909" s="177"/>
      <c r="GU909" s="177"/>
      <c r="GV909" s="177"/>
      <c r="GW909" s="177"/>
      <c r="GX909" s="177"/>
      <c r="GY909" s="177"/>
      <c r="GZ909" s="177"/>
      <c r="HA909" s="177"/>
      <c r="HB909" s="177"/>
      <c r="HC909" s="177"/>
      <c r="HD909" s="177"/>
      <c r="HE909" s="177"/>
      <c r="HF909" s="177"/>
      <c r="HG909" s="177"/>
      <c r="HH909" s="177"/>
      <c r="HI909" s="177"/>
      <c r="HJ909" s="177"/>
      <c r="HK909" s="177"/>
      <c r="HL909" s="177"/>
      <c r="HM909" s="177"/>
      <c r="HN909" s="177"/>
      <c r="HO909" s="177"/>
      <c r="HP909" s="177"/>
      <c r="HQ909" s="177"/>
      <c r="HR909" s="177"/>
      <c r="HS909" s="177"/>
      <c r="HT909" s="177"/>
      <c r="HU909" s="177"/>
      <c r="HV909" s="177"/>
      <c r="HW909" s="177"/>
      <c r="HX909" s="177"/>
      <c r="HY909" s="177"/>
      <c r="HZ909" s="177"/>
      <c r="IA909" s="177"/>
      <c r="IB909" s="177"/>
      <c r="IC909" s="177"/>
      <c r="ID909" s="177"/>
      <c r="IE909" s="177"/>
      <c r="IF909" s="177"/>
      <c r="IG909" s="177"/>
      <c r="IH909" s="177"/>
      <c r="II909" s="177"/>
      <c r="IJ909" s="177"/>
      <c r="IK909" s="177"/>
      <c r="IL909" s="177"/>
      <c r="IM909" s="177"/>
      <c r="IN909" s="177"/>
      <c r="IO909" s="177"/>
      <c r="IP909" s="177"/>
      <c r="IQ909" s="177"/>
      <c r="IR909" s="177"/>
      <c r="IS909" s="177"/>
      <c r="IT909" s="177"/>
      <c r="IU909" s="177"/>
      <c r="IV909" s="177"/>
    </row>
    <row r="910" spans="1:256" s="181" customFormat="1" ht="18.75" x14ac:dyDescent="0.45">
      <c r="A910" s="385"/>
      <c r="D910" s="81">
        <v>1</v>
      </c>
      <c r="E910" s="122" t="s">
        <v>1482</v>
      </c>
      <c r="F910" s="122"/>
      <c r="G910" s="123"/>
      <c r="H910" s="124" t="s">
        <v>75</v>
      </c>
      <c r="I910" s="125">
        <v>2</v>
      </c>
      <c r="J910" s="149">
        <v>3</v>
      </c>
      <c r="K910" s="867" t="s">
        <v>1483</v>
      </c>
      <c r="L910" s="843"/>
      <c r="M910" s="158"/>
      <c r="N910" s="158"/>
      <c r="O910" s="158"/>
      <c r="P910" s="158"/>
      <c r="Q910" s="696">
        <v>30000</v>
      </c>
      <c r="R910" s="696"/>
      <c r="S910" s="159">
        <f t="shared" si="39"/>
        <v>30000</v>
      </c>
      <c r="T910" s="868" t="s">
        <v>1484</v>
      </c>
      <c r="U910" s="868" t="s">
        <v>92</v>
      </c>
      <c r="V910" s="387"/>
      <c r="W910" s="177"/>
      <c r="X910" s="177"/>
      <c r="Y910" s="727"/>
      <c r="Z910" s="74"/>
      <c r="AA910" s="117"/>
    </row>
    <row r="911" spans="1:256" s="181" customFormat="1" ht="18.75" x14ac:dyDescent="0.45">
      <c r="A911" s="385"/>
      <c r="D911" s="81"/>
      <c r="E911" s="181" t="s">
        <v>1049</v>
      </c>
      <c r="G911" s="123"/>
      <c r="H911" s="124"/>
      <c r="I911" s="125"/>
      <c r="J911" s="686">
        <v>4</v>
      </c>
      <c r="K911" s="867" t="s">
        <v>1485</v>
      </c>
      <c r="L911" s="843"/>
      <c r="M911" s="158"/>
      <c r="N911" s="158"/>
      <c r="O911" s="158"/>
      <c r="P911" s="158"/>
      <c r="Q911" s="696">
        <v>40000</v>
      </c>
      <c r="R911" s="696"/>
      <c r="S911" s="159">
        <f t="shared" si="39"/>
        <v>40000</v>
      </c>
      <c r="T911" s="868" t="s">
        <v>1486</v>
      </c>
      <c r="U911" s="165" t="s">
        <v>97</v>
      </c>
      <c r="V911" s="387"/>
      <c r="W911" s="177"/>
      <c r="X911" s="177"/>
      <c r="Y911" s="727"/>
      <c r="Z911" s="74"/>
      <c r="AA911" s="117"/>
    </row>
    <row r="912" spans="1:256" s="181" customFormat="1" ht="18.75" x14ac:dyDescent="0.45">
      <c r="A912" s="385"/>
      <c r="E912" s="869" t="s">
        <v>77</v>
      </c>
      <c r="F912" s="123" t="s">
        <v>1487</v>
      </c>
      <c r="G912" s="123"/>
      <c r="H912" s="124"/>
      <c r="I912" s="125"/>
      <c r="J912" s="149">
        <v>5</v>
      </c>
      <c r="K912" s="867" t="s">
        <v>1488</v>
      </c>
      <c r="L912" s="843"/>
      <c r="M912" s="158"/>
      <c r="N912" s="158"/>
      <c r="O912" s="158"/>
      <c r="P912" s="158"/>
      <c r="Q912" s="696">
        <v>150000</v>
      </c>
      <c r="R912" s="696"/>
      <c r="S912" s="159">
        <f t="shared" si="39"/>
        <v>150000</v>
      </c>
      <c r="T912" s="868" t="s">
        <v>1405</v>
      </c>
      <c r="U912" s="194" t="s">
        <v>33</v>
      </c>
      <c r="V912" s="387"/>
      <c r="W912" s="177"/>
      <c r="X912" s="177"/>
      <c r="Y912" s="727"/>
      <c r="Z912" s="74"/>
      <c r="AA912" s="117"/>
    </row>
    <row r="913" spans="1:256" s="181" customFormat="1" ht="18.75" x14ac:dyDescent="0.45">
      <c r="A913" s="385"/>
      <c r="D913" s="81"/>
      <c r="E913" s="869" t="s">
        <v>80</v>
      </c>
      <c r="F913" s="123" t="s">
        <v>1489</v>
      </c>
      <c r="G913" s="123"/>
      <c r="H913" s="124"/>
      <c r="I913" s="125"/>
      <c r="J913" s="686">
        <v>6</v>
      </c>
      <c r="K913" s="867" t="s">
        <v>1490</v>
      </c>
      <c r="L913" s="843"/>
      <c r="M913" s="158"/>
      <c r="N913" s="158"/>
      <c r="O913" s="158"/>
      <c r="P913" s="158"/>
      <c r="Q913" s="696">
        <v>90000</v>
      </c>
      <c r="R913" s="696"/>
      <c r="S913" s="159">
        <f t="shared" si="39"/>
        <v>90000</v>
      </c>
      <c r="T913" s="868" t="s">
        <v>1481</v>
      </c>
      <c r="U913" s="160" t="s">
        <v>1032</v>
      </c>
      <c r="V913" s="387"/>
      <c r="W913" s="177"/>
      <c r="X913" s="177"/>
      <c r="Y913" s="727"/>
      <c r="Z913" s="74"/>
      <c r="AA913" s="117"/>
    </row>
    <row r="914" spans="1:256" s="181" customFormat="1" ht="18.75" x14ac:dyDescent="0.45">
      <c r="A914" s="385"/>
      <c r="D914" s="81">
        <v>2</v>
      </c>
      <c r="E914" s="181" t="s">
        <v>1491</v>
      </c>
      <c r="G914" s="123"/>
      <c r="H914" s="158" t="s">
        <v>117</v>
      </c>
      <c r="I914" s="158">
        <v>200</v>
      </c>
      <c r="J914" s="686"/>
      <c r="K914" s="687"/>
      <c r="L914" s="687"/>
      <c r="M914" s="158"/>
      <c r="N914" s="158"/>
      <c r="O914" s="158"/>
      <c r="P914" s="158"/>
      <c r="Q914" s="696"/>
      <c r="R914" s="696"/>
      <c r="S914" s="159"/>
      <c r="T914" s="188"/>
      <c r="U914" s="188"/>
      <c r="V914" s="387"/>
      <c r="W914" s="177"/>
      <c r="X914" s="177"/>
      <c r="Y914" s="727"/>
      <c r="Z914" s="74"/>
      <c r="AA914" s="117"/>
    </row>
    <row r="915" spans="1:256" s="181" customFormat="1" ht="18.75" x14ac:dyDescent="0.45">
      <c r="A915" s="385"/>
      <c r="C915" s="221"/>
      <c r="D915" s="220"/>
      <c r="E915" s="221"/>
      <c r="F915" s="221"/>
      <c r="G915" s="795"/>
      <c r="H915" s="223"/>
      <c r="I915" s="223"/>
      <c r="J915" s="439"/>
      <c r="K915" s="440"/>
      <c r="L915" s="440"/>
      <c r="M915" s="223"/>
      <c r="N915" s="223"/>
      <c r="O915" s="223"/>
      <c r="P915" s="223"/>
      <c r="Q915" s="696"/>
      <c r="R915" s="696"/>
      <c r="S915" s="240"/>
      <c r="T915" s="323"/>
      <c r="U915" s="323"/>
      <c r="V915" s="387"/>
      <c r="W915" s="177"/>
      <c r="X915" s="177"/>
      <c r="Y915" s="727"/>
      <c r="Z915" s="74"/>
      <c r="AA915" s="117"/>
    </row>
    <row r="916" spans="1:256" s="362" customFormat="1" ht="18.75" x14ac:dyDescent="0.45">
      <c r="A916" s="357"/>
      <c r="B916" s="177"/>
      <c r="C916" s="60">
        <v>42</v>
      </c>
      <c r="D916" s="755" t="s">
        <v>1492</v>
      </c>
      <c r="E916" s="177"/>
      <c r="F916" s="177"/>
      <c r="G916" s="178"/>
      <c r="H916" s="68"/>
      <c r="I916" s="68"/>
      <c r="J916" s="429"/>
      <c r="K916" s="430"/>
      <c r="L916" s="67"/>
      <c r="M916" s="68"/>
      <c r="N916" s="68"/>
      <c r="O916" s="68"/>
      <c r="P916" s="68"/>
      <c r="Q916" s="152">
        <f>[4]แผน_งบยุทธศาสตร์60!L85*1000000</f>
        <v>1060000</v>
      </c>
      <c r="R916" s="152">
        <f>[4]แผน_งบยุทธศาสตร์60!M85*1000000</f>
        <v>0</v>
      </c>
      <c r="S916" s="71">
        <f>SUM(Q916:R916)</f>
        <v>1060000</v>
      </c>
      <c r="T916" s="741"/>
      <c r="U916" s="742" t="s">
        <v>1248</v>
      </c>
      <c r="V916" s="361"/>
      <c r="W916" s="74"/>
      <c r="X916" s="74"/>
      <c r="Y916" s="727"/>
      <c r="Z916" s="74"/>
      <c r="AA916" s="117"/>
      <c r="AB916" s="177"/>
      <c r="AC916" s="177"/>
      <c r="AD916" s="177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7"/>
      <c r="BN916" s="177"/>
      <c r="BO916" s="177"/>
      <c r="BP916" s="177"/>
      <c r="BQ916" s="177"/>
      <c r="BR916" s="177"/>
      <c r="BS916" s="177"/>
      <c r="BT916" s="177"/>
      <c r="BU916" s="177"/>
      <c r="BV916" s="177"/>
      <c r="BW916" s="177"/>
      <c r="BX916" s="177"/>
      <c r="BY916" s="177"/>
      <c r="BZ916" s="177"/>
      <c r="CA916" s="177"/>
      <c r="CB916" s="177"/>
      <c r="CC916" s="177"/>
      <c r="CD916" s="177"/>
      <c r="CE916" s="177"/>
      <c r="CF916" s="177"/>
      <c r="CG916" s="177"/>
      <c r="CH916" s="177"/>
      <c r="CI916" s="177"/>
      <c r="CJ916" s="177"/>
      <c r="CK916" s="177"/>
      <c r="CL916" s="177"/>
      <c r="CM916" s="177"/>
      <c r="CN916" s="177"/>
      <c r="CO916" s="177"/>
      <c r="CP916" s="177"/>
      <c r="CQ916" s="177"/>
      <c r="CR916" s="177"/>
      <c r="CS916" s="177"/>
      <c r="CT916" s="177"/>
      <c r="CU916" s="177"/>
      <c r="CV916" s="177"/>
      <c r="CW916" s="177"/>
      <c r="CX916" s="177"/>
      <c r="CY916" s="177"/>
      <c r="CZ916" s="177"/>
      <c r="DA916" s="177"/>
      <c r="DB916" s="177"/>
      <c r="DC916" s="177"/>
      <c r="DD916" s="177"/>
      <c r="DE916" s="177"/>
      <c r="DF916" s="177"/>
      <c r="DG916" s="177"/>
      <c r="DH916" s="177"/>
      <c r="DI916" s="177"/>
      <c r="DJ916" s="177"/>
      <c r="DK916" s="177"/>
      <c r="DL916" s="177"/>
      <c r="DM916" s="177"/>
      <c r="DN916" s="177"/>
      <c r="DO916" s="177"/>
      <c r="DP916" s="177"/>
      <c r="DQ916" s="177"/>
      <c r="DR916" s="177"/>
      <c r="DS916" s="177"/>
      <c r="DT916" s="177"/>
      <c r="DU916" s="177"/>
      <c r="DV916" s="177"/>
      <c r="DW916" s="177"/>
      <c r="DX916" s="177"/>
      <c r="DY916" s="177"/>
      <c r="DZ916" s="177"/>
      <c r="EA916" s="177"/>
      <c r="EB916" s="177"/>
      <c r="EC916" s="177"/>
      <c r="ED916" s="177"/>
      <c r="EE916" s="177"/>
      <c r="EF916" s="177"/>
      <c r="EG916" s="177"/>
      <c r="EH916" s="177"/>
      <c r="EI916" s="177"/>
      <c r="EJ916" s="177"/>
      <c r="EK916" s="177"/>
      <c r="EL916" s="177"/>
      <c r="EM916" s="177"/>
      <c r="EN916" s="177"/>
      <c r="EO916" s="177"/>
      <c r="EP916" s="177"/>
      <c r="EQ916" s="177"/>
      <c r="ER916" s="177"/>
      <c r="ES916" s="177"/>
      <c r="ET916" s="177"/>
      <c r="EU916" s="177"/>
      <c r="EV916" s="177"/>
      <c r="EW916" s="177"/>
      <c r="EX916" s="177"/>
      <c r="EY916" s="177"/>
      <c r="EZ916" s="177"/>
      <c r="FA916" s="177"/>
      <c r="FB916" s="177"/>
      <c r="FC916" s="177"/>
      <c r="FD916" s="177"/>
      <c r="FE916" s="177"/>
      <c r="FF916" s="177"/>
      <c r="FG916" s="177"/>
      <c r="FH916" s="177"/>
      <c r="FI916" s="177"/>
      <c r="FJ916" s="177"/>
      <c r="FK916" s="177"/>
      <c r="FL916" s="177"/>
      <c r="FM916" s="177"/>
      <c r="FN916" s="177"/>
      <c r="FO916" s="177"/>
      <c r="FP916" s="177"/>
      <c r="FQ916" s="177"/>
      <c r="FR916" s="177"/>
      <c r="FS916" s="177"/>
      <c r="FT916" s="177"/>
      <c r="FU916" s="177"/>
      <c r="FV916" s="177"/>
      <c r="FW916" s="177"/>
      <c r="FX916" s="177"/>
      <c r="FY916" s="177"/>
      <c r="FZ916" s="177"/>
      <c r="GA916" s="177"/>
      <c r="GB916" s="177"/>
      <c r="GC916" s="177"/>
      <c r="GD916" s="177"/>
      <c r="GE916" s="177"/>
      <c r="GF916" s="177"/>
      <c r="GG916" s="177"/>
      <c r="GH916" s="177"/>
      <c r="GI916" s="177"/>
      <c r="GJ916" s="177"/>
      <c r="GK916" s="177"/>
      <c r="GL916" s="177"/>
      <c r="GM916" s="177"/>
      <c r="GN916" s="177"/>
      <c r="GO916" s="177"/>
      <c r="GP916" s="177"/>
      <c r="GQ916" s="177"/>
      <c r="GR916" s="177"/>
      <c r="GS916" s="177"/>
      <c r="GT916" s="177"/>
      <c r="GU916" s="177"/>
      <c r="GV916" s="177"/>
      <c r="GW916" s="177"/>
      <c r="GX916" s="177"/>
      <c r="GY916" s="177"/>
      <c r="GZ916" s="177"/>
      <c r="HA916" s="177"/>
      <c r="HB916" s="177"/>
      <c r="HC916" s="177"/>
      <c r="HD916" s="177"/>
      <c r="HE916" s="177"/>
      <c r="HF916" s="177"/>
      <c r="HG916" s="177"/>
      <c r="HH916" s="177"/>
      <c r="HI916" s="177"/>
      <c r="HJ916" s="177"/>
      <c r="HK916" s="177"/>
      <c r="HL916" s="177"/>
      <c r="HM916" s="177"/>
      <c r="HN916" s="177"/>
      <c r="HO916" s="177"/>
      <c r="HP916" s="177"/>
      <c r="HQ916" s="177"/>
      <c r="HR916" s="177"/>
      <c r="HS916" s="177"/>
      <c r="HT916" s="177"/>
      <c r="HU916" s="177"/>
      <c r="HV916" s="177"/>
      <c r="HW916" s="177"/>
      <c r="HX916" s="177"/>
      <c r="HY916" s="177"/>
      <c r="HZ916" s="177"/>
      <c r="IA916" s="177"/>
      <c r="IB916" s="177"/>
      <c r="IC916" s="177"/>
      <c r="ID916" s="177"/>
      <c r="IE916" s="177"/>
      <c r="IF916" s="177"/>
      <c r="IG916" s="177"/>
      <c r="IH916" s="177"/>
      <c r="II916" s="177"/>
      <c r="IJ916" s="177"/>
      <c r="IK916" s="177"/>
      <c r="IL916" s="177"/>
      <c r="IM916" s="177"/>
      <c r="IN916" s="177"/>
      <c r="IO916" s="177"/>
      <c r="IP916" s="177"/>
      <c r="IQ916" s="177"/>
      <c r="IR916" s="177"/>
      <c r="IS916" s="177"/>
      <c r="IT916" s="177"/>
      <c r="IU916" s="177"/>
      <c r="IV916" s="177"/>
    </row>
    <row r="917" spans="1:256" s="73" customFormat="1" ht="18.75" x14ac:dyDescent="0.45">
      <c r="A917" s="58"/>
      <c r="B917" s="59"/>
      <c r="C917" s="60"/>
      <c r="D917" s="61" t="s">
        <v>19</v>
      </c>
      <c r="E917" s="59"/>
      <c r="F917" s="59"/>
      <c r="G917" s="62"/>
      <c r="H917" s="76"/>
      <c r="I917" s="64"/>
      <c r="J917" s="65"/>
      <c r="K917" s="66"/>
      <c r="L917" s="67"/>
      <c r="M917" s="68"/>
      <c r="N917" s="68"/>
      <c r="O917" s="68"/>
      <c r="P917" s="69"/>
      <c r="Q917" s="330">
        <f>SUM(Q918:Q932)</f>
        <v>1060000</v>
      </c>
      <c r="R917" s="330">
        <f>SUM(R918:R921)</f>
        <v>0</v>
      </c>
      <c r="S917" s="330">
        <f>SUM(Q917:R917)</f>
        <v>1060000</v>
      </c>
      <c r="T917" s="743"/>
      <c r="U917" s="744"/>
      <c r="V917" s="154"/>
      <c r="W917" s="74"/>
      <c r="X917" s="74"/>
      <c r="Y917" s="43"/>
      <c r="Z917" s="74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75"/>
      <c r="AZ917" s="75"/>
      <c r="BA917" s="75"/>
      <c r="BB917" s="75"/>
      <c r="BC917" s="75"/>
      <c r="BD917" s="75"/>
      <c r="BE917" s="75"/>
      <c r="BF917" s="75"/>
      <c r="BG917" s="75"/>
      <c r="BH917" s="75"/>
      <c r="BI917" s="75"/>
      <c r="BJ917" s="75"/>
      <c r="BK917" s="75"/>
      <c r="BL917" s="75"/>
      <c r="BM917" s="75"/>
      <c r="BN917" s="75"/>
      <c r="BO917" s="75"/>
      <c r="BP917" s="75"/>
      <c r="BQ917" s="75"/>
      <c r="BR917" s="75"/>
      <c r="BS917" s="75"/>
      <c r="BT917" s="75"/>
      <c r="BU917" s="75"/>
      <c r="BV917" s="75"/>
      <c r="BW917" s="75"/>
      <c r="BX917" s="75"/>
      <c r="BY917" s="75"/>
      <c r="BZ917" s="75"/>
      <c r="CA917" s="75"/>
      <c r="CB917" s="75"/>
      <c r="CC917" s="75"/>
      <c r="CD917" s="75"/>
      <c r="CE917" s="75"/>
      <c r="CF917" s="75"/>
      <c r="CG917" s="75"/>
      <c r="CH917" s="75"/>
      <c r="CI917" s="75"/>
      <c r="CJ917" s="75"/>
      <c r="CK917" s="75"/>
      <c r="CL917" s="75"/>
      <c r="CM917" s="75"/>
      <c r="CN917" s="75"/>
      <c r="CO917" s="75"/>
      <c r="CP917" s="75"/>
      <c r="CQ917" s="75"/>
      <c r="CR917" s="75"/>
      <c r="CS917" s="75"/>
      <c r="CT917" s="75"/>
      <c r="CU917" s="75"/>
      <c r="CV917" s="75"/>
      <c r="CW917" s="75"/>
      <c r="CX917" s="75"/>
      <c r="CY917" s="75"/>
      <c r="CZ917" s="75"/>
      <c r="DA917" s="75"/>
      <c r="DB917" s="75"/>
      <c r="DC917" s="75"/>
      <c r="DD917" s="75"/>
      <c r="DE917" s="75"/>
      <c r="DF917" s="75"/>
      <c r="DG917" s="75"/>
      <c r="DH917" s="75"/>
      <c r="DI917" s="75"/>
      <c r="DJ917" s="75"/>
      <c r="DK917" s="75"/>
      <c r="DL917" s="75"/>
      <c r="DM917" s="75"/>
      <c r="DN917" s="75"/>
      <c r="DO917" s="75"/>
      <c r="DP917" s="75"/>
      <c r="DQ917" s="75"/>
      <c r="DR917" s="75"/>
      <c r="DS917" s="75"/>
      <c r="DT917" s="75"/>
      <c r="DU917" s="75"/>
      <c r="DV917" s="75"/>
      <c r="DW917" s="75"/>
      <c r="DX917" s="75"/>
      <c r="DY917" s="75"/>
      <c r="DZ917" s="75"/>
      <c r="EA917" s="75"/>
      <c r="EB917" s="75"/>
      <c r="EC917" s="75"/>
      <c r="ED917" s="75"/>
      <c r="EE917" s="75"/>
      <c r="EF917" s="75"/>
      <c r="EG917" s="75"/>
      <c r="EH917" s="75"/>
      <c r="EI917" s="75"/>
      <c r="EJ917" s="75"/>
      <c r="EK917" s="75"/>
      <c r="EL917" s="75"/>
      <c r="EM917" s="75"/>
      <c r="EN917" s="75"/>
      <c r="EO917" s="75"/>
      <c r="EP917" s="75"/>
      <c r="EQ917" s="75"/>
      <c r="ER917" s="75"/>
      <c r="ES917" s="75"/>
      <c r="ET917" s="75"/>
      <c r="EU917" s="75"/>
      <c r="EV917" s="75"/>
      <c r="EW917" s="75"/>
      <c r="EX917" s="75"/>
      <c r="EY917" s="75"/>
      <c r="EZ917" s="75"/>
      <c r="FA917" s="75"/>
      <c r="FB917" s="75"/>
      <c r="FC917" s="75"/>
      <c r="FD917" s="75"/>
      <c r="FE917" s="75"/>
      <c r="FF917" s="75"/>
      <c r="FG917" s="75"/>
      <c r="FH917" s="75"/>
      <c r="FI917" s="75"/>
      <c r="FJ917" s="75"/>
      <c r="FK917" s="75"/>
      <c r="FL917" s="75"/>
      <c r="FM917" s="75"/>
      <c r="FN917" s="75"/>
      <c r="FO917" s="75"/>
      <c r="FP917" s="75"/>
      <c r="FQ917" s="75"/>
      <c r="FR917" s="75"/>
      <c r="FS917" s="75"/>
      <c r="FT917" s="75"/>
      <c r="FU917" s="75"/>
      <c r="FV917" s="75"/>
      <c r="FW917" s="75"/>
      <c r="FX917" s="75"/>
      <c r="FY917" s="75"/>
      <c r="FZ917" s="75"/>
      <c r="GA917" s="75"/>
      <c r="GB917" s="75"/>
      <c r="GC917" s="75"/>
      <c r="GD917" s="75"/>
      <c r="GE917" s="75"/>
      <c r="GF917" s="75"/>
      <c r="GG917" s="75"/>
      <c r="GH917" s="75"/>
      <c r="GI917" s="75"/>
      <c r="GJ917" s="75"/>
      <c r="GK917" s="75"/>
      <c r="GL917" s="75"/>
      <c r="GM917" s="75"/>
      <c r="GN917" s="75"/>
      <c r="GO917" s="75"/>
      <c r="GP917" s="75"/>
      <c r="GQ917" s="75"/>
      <c r="GR917" s="75"/>
      <c r="GS917" s="75"/>
      <c r="GT917" s="75"/>
      <c r="GU917" s="75"/>
      <c r="GV917" s="75"/>
      <c r="GW917" s="75"/>
      <c r="GX917" s="75"/>
      <c r="GY917" s="75"/>
      <c r="GZ917" s="75"/>
      <c r="HA917" s="75"/>
      <c r="HB917" s="75"/>
      <c r="HC917" s="75"/>
      <c r="HD917" s="75"/>
      <c r="HE917" s="75"/>
      <c r="HF917" s="75"/>
      <c r="HG917" s="75"/>
      <c r="HH917" s="75"/>
      <c r="HI917" s="75"/>
      <c r="HJ917" s="75"/>
      <c r="HK917" s="75"/>
      <c r="HL917" s="75"/>
      <c r="HM917" s="75"/>
      <c r="HN917" s="75"/>
      <c r="HO917" s="75"/>
      <c r="HP917" s="75"/>
      <c r="HQ917" s="75"/>
      <c r="HR917" s="75"/>
      <c r="HS917" s="75"/>
      <c r="HT917" s="75"/>
      <c r="HU917" s="75"/>
      <c r="HV917" s="75"/>
      <c r="HW917" s="75"/>
      <c r="HX917" s="75"/>
      <c r="HY917" s="75"/>
      <c r="HZ917" s="75"/>
      <c r="IA917" s="75"/>
      <c r="IB917" s="75"/>
      <c r="IC917" s="75"/>
      <c r="ID917" s="75"/>
      <c r="IE917" s="75"/>
      <c r="IF917" s="75"/>
      <c r="IG917" s="75"/>
      <c r="IH917" s="75"/>
      <c r="II917" s="75"/>
      <c r="IJ917" s="75"/>
      <c r="IK917" s="75"/>
      <c r="IL917" s="75"/>
      <c r="IM917" s="75"/>
      <c r="IN917" s="75"/>
      <c r="IO917" s="75"/>
      <c r="IP917" s="75"/>
      <c r="IQ917" s="75"/>
      <c r="IR917" s="75"/>
      <c r="IS917" s="75"/>
      <c r="IT917" s="75"/>
      <c r="IU917" s="75"/>
      <c r="IV917" s="75"/>
    </row>
    <row r="918" spans="1:256" s="73" customFormat="1" ht="18.75" x14ac:dyDescent="0.45">
      <c r="A918" s="58"/>
      <c r="B918" s="59"/>
      <c r="C918" s="60"/>
      <c r="D918" s="81"/>
      <c r="E918" s="93" t="s">
        <v>1493</v>
      </c>
      <c r="F918" s="59"/>
      <c r="G918" s="62"/>
      <c r="H918" s="76"/>
      <c r="I918" s="64"/>
      <c r="J918" s="149">
        <v>1</v>
      </c>
      <c r="K918" s="867" t="s">
        <v>1494</v>
      </c>
      <c r="L918" s="839"/>
      <c r="M918" s="68"/>
      <c r="N918" s="68"/>
      <c r="O918" s="68"/>
      <c r="P918" s="69"/>
      <c r="Q918" s="184">
        <v>50000</v>
      </c>
      <c r="R918" s="234"/>
      <c r="S918" s="159">
        <f t="shared" ref="S918:S932" si="40">SUM(Q918:R918)</f>
        <v>50000</v>
      </c>
      <c r="T918" s="868" t="s">
        <v>1495</v>
      </c>
      <c r="U918" s="868" t="s">
        <v>249</v>
      </c>
      <c r="V918" s="154"/>
      <c r="W918" s="74"/>
      <c r="X918" s="74"/>
      <c r="Y918" s="43"/>
      <c r="Z918" s="74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75"/>
      <c r="AZ918" s="75"/>
      <c r="BA918" s="75"/>
      <c r="BB918" s="75"/>
      <c r="BC918" s="75"/>
      <c r="BD918" s="75"/>
      <c r="BE918" s="75"/>
      <c r="BF918" s="75"/>
      <c r="BG918" s="75"/>
      <c r="BH918" s="75"/>
      <c r="BI918" s="75"/>
      <c r="BJ918" s="75"/>
      <c r="BK918" s="75"/>
      <c r="BL918" s="75"/>
      <c r="BM918" s="75"/>
      <c r="BN918" s="75"/>
      <c r="BO918" s="75"/>
      <c r="BP918" s="75"/>
      <c r="BQ918" s="75"/>
      <c r="BR918" s="75"/>
      <c r="BS918" s="75"/>
      <c r="BT918" s="75"/>
      <c r="BU918" s="75"/>
      <c r="BV918" s="75"/>
      <c r="BW918" s="75"/>
      <c r="BX918" s="75"/>
      <c r="BY918" s="75"/>
      <c r="BZ918" s="75"/>
      <c r="CA918" s="75"/>
      <c r="CB918" s="75"/>
      <c r="CC918" s="75"/>
      <c r="CD918" s="75"/>
      <c r="CE918" s="75"/>
      <c r="CF918" s="75"/>
      <c r="CG918" s="75"/>
      <c r="CH918" s="75"/>
      <c r="CI918" s="75"/>
      <c r="CJ918" s="75"/>
      <c r="CK918" s="75"/>
      <c r="CL918" s="75"/>
      <c r="CM918" s="75"/>
      <c r="CN918" s="75"/>
      <c r="CO918" s="75"/>
      <c r="CP918" s="75"/>
      <c r="CQ918" s="75"/>
      <c r="CR918" s="75"/>
      <c r="CS918" s="75"/>
      <c r="CT918" s="75"/>
      <c r="CU918" s="75"/>
      <c r="CV918" s="75"/>
      <c r="CW918" s="75"/>
      <c r="CX918" s="75"/>
      <c r="CY918" s="75"/>
      <c r="CZ918" s="75"/>
      <c r="DA918" s="75"/>
      <c r="DB918" s="75"/>
      <c r="DC918" s="75"/>
      <c r="DD918" s="75"/>
      <c r="DE918" s="75"/>
      <c r="DF918" s="75"/>
      <c r="DG918" s="75"/>
      <c r="DH918" s="75"/>
      <c r="DI918" s="75"/>
      <c r="DJ918" s="75"/>
      <c r="DK918" s="75"/>
      <c r="DL918" s="75"/>
      <c r="DM918" s="75"/>
      <c r="DN918" s="75"/>
      <c r="DO918" s="75"/>
      <c r="DP918" s="75"/>
      <c r="DQ918" s="75"/>
      <c r="DR918" s="75"/>
      <c r="DS918" s="75"/>
      <c r="DT918" s="75"/>
      <c r="DU918" s="75"/>
      <c r="DV918" s="75"/>
      <c r="DW918" s="75"/>
      <c r="DX918" s="75"/>
      <c r="DY918" s="75"/>
      <c r="DZ918" s="75"/>
      <c r="EA918" s="75"/>
      <c r="EB918" s="75"/>
      <c r="EC918" s="75"/>
      <c r="ED918" s="75"/>
      <c r="EE918" s="75"/>
      <c r="EF918" s="75"/>
      <c r="EG918" s="75"/>
      <c r="EH918" s="75"/>
      <c r="EI918" s="75"/>
      <c r="EJ918" s="75"/>
      <c r="EK918" s="75"/>
      <c r="EL918" s="75"/>
      <c r="EM918" s="75"/>
      <c r="EN918" s="75"/>
      <c r="EO918" s="75"/>
      <c r="EP918" s="75"/>
      <c r="EQ918" s="75"/>
      <c r="ER918" s="75"/>
      <c r="ES918" s="75"/>
      <c r="ET918" s="75"/>
      <c r="EU918" s="75"/>
      <c r="EV918" s="75"/>
      <c r="EW918" s="75"/>
      <c r="EX918" s="75"/>
      <c r="EY918" s="75"/>
      <c r="EZ918" s="75"/>
      <c r="FA918" s="75"/>
      <c r="FB918" s="75"/>
      <c r="FC918" s="75"/>
      <c r="FD918" s="75"/>
      <c r="FE918" s="75"/>
      <c r="FF918" s="75"/>
      <c r="FG918" s="75"/>
      <c r="FH918" s="75"/>
      <c r="FI918" s="75"/>
      <c r="FJ918" s="75"/>
      <c r="FK918" s="75"/>
      <c r="FL918" s="75"/>
      <c r="FM918" s="75"/>
      <c r="FN918" s="75"/>
      <c r="FO918" s="75"/>
      <c r="FP918" s="75"/>
      <c r="FQ918" s="75"/>
      <c r="FR918" s="75"/>
      <c r="FS918" s="75"/>
      <c r="FT918" s="75"/>
      <c r="FU918" s="75"/>
      <c r="FV918" s="75"/>
      <c r="FW918" s="75"/>
      <c r="FX918" s="75"/>
      <c r="FY918" s="75"/>
      <c r="FZ918" s="75"/>
      <c r="GA918" s="75"/>
      <c r="GB918" s="75"/>
      <c r="GC918" s="75"/>
      <c r="GD918" s="75"/>
      <c r="GE918" s="75"/>
      <c r="GF918" s="75"/>
      <c r="GG918" s="75"/>
      <c r="GH918" s="75"/>
      <c r="GI918" s="75"/>
      <c r="GJ918" s="75"/>
      <c r="GK918" s="75"/>
      <c r="GL918" s="75"/>
      <c r="GM918" s="75"/>
      <c r="GN918" s="75"/>
      <c r="GO918" s="75"/>
      <c r="GP918" s="75"/>
      <c r="GQ918" s="75"/>
      <c r="GR918" s="75"/>
      <c r="GS918" s="75"/>
      <c r="GT918" s="75"/>
      <c r="GU918" s="75"/>
      <c r="GV918" s="75"/>
      <c r="GW918" s="75"/>
      <c r="GX918" s="75"/>
      <c r="GY918" s="75"/>
      <c r="GZ918" s="75"/>
      <c r="HA918" s="75"/>
      <c r="HB918" s="75"/>
      <c r="HC918" s="75"/>
      <c r="HD918" s="75"/>
      <c r="HE918" s="75"/>
      <c r="HF918" s="75"/>
      <c r="HG918" s="75"/>
      <c r="HH918" s="75"/>
      <c r="HI918" s="75"/>
      <c r="HJ918" s="75"/>
      <c r="HK918" s="75"/>
      <c r="HL918" s="75"/>
      <c r="HM918" s="75"/>
      <c r="HN918" s="75"/>
      <c r="HO918" s="75"/>
      <c r="HP918" s="75"/>
      <c r="HQ918" s="75"/>
      <c r="HR918" s="75"/>
      <c r="HS918" s="75"/>
      <c r="HT918" s="75"/>
      <c r="HU918" s="75"/>
      <c r="HV918" s="75"/>
      <c r="HW918" s="75"/>
      <c r="HX918" s="75"/>
      <c r="HY918" s="75"/>
      <c r="HZ918" s="75"/>
      <c r="IA918" s="75"/>
      <c r="IB918" s="75"/>
      <c r="IC918" s="75"/>
      <c r="ID918" s="75"/>
      <c r="IE918" s="75"/>
      <c r="IF918" s="75"/>
      <c r="IG918" s="75"/>
      <c r="IH918" s="75"/>
      <c r="II918" s="75"/>
      <c r="IJ918" s="75"/>
      <c r="IK918" s="75"/>
      <c r="IL918" s="75"/>
      <c r="IM918" s="75"/>
      <c r="IN918" s="75"/>
      <c r="IO918" s="75"/>
      <c r="IP918" s="75"/>
      <c r="IQ918" s="75"/>
      <c r="IR918" s="75"/>
      <c r="IS918" s="75"/>
      <c r="IT918" s="75"/>
      <c r="IU918" s="75"/>
      <c r="IV918" s="75"/>
    </row>
    <row r="919" spans="1:256" s="75" customFormat="1" ht="18.75" x14ac:dyDescent="0.45">
      <c r="A919" s="58"/>
      <c r="B919" s="59"/>
      <c r="C919" s="60"/>
      <c r="D919" s="81"/>
      <c r="E919" s="93" t="s">
        <v>1496</v>
      </c>
      <c r="F919" s="59"/>
      <c r="G919" s="62"/>
      <c r="H919" s="76"/>
      <c r="I919" s="64"/>
      <c r="J919" s="149">
        <v>2</v>
      </c>
      <c r="K919" s="867" t="s">
        <v>1497</v>
      </c>
      <c r="L919" s="839"/>
      <c r="M919" s="68"/>
      <c r="N919" s="68"/>
      <c r="O919" s="68"/>
      <c r="P919" s="69"/>
      <c r="Q919" s="184">
        <v>30000</v>
      </c>
      <c r="R919" s="234"/>
      <c r="S919" s="159">
        <f t="shared" si="40"/>
        <v>30000</v>
      </c>
      <c r="T919" s="868" t="s">
        <v>1498</v>
      </c>
      <c r="U919" s="868" t="s">
        <v>216</v>
      </c>
      <c r="V919" s="154"/>
      <c r="W919" s="74"/>
      <c r="X919" s="74"/>
      <c r="Y919" s="43"/>
      <c r="Z919" s="74"/>
    </row>
    <row r="920" spans="1:256" s="362" customFormat="1" ht="18.75" x14ac:dyDescent="0.45">
      <c r="A920" s="357"/>
      <c r="B920" s="177"/>
      <c r="C920" s="177"/>
      <c r="D920" s="177" t="s">
        <v>30</v>
      </c>
      <c r="E920" s="177"/>
      <c r="F920" s="177"/>
      <c r="G920" s="178"/>
      <c r="H920" s="68"/>
      <c r="I920" s="68"/>
      <c r="J920" s="149">
        <v>3</v>
      </c>
      <c r="K920" s="867" t="s">
        <v>1499</v>
      </c>
      <c r="L920" s="843"/>
      <c r="M920" s="158"/>
      <c r="N920" s="158"/>
      <c r="O920" s="158"/>
      <c r="P920" s="158"/>
      <c r="Q920" s="187">
        <v>100000</v>
      </c>
      <c r="R920" s="187"/>
      <c r="S920" s="159">
        <f t="shared" si="40"/>
        <v>100000</v>
      </c>
      <c r="T920" s="868" t="s">
        <v>292</v>
      </c>
      <c r="U920" s="194" t="s">
        <v>33</v>
      </c>
      <c r="V920" s="361"/>
      <c r="W920" s="177"/>
      <c r="X920" s="177"/>
      <c r="Y920" s="727"/>
      <c r="Z920" s="74"/>
      <c r="AA920" s="11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7"/>
      <c r="BN920" s="177"/>
      <c r="BO920" s="177"/>
      <c r="BP920" s="177"/>
      <c r="BQ920" s="177"/>
      <c r="BR920" s="177"/>
      <c r="BS920" s="177"/>
      <c r="BT920" s="177"/>
      <c r="BU920" s="177"/>
      <c r="BV920" s="177"/>
      <c r="BW920" s="177"/>
      <c r="BX920" s="177"/>
      <c r="BY920" s="177"/>
      <c r="BZ920" s="177"/>
      <c r="CA920" s="177"/>
      <c r="CB920" s="177"/>
      <c r="CC920" s="177"/>
      <c r="CD920" s="177"/>
      <c r="CE920" s="177"/>
      <c r="CF920" s="177"/>
      <c r="CG920" s="177"/>
      <c r="CH920" s="177"/>
      <c r="CI920" s="177"/>
      <c r="CJ920" s="177"/>
      <c r="CK920" s="177"/>
      <c r="CL920" s="177"/>
      <c r="CM920" s="177"/>
      <c r="CN920" s="177"/>
      <c r="CO920" s="177"/>
      <c r="CP920" s="177"/>
      <c r="CQ920" s="177"/>
      <c r="CR920" s="177"/>
      <c r="CS920" s="177"/>
      <c r="CT920" s="177"/>
      <c r="CU920" s="177"/>
      <c r="CV920" s="177"/>
      <c r="CW920" s="177"/>
      <c r="CX920" s="177"/>
      <c r="CY920" s="177"/>
      <c r="CZ920" s="177"/>
      <c r="DA920" s="177"/>
      <c r="DB920" s="177"/>
      <c r="DC920" s="177"/>
      <c r="DD920" s="177"/>
      <c r="DE920" s="177"/>
      <c r="DF920" s="177"/>
      <c r="DG920" s="177"/>
      <c r="DH920" s="177"/>
      <c r="DI920" s="177"/>
      <c r="DJ920" s="177"/>
      <c r="DK920" s="177"/>
      <c r="DL920" s="177"/>
      <c r="DM920" s="177"/>
      <c r="DN920" s="177"/>
      <c r="DO920" s="177"/>
      <c r="DP920" s="177"/>
      <c r="DQ920" s="177"/>
      <c r="DR920" s="177"/>
      <c r="DS920" s="177"/>
      <c r="DT920" s="177"/>
      <c r="DU920" s="177"/>
      <c r="DV920" s="177"/>
      <c r="DW920" s="177"/>
      <c r="DX920" s="177"/>
      <c r="DY920" s="177"/>
      <c r="DZ920" s="177"/>
      <c r="EA920" s="177"/>
      <c r="EB920" s="177"/>
      <c r="EC920" s="177"/>
      <c r="ED920" s="177"/>
      <c r="EE920" s="177"/>
      <c r="EF920" s="177"/>
      <c r="EG920" s="177"/>
      <c r="EH920" s="177"/>
      <c r="EI920" s="177"/>
      <c r="EJ920" s="177"/>
      <c r="EK920" s="177"/>
      <c r="EL920" s="177"/>
      <c r="EM920" s="177"/>
      <c r="EN920" s="177"/>
      <c r="EO920" s="177"/>
      <c r="EP920" s="177"/>
      <c r="EQ920" s="177"/>
      <c r="ER920" s="177"/>
      <c r="ES920" s="177"/>
      <c r="ET920" s="177"/>
      <c r="EU920" s="177"/>
      <c r="EV920" s="177"/>
      <c r="EW920" s="177"/>
      <c r="EX920" s="177"/>
      <c r="EY920" s="177"/>
      <c r="EZ920" s="177"/>
      <c r="FA920" s="177"/>
      <c r="FB920" s="177"/>
      <c r="FC920" s="177"/>
      <c r="FD920" s="177"/>
      <c r="FE920" s="177"/>
      <c r="FF920" s="177"/>
      <c r="FG920" s="177"/>
      <c r="FH920" s="177"/>
      <c r="FI920" s="177"/>
      <c r="FJ920" s="177"/>
      <c r="FK920" s="177"/>
      <c r="FL920" s="177"/>
      <c r="FM920" s="177"/>
      <c r="FN920" s="177"/>
      <c r="FO920" s="177"/>
      <c r="FP920" s="177"/>
      <c r="FQ920" s="177"/>
      <c r="FR920" s="177"/>
      <c r="FS920" s="177"/>
      <c r="FT920" s="177"/>
      <c r="FU920" s="177"/>
      <c r="FV920" s="177"/>
      <c r="FW920" s="177"/>
      <c r="FX920" s="177"/>
      <c r="FY920" s="177"/>
      <c r="FZ920" s="177"/>
      <c r="GA920" s="177"/>
      <c r="GB920" s="177"/>
      <c r="GC920" s="177"/>
      <c r="GD920" s="177"/>
      <c r="GE920" s="177"/>
      <c r="GF920" s="177"/>
      <c r="GG920" s="177"/>
      <c r="GH920" s="177"/>
      <c r="GI920" s="177"/>
      <c r="GJ920" s="177"/>
      <c r="GK920" s="177"/>
      <c r="GL920" s="177"/>
      <c r="GM920" s="177"/>
      <c r="GN920" s="177"/>
      <c r="GO920" s="177"/>
      <c r="GP920" s="177"/>
      <c r="GQ920" s="177"/>
      <c r="GR920" s="177"/>
      <c r="GS920" s="177"/>
      <c r="GT920" s="177"/>
      <c r="GU920" s="177"/>
      <c r="GV920" s="177"/>
      <c r="GW920" s="177"/>
      <c r="GX920" s="177"/>
      <c r="GY920" s="177"/>
      <c r="GZ920" s="177"/>
      <c r="HA920" s="177"/>
      <c r="HB920" s="177"/>
      <c r="HC920" s="177"/>
      <c r="HD920" s="177"/>
      <c r="HE920" s="177"/>
      <c r="HF920" s="177"/>
      <c r="HG920" s="177"/>
      <c r="HH920" s="177"/>
      <c r="HI920" s="177"/>
      <c r="HJ920" s="177"/>
      <c r="HK920" s="177"/>
      <c r="HL920" s="177"/>
      <c r="HM920" s="177"/>
      <c r="HN920" s="177"/>
      <c r="HO920" s="177"/>
      <c r="HP920" s="177"/>
      <c r="HQ920" s="177"/>
      <c r="HR920" s="177"/>
      <c r="HS920" s="177"/>
      <c r="HT920" s="177"/>
      <c r="HU920" s="177"/>
      <c r="HV920" s="177"/>
      <c r="HW920" s="177"/>
      <c r="HX920" s="177"/>
      <c r="HY920" s="177"/>
      <c r="HZ920" s="177"/>
      <c r="IA920" s="177"/>
      <c r="IB920" s="177"/>
      <c r="IC920" s="177"/>
      <c r="ID920" s="177"/>
      <c r="IE920" s="177"/>
      <c r="IF920" s="177"/>
      <c r="IG920" s="177"/>
      <c r="IH920" s="177"/>
      <c r="II920" s="177"/>
      <c r="IJ920" s="177"/>
      <c r="IK920" s="177"/>
      <c r="IL920" s="177"/>
      <c r="IM920" s="177"/>
      <c r="IN920" s="177"/>
      <c r="IO920" s="177"/>
      <c r="IP920" s="177"/>
      <c r="IQ920" s="177"/>
      <c r="IR920" s="177"/>
      <c r="IS920" s="177"/>
      <c r="IT920" s="177"/>
      <c r="IU920" s="177"/>
      <c r="IV920" s="177"/>
    </row>
    <row r="921" spans="1:256" s="181" customFormat="1" ht="18.75" x14ac:dyDescent="0.45">
      <c r="A921" s="385"/>
      <c r="D921" s="81">
        <v>1</v>
      </c>
      <c r="E921" s="181" t="s">
        <v>1500</v>
      </c>
      <c r="G921" s="182"/>
      <c r="H921" s="158" t="s">
        <v>119</v>
      </c>
      <c r="I921" s="158" t="s">
        <v>120</v>
      </c>
      <c r="J921" s="149">
        <v>4</v>
      </c>
      <c r="K921" s="867" t="s">
        <v>1501</v>
      </c>
      <c r="L921" s="843"/>
      <c r="M921" s="158"/>
      <c r="N921" s="158"/>
      <c r="O921" s="158"/>
      <c r="P921" s="158"/>
      <c r="Q921" s="696">
        <v>25000</v>
      </c>
      <c r="R921" s="696"/>
      <c r="S921" s="159">
        <f t="shared" si="40"/>
        <v>25000</v>
      </c>
      <c r="T921" s="868" t="s">
        <v>1502</v>
      </c>
      <c r="U921" s="194" t="s">
        <v>33</v>
      </c>
      <c r="V921" s="387"/>
      <c r="W921" s="177"/>
      <c r="X921" s="177"/>
      <c r="Y921" s="727"/>
      <c r="Z921" s="74"/>
      <c r="AA921" s="117"/>
    </row>
    <row r="922" spans="1:256" s="181" customFormat="1" ht="18.75" x14ac:dyDescent="0.45">
      <c r="A922" s="385"/>
      <c r="D922" s="81">
        <v>2</v>
      </c>
      <c r="E922" s="181" t="s">
        <v>1503</v>
      </c>
      <c r="G922" s="123"/>
      <c r="H922" s="158" t="s">
        <v>336</v>
      </c>
      <c r="I922" s="158">
        <v>5</v>
      </c>
      <c r="J922" s="149">
        <v>5</v>
      </c>
      <c r="K922" s="867" t="s">
        <v>1504</v>
      </c>
      <c r="L922" s="843"/>
      <c r="M922" s="158"/>
      <c r="N922" s="158"/>
      <c r="O922" s="158"/>
      <c r="P922" s="158"/>
      <c r="Q922" s="696">
        <v>20000</v>
      </c>
      <c r="R922" s="696"/>
      <c r="S922" s="159">
        <f t="shared" si="40"/>
        <v>20000</v>
      </c>
      <c r="T922" s="868" t="s">
        <v>1505</v>
      </c>
      <c r="U922" s="165" t="s">
        <v>261</v>
      </c>
      <c r="V922" s="387"/>
      <c r="W922" s="177"/>
      <c r="X922" s="177"/>
      <c r="Y922" s="727"/>
      <c r="Z922" s="74"/>
      <c r="AA922" s="117"/>
    </row>
    <row r="923" spans="1:256" s="181" customFormat="1" ht="18.75" x14ac:dyDescent="0.45">
      <c r="A923" s="385"/>
      <c r="D923" s="81"/>
      <c r="G923" s="123"/>
      <c r="H923" s="158"/>
      <c r="I923" s="158"/>
      <c r="J923" s="149">
        <v>6</v>
      </c>
      <c r="K923" s="867" t="s">
        <v>1506</v>
      </c>
      <c r="L923" s="843"/>
      <c r="M923" s="158"/>
      <c r="N923" s="158"/>
      <c r="O923" s="158"/>
      <c r="P923" s="158"/>
      <c r="Q923" s="696">
        <v>20000</v>
      </c>
      <c r="R923" s="696"/>
      <c r="S923" s="159">
        <f t="shared" si="40"/>
        <v>20000</v>
      </c>
      <c r="T923" s="868" t="s">
        <v>1349</v>
      </c>
      <c r="U923" s="868" t="s">
        <v>25</v>
      </c>
      <c r="V923" s="387"/>
      <c r="W923" s="177"/>
      <c r="X923" s="177"/>
      <c r="Y923" s="727"/>
      <c r="Z923" s="74"/>
      <c r="AA923" s="117"/>
    </row>
    <row r="924" spans="1:256" s="181" customFormat="1" ht="18.75" x14ac:dyDescent="0.45">
      <c r="A924" s="385"/>
      <c r="D924" s="81"/>
      <c r="G924" s="123"/>
      <c r="H924" s="158"/>
      <c r="I924" s="158"/>
      <c r="J924" s="149">
        <v>7</v>
      </c>
      <c r="K924" s="867" t="s">
        <v>1507</v>
      </c>
      <c r="L924" s="843"/>
      <c r="M924" s="158"/>
      <c r="N924" s="158"/>
      <c r="O924" s="158"/>
      <c r="P924" s="158"/>
      <c r="Q924" s="696">
        <v>20000</v>
      </c>
      <c r="R924" s="696"/>
      <c r="S924" s="159">
        <f t="shared" si="40"/>
        <v>20000</v>
      </c>
      <c r="T924" s="868" t="s">
        <v>1342</v>
      </c>
      <c r="U924" s="165" t="s">
        <v>97</v>
      </c>
      <c r="V924" s="387"/>
      <c r="W924" s="177"/>
      <c r="X924" s="177"/>
      <c r="Y924" s="727"/>
      <c r="Z924" s="74"/>
      <c r="AA924" s="117"/>
    </row>
    <row r="925" spans="1:256" s="181" customFormat="1" ht="18.75" x14ac:dyDescent="0.45">
      <c r="A925" s="385"/>
      <c r="D925" s="81"/>
      <c r="G925" s="123"/>
      <c r="H925" s="158"/>
      <c r="I925" s="158"/>
      <c r="J925" s="149">
        <v>8</v>
      </c>
      <c r="K925" s="867" t="s">
        <v>1508</v>
      </c>
      <c r="L925" s="843"/>
      <c r="M925" s="158"/>
      <c r="N925" s="158"/>
      <c r="O925" s="158"/>
      <c r="P925" s="158"/>
      <c r="Q925" s="696">
        <v>20000</v>
      </c>
      <c r="R925" s="696"/>
      <c r="S925" s="159">
        <f t="shared" si="40"/>
        <v>20000</v>
      </c>
      <c r="T925" s="868" t="s">
        <v>1342</v>
      </c>
      <c r="U925" s="165" t="s">
        <v>97</v>
      </c>
      <c r="V925" s="387"/>
      <c r="W925" s="177"/>
      <c r="X925" s="177"/>
      <c r="Y925" s="727"/>
      <c r="Z925" s="74"/>
      <c r="AA925" s="117"/>
    </row>
    <row r="926" spans="1:256" s="181" customFormat="1" ht="18.75" x14ac:dyDescent="0.45">
      <c r="A926" s="385"/>
      <c r="D926" s="81"/>
      <c r="G926" s="123"/>
      <c r="H926" s="158"/>
      <c r="I926" s="158"/>
      <c r="J926" s="149">
        <v>9</v>
      </c>
      <c r="K926" s="867" t="s">
        <v>1509</v>
      </c>
      <c r="L926" s="843"/>
      <c r="M926" s="158"/>
      <c r="N926" s="158"/>
      <c r="O926" s="158"/>
      <c r="P926" s="158"/>
      <c r="Q926" s="696">
        <v>35000</v>
      </c>
      <c r="R926" s="696"/>
      <c r="S926" s="159">
        <f t="shared" si="40"/>
        <v>35000</v>
      </c>
      <c r="T926" s="868" t="s">
        <v>1481</v>
      </c>
      <c r="U926" s="160" t="s">
        <v>1032</v>
      </c>
      <c r="V926" s="387"/>
      <c r="W926" s="177"/>
      <c r="X926" s="177"/>
      <c r="Y926" s="727"/>
      <c r="Z926" s="74"/>
      <c r="AA926" s="117"/>
    </row>
    <row r="927" spans="1:256" s="181" customFormat="1" ht="18.75" x14ac:dyDescent="0.45">
      <c r="A927" s="385"/>
      <c r="D927" s="81"/>
      <c r="G927" s="123"/>
      <c r="H927" s="158"/>
      <c r="I927" s="158"/>
      <c r="J927" s="149">
        <v>10</v>
      </c>
      <c r="K927" s="867" t="s">
        <v>1510</v>
      </c>
      <c r="L927" s="843"/>
      <c r="M927" s="158"/>
      <c r="N927" s="158"/>
      <c r="O927" s="158"/>
      <c r="P927" s="158"/>
      <c r="Q927" s="696">
        <v>70000</v>
      </c>
      <c r="R927" s="696"/>
      <c r="S927" s="159">
        <f t="shared" si="40"/>
        <v>70000</v>
      </c>
      <c r="T927" s="868" t="s">
        <v>1481</v>
      </c>
      <c r="U927" s="160" t="s">
        <v>1032</v>
      </c>
      <c r="V927" s="387"/>
      <c r="W927" s="177"/>
      <c r="X927" s="177"/>
      <c r="Y927" s="727"/>
      <c r="Z927" s="74"/>
      <c r="AA927" s="117"/>
    </row>
    <row r="928" spans="1:256" s="181" customFormat="1" ht="18.75" x14ac:dyDescent="0.45">
      <c r="A928" s="385"/>
      <c r="D928" s="81"/>
      <c r="G928" s="123"/>
      <c r="H928" s="158"/>
      <c r="I928" s="158"/>
      <c r="J928" s="149">
        <v>11</v>
      </c>
      <c r="K928" s="867" t="s">
        <v>1511</v>
      </c>
      <c r="L928" s="843"/>
      <c r="M928" s="158"/>
      <c r="N928" s="158"/>
      <c r="O928" s="158"/>
      <c r="P928" s="158"/>
      <c r="Q928" s="696">
        <v>130000</v>
      </c>
      <c r="R928" s="696"/>
      <c r="S928" s="159">
        <f t="shared" si="40"/>
        <v>130000</v>
      </c>
      <c r="T928" s="868" t="s">
        <v>1481</v>
      </c>
      <c r="U928" s="160" t="s">
        <v>1032</v>
      </c>
      <c r="V928" s="387"/>
      <c r="W928" s="177"/>
      <c r="X928" s="177"/>
      <c r="Y928" s="727"/>
      <c r="Z928" s="74"/>
      <c r="AA928" s="117"/>
    </row>
    <row r="929" spans="1:256" s="181" customFormat="1" ht="18.75" x14ac:dyDescent="0.45">
      <c r="A929" s="385"/>
      <c r="D929" s="81"/>
      <c r="G929" s="123"/>
      <c r="H929" s="158"/>
      <c r="I929" s="158"/>
      <c r="J929" s="149">
        <v>12</v>
      </c>
      <c r="K929" s="867" t="s">
        <v>1512</v>
      </c>
      <c r="L929" s="843"/>
      <c r="M929" s="158"/>
      <c r="N929" s="158"/>
      <c r="O929" s="158"/>
      <c r="P929" s="158"/>
      <c r="Q929" s="696">
        <v>140000</v>
      </c>
      <c r="R929" s="696"/>
      <c r="S929" s="159">
        <f t="shared" si="40"/>
        <v>140000</v>
      </c>
      <c r="T929" s="868" t="s">
        <v>1481</v>
      </c>
      <c r="U929" s="160" t="s">
        <v>1032</v>
      </c>
      <c r="V929" s="387"/>
      <c r="W929" s="177"/>
      <c r="X929" s="177"/>
      <c r="Y929" s="727"/>
      <c r="Z929" s="74"/>
      <c r="AA929" s="117"/>
    </row>
    <row r="930" spans="1:256" s="181" customFormat="1" ht="18.75" x14ac:dyDescent="0.45">
      <c r="A930" s="385"/>
      <c r="D930" s="81"/>
      <c r="G930" s="123"/>
      <c r="H930" s="158"/>
      <c r="I930" s="158"/>
      <c r="J930" s="149">
        <v>13</v>
      </c>
      <c r="K930" s="867" t="s">
        <v>1513</v>
      </c>
      <c r="L930" s="843"/>
      <c r="M930" s="158"/>
      <c r="N930" s="158"/>
      <c r="O930" s="158"/>
      <c r="P930" s="158"/>
      <c r="Q930" s="696">
        <v>100000</v>
      </c>
      <c r="R930" s="696"/>
      <c r="S930" s="159">
        <f t="shared" si="40"/>
        <v>100000</v>
      </c>
      <c r="T930" s="868" t="s">
        <v>1481</v>
      </c>
      <c r="U930" s="160" t="s">
        <v>1032</v>
      </c>
      <c r="V930" s="387"/>
      <c r="W930" s="177"/>
      <c r="X930" s="177"/>
      <c r="Y930" s="727"/>
      <c r="Z930" s="74"/>
      <c r="AA930" s="117"/>
    </row>
    <row r="931" spans="1:256" s="181" customFormat="1" ht="18.75" x14ac:dyDescent="0.45">
      <c r="A931" s="385"/>
      <c r="D931" s="81"/>
      <c r="G931" s="123"/>
      <c r="H931" s="158"/>
      <c r="I931" s="158"/>
      <c r="J931" s="149">
        <v>14</v>
      </c>
      <c r="K931" s="867" t="s">
        <v>1514</v>
      </c>
      <c r="L931" s="843"/>
      <c r="M931" s="158"/>
      <c r="N931" s="158"/>
      <c r="O931" s="158"/>
      <c r="P931" s="158"/>
      <c r="Q931" s="696">
        <v>100000</v>
      </c>
      <c r="R931" s="696"/>
      <c r="S931" s="159">
        <f t="shared" si="40"/>
        <v>100000</v>
      </c>
      <c r="T931" s="868" t="s">
        <v>1481</v>
      </c>
      <c r="U931" s="160" t="s">
        <v>1032</v>
      </c>
      <c r="V931" s="387"/>
      <c r="W931" s="177"/>
      <c r="X931" s="177"/>
      <c r="Y931" s="727"/>
      <c r="Z931" s="74"/>
      <c r="AA931" s="117"/>
    </row>
    <row r="932" spans="1:256" s="181" customFormat="1" ht="18.75" x14ac:dyDescent="0.45">
      <c r="A932" s="385"/>
      <c r="D932" s="81"/>
      <c r="G932" s="123"/>
      <c r="H932" s="158"/>
      <c r="I932" s="158"/>
      <c r="J932" s="149">
        <v>15</v>
      </c>
      <c r="K932" s="867" t="s">
        <v>1515</v>
      </c>
      <c r="L932" s="843"/>
      <c r="M932" s="158"/>
      <c r="N932" s="158"/>
      <c r="O932" s="158"/>
      <c r="P932" s="158"/>
      <c r="Q932" s="696">
        <v>200000</v>
      </c>
      <c r="R932" s="696"/>
      <c r="S932" s="159">
        <f t="shared" si="40"/>
        <v>200000</v>
      </c>
      <c r="T932" s="868" t="s">
        <v>1481</v>
      </c>
      <c r="U932" s="160" t="s">
        <v>1032</v>
      </c>
      <c r="V932" s="387"/>
      <c r="W932" s="177"/>
      <c r="X932" s="177"/>
      <c r="Y932" s="727"/>
      <c r="Z932" s="74"/>
      <c r="AA932" s="117"/>
    </row>
    <row r="933" spans="1:256" s="181" customFormat="1" ht="18.75" x14ac:dyDescent="0.45">
      <c r="A933" s="388"/>
      <c r="B933" s="221"/>
      <c r="C933" s="221"/>
      <c r="D933" s="220"/>
      <c r="E933" s="221"/>
      <c r="F933" s="221"/>
      <c r="G933" s="222"/>
      <c r="H933" s="223"/>
      <c r="I933" s="223"/>
      <c r="J933" s="779"/>
      <c r="K933" s="780"/>
      <c r="L933" s="780"/>
      <c r="M933" s="783"/>
      <c r="N933" s="783"/>
      <c r="O933" s="783"/>
      <c r="P933" s="783"/>
      <c r="Q933" s="870"/>
      <c r="R933" s="870"/>
      <c r="S933" s="228"/>
      <c r="T933" s="229"/>
      <c r="U933" s="229"/>
      <c r="V933" s="387"/>
      <c r="W933" s="177"/>
      <c r="X933" s="177"/>
      <c r="Y933" s="727"/>
      <c r="Z933" s="74"/>
      <c r="AA933" s="117"/>
    </row>
    <row r="934" spans="1:256" s="362" customFormat="1" ht="18.75" x14ac:dyDescent="0.45">
      <c r="A934" s="357"/>
      <c r="B934" s="177"/>
      <c r="C934" s="60">
        <v>43</v>
      </c>
      <c r="D934" s="810" t="s">
        <v>1516</v>
      </c>
      <c r="E934" s="177"/>
      <c r="F934" s="177"/>
      <c r="G934" s="178"/>
      <c r="H934" s="68"/>
      <c r="I934" s="68"/>
      <c r="J934" s="429"/>
      <c r="K934" s="430"/>
      <c r="L934" s="67"/>
      <c r="M934" s="68"/>
      <c r="N934" s="68"/>
      <c r="O934" s="68"/>
      <c r="P934" s="68"/>
      <c r="Q934" s="230">
        <f>[4]แผน_งบยุทธศาสตร์60!L86*1000000</f>
        <v>100000</v>
      </c>
      <c r="R934" s="230">
        <f>[4]แผน_งบยุทธศาสตร์60!M86*1000000</f>
        <v>1000000</v>
      </c>
      <c r="S934" s="231">
        <f>SUM(Q934:R934)</f>
        <v>1100000</v>
      </c>
      <c r="T934" s="756"/>
      <c r="U934" s="757" t="s">
        <v>1248</v>
      </c>
      <c r="V934" s="361"/>
      <c r="W934" s="74"/>
      <c r="X934" s="74"/>
      <c r="Y934" s="727"/>
      <c r="Z934" s="74"/>
      <c r="AA934" s="117"/>
      <c r="AB934" s="177"/>
      <c r="AC934" s="177"/>
      <c r="AD934" s="177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77"/>
      <c r="BN934" s="177"/>
      <c r="BO934" s="177"/>
      <c r="BP934" s="177"/>
      <c r="BQ934" s="177"/>
      <c r="BR934" s="177"/>
      <c r="BS934" s="177"/>
      <c r="BT934" s="177"/>
      <c r="BU934" s="177"/>
      <c r="BV934" s="177"/>
      <c r="BW934" s="177"/>
      <c r="BX934" s="177"/>
      <c r="BY934" s="177"/>
      <c r="BZ934" s="177"/>
      <c r="CA934" s="177"/>
      <c r="CB934" s="177"/>
      <c r="CC934" s="177"/>
      <c r="CD934" s="177"/>
      <c r="CE934" s="177"/>
      <c r="CF934" s="177"/>
      <c r="CG934" s="177"/>
      <c r="CH934" s="177"/>
      <c r="CI934" s="177"/>
      <c r="CJ934" s="177"/>
      <c r="CK934" s="177"/>
      <c r="CL934" s="177"/>
      <c r="CM934" s="177"/>
      <c r="CN934" s="177"/>
      <c r="CO934" s="177"/>
      <c r="CP934" s="177"/>
      <c r="CQ934" s="177"/>
      <c r="CR934" s="177"/>
      <c r="CS934" s="177"/>
      <c r="CT934" s="177"/>
      <c r="CU934" s="177"/>
      <c r="CV934" s="177"/>
      <c r="CW934" s="177"/>
      <c r="CX934" s="177"/>
      <c r="CY934" s="177"/>
      <c r="CZ934" s="177"/>
      <c r="DA934" s="177"/>
      <c r="DB934" s="177"/>
      <c r="DC934" s="177"/>
      <c r="DD934" s="177"/>
      <c r="DE934" s="177"/>
      <c r="DF934" s="177"/>
      <c r="DG934" s="177"/>
      <c r="DH934" s="177"/>
      <c r="DI934" s="177"/>
      <c r="DJ934" s="177"/>
      <c r="DK934" s="177"/>
      <c r="DL934" s="177"/>
      <c r="DM934" s="177"/>
      <c r="DN934" s="177"/>
      <c r="DO934" s="177"/>
      <c r="DP934" s="177"/>
      <c r="DQ934" s="177"/>
      <c r="DR934" s="177"/>
      <c r="DS934" s="177"/>
      <c r="DT934" s="177"/>
      <c r="DU934" s="177"/>
      <c r="DV934" s="177"/>
      <c r="DW934" s="177"/>
      <c r="DX934" s="177"/>
      <c r="DY934" s="177"/>
      <c r="DZ934" s="177"/>
      <c r="EA934" s="177"/>
      <c r="EB934" s="177"/>
      <c r="EC934" s="177"/>
      <c r="ED934" s="177"/>
      <c r="EE934" s="177"/>
      <c r="EF934" s="177"/>
      <c r="EG934" s="177"/>
      <c r="EH934" s="177"/>
      <c r="EI934" s="177"/>
      <c r="EJ934" s="177"/>
      <c r="EK934" s="177"/>
      <c r="EL934" s="177"/>
      <c r="EM934" s="177"/>
      <c r="EN934" s="177"/>
      <c r="EO934" s="177"/>
      <c r="EP934" s="177"/>
      <c r="EQ934" s="177"/>
      <c r="ER934" s="177"/>
      <c r="ES934" s="177"/>
      <c r="ET934" s="177"/>
      <c r="EU934" s="177"/>
      <c r="EV934" s="177"/>
      <c r="EW934" s="177"/>
      <c r="EX934" s="177"/>
      <c r="EY934" s="177"/>
      <c r="EZ934" s="177"/>
      <c r="FA934" s="177"/>
      <c r="FB934" s="177"/>
      <c r="FC934" s="177"/>
      <c r="FD934" s="177"/>
      <c r="FE934" s="177"/>
      <c r="FF934" s="177"/>
      <c r="FG934" s="177"/>
      <c r="FH934" s="177"/>
      <c r="FI934" s="177"/>
      <c r="FJ934" s="177"/>
      <c r="FK934" s="177"/>
      <c r="FL934" s="177"/>
      <c r="FM934" s="177"/>
      <c r="FN934" s="177"/>
      <c r="FO934" s="177"/>
      <c r="FP934" s="177"/>
      <c r="FQ934" s="177"/>
      <c r="FR934" s="177"/>
      <c r="FS934" s="177"/>
      <c r="FT934" s="177"/>
      <c r="FU934" s="177"/>
      <c r="FV934" s="177"/>
      <c r="FW934" s="177"/>
      <c r="FX934" s="177"/>
      <c r="FY934" s="177"/>
      <c r="FZ934" s="177"/>
      <c r="GA934" s="177"/>
      <c r="GB934" s="177"/>
      <c r="GC934" s="177"/>
      <c r="GD934" s="177"/>
      <c r="GE934" s="177"/>
      <c r="GF934" s="177"/>
      <c r="GG934" s="177"/>
      <c r="GH934" s="177"/>
      <c r="GI934" s="177"/>
      <c r="GJ934" s="177"/>
      <c r="GK934" s="177"/>
      <c r="GL934" s="177"/>
      <c r="GM934" s="177"/>
      <c r="GN934" s="177"/>
      <c r="GO934" s="177"/>
      <c r="GP934" s="177"/>
      <c r="GQ934" s="177"/>
      <c r="GR934" s="177"/>
      <c r="GS934" s="177"/>
      <c r="GT934" s="177"/>
      <c r="GU934" s="177"/>
      <c r="GV934" s="177"/>
      <c r="GW934" s="177"/>
      <c r="GX934" s="177"/>
      <c r="GY934" s="177"/>
      <c r="GZ934" s="177"/>
      <c r="HA934" s="177"/>
      <c r="HB934" s="177"/>
      <c r="HC934" s="177"/>
      <c r="HD934" s="177"/>
      <c r="HE934" s="177"/>
      <c r="HF934" s="177"/>
      <c r="HG934" s="177"/>
      <c r="HH934" s="177"/>
      <c r="HI934" s="177"/>
      <c r="HJ934" s="177"/>
      <c r="HK934" s="177"/>
      <c r="HL934" s="177"/>
      <c r="HM934" s="177"/>
      <c r="HN934" s="177"/>
      <c r="HO934" s="177"/>
      <c r="HP934" s="177"/>
      <c r="HQ934" s="177"/>
      <c r="HR934" s="177"/>
      <c r="HS934" s="177"/>
      <c r="HT934" s="177"/>
      <c r="HU934" s="177"/>
      <c r="HV934" s="177"/>
      <c r="HW934" s="177"/>
      <c r="HX934" s="177"/>
      <c r="HY934" s="177"/>
      <c r="HZ934" s="177"/>
      <c r="IA934" s="177"/>
      <c r="IB934" s="177"/>
      <c r="IC934" s="177"/>
      <c r="ID934" s="177"/>
      <c r="IE934" s="177"/>
      <c r="IF934" s="177"/>
      <c r="IG934" s="177"/>
      <c r="IH934" s="177"/>
      <c r="II934" s="177"/>
      <c r="IJ934" s="177"/>
      <c r="IK934" s="177"/>
      <c r="IL934" s="177"/>
      <c r="IM934" s="177"/>
      <c r="IN934" s="177"/>
      <c r="IO934" s="177"/>
      <c r="IP934" s="177"/>
      <c r="IQ934" s="177"/>
      <c r="IR934" s="177"/>
      <c r="IS934" s="177"/>
      <c r="IT934" s="177"/>
      <c r="IU934" s="177"/>
      <c r="IV934" s="177"/>
    </row>
    <row r="935" spans="1:256" s="73" customFormat="1" ht="18.75" x14ac:dyDescent="0.45">
      <c r="A935" s="58"/>
      <c r="B935" s="59"/>
      <c r="C935" s="60"/>
      <c r="D935" s="61" t="s">
        <v>19</v>
      </c>
      <c r="E935" s="59"/>
      <c r="F935" s="59"/>
      <c r="G935" s="62"/>
      <c r="H935" s="76"/>
      <c r="I935" s="64"/>
      <c r="J935" s="65"/>
      <c r="K935" s="66"/>
      <c r="L935" s="67"/>
      <c r="M935" s="68"/>
      <c r="N935" s="68"/>
      <c r="O935" s="68"/>
      <c r="P935" s="69"/>
      <c r="Q935" s="330">
        <f>SUM(Q936:Q945)</f>
        <v>100000</v>
      </c>
      <c r="R935" s="330">
        <f>SUM(R936:R945)</f>
        <v>1000000</v>
      </c>
      <c r="S935" s="330">
        <f>SUM(Q935:R935)</f>
        <v>1100000</v>
      </c>
      <c r="T935" s="743"/>
      <c r="U935" s="744"/>
      <c r="V935" s="154"/>
      <c r="W935" s="74"/>
      <c r="X935" s="74"/>
      <c r="Y935" s="43"/>
      <c r="Z935" s="74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75"/>
      <c r="AZ935" s="75"/>
      <c r="BA935" s="75"/>
      <c r="BB935" s="75"/>
      <c r="BC935" s="75"/>
      <c r="BD935" s="75"/>
      <c r="BE935" s="75"/>
      <c r="BF935" s="75"/>
      <c r="BG935" s="75"/>
      <c r="BH935" s="75"/>
      <c r="BI935" s="75"/>
      <c r="BJ935" s="75"/>
      <c r="BK935" s="75"/>
      <c r="BL935" s="75"/>
      <c r="BM935" s="75"/>
      <c r="BN935" s="75"/>
      <c r="BO935" s="75"/>
      <c r="BP935" s="75"/>
      <c r="BQ935" s="75"/>
      <c r="BR935" s="75"/>
      <c r="BS935" s="75"/>
      <c r="BT935" s="75"/>
      <c r="BU935" s="75"/>
      <c r="BV935" s="75"/>
      <c r="BW935" s="75"/>
      <c r="BX935" s="75"/>
      <c r="BY935" s="75"/>
      <c r="BZ935" s="75"/>
      <c r="CA935" s="75"/>
      <c r="CB935" s="75"/>
      <c r="CC935" s="75"/>
      <c r="CD935" s="75"/>
      <c r="CE935" s="75"/>
      <c r="CF935" s="75"/>
      <c r="CG935" s="75"/>
      <c r="CH935" s="75"/>
      <c r="CI935" s="75"/>
      <c r="CJ935" s="75"/>
      <c r="CK935" s="75"/>
      <c r="CL935" s="75"/>
      <c r="CM935" s="75"/>
      <c r="CN935" s="75"/>
      <c r="CO935" s="75"/>
      <c r="CP935" s="75"/>
      <c r="CQ935" s="75"/>
      <c r="CR935" s="75"/>
      <c r="CS935" s="75"/>
      <c r="CT935" s="75"/>
      <c r="CU935" s="75"/>
      <c r="CV935" s="75"/>
      <c r="CW935" s="75"/>
      <c r="CX935" s="75"/>
      <c r="CY935" s="75"/>
      <c r="CZ935" s="75"/>
      <c r="DA935" s="75"/>
      <c r="DB935" s="75"/>
      <c r="DC935" s="75"/>
      <c r="DD935" s="75"/>
      <c r="DE935" s="75"/>
      <c r="DF935" s="75"/>
      <c r="DG935" s="75"/>
      <c r="DH935" s="75"/>
      <c r="DI935" s="75"/>
      <c r="DJ935" s="75"/>
      <c r="DK935" s="75"/>
      <c r="DL935" s="75"/>
      <c r="DM935" s="75"/>
      <c r="DN935" s="75"/>
      <c r="DO935" s="75"/>
      <c r="DP935" s="75"/>
      <c r="DQ935" s="75"/>
      <c r="DR935" s="75"/>
      <c r="DS935" s="75"/>
      <c r="DT935" s="75"/>
      <c r="DU935" s="75"/>
      <c r="DV935" s="75"/>
      <c r="DW935" s="75"/>
      <c r="DX935" s="75"/>
      <c r="DY935" s="75"/>
      <c r="DZ935" s="75"/>
      <c r="EA935" s="75"/>
      <c r="EB935" s="75"/>
      <c r="EC935" s="75"/>
      <c r="ED935" s="75"/>
      <c r="EE935" s="75"/>
      <c r="EF935" s="75"/>
      <c r="EG935" s="75"/>
      <c r="EH935" s="75"/>
      <c r="EI935" s="75"/>
      <c r="EJ935" s="75"/>
      <c r="EK935" s="75"/>
      <c r="EL935" s="75"/>
      <c r="EM935" s="75"/>
      <c r="EN935" s="75"/>
      <c r="EO935" s="75"/>
      <c r="EP935" s="75"/>
      <c r="EQ935" s="75"/>
      <c r="ER935" s="75"/>
      <c r="ES935" s="75"/>
      <c r="ET935" s="75"/>
      <c r="EU935" s="75"/>
      <c r="EV935" s="75"/>
      <c r="EW935" s="75"/>
      <c r="EX935" s="75"/>
      <c r="EY935" s="75"/>
      <c r="EZ935" s="75"/>
      <c r="FA935" s="75"/>
      <c r="FB935" s="75"/>
      <c r="FC935" s="75"/>
      <c r="FD935" s="75"/>
      <c r="FE935" s="75"/>
      <c r="FF935" s="75"/>
      <c r="FG935" s="75"/>
      <c r="FH935" s="75"/>
      <c r="FI935" s="75"/>
      <c r="FJ935" s="75"/>
      <c r="FK935" s="75"/>
      <c r="FL935" s="75"/>
      <c r="FM935" s="75"/>
      <c r="FN935" s="75"/>
      <c r="FO935" s="75"/>
      <c r="FP935" s="75"/>
      <c r="FQ935" s="75"/>
      <c r="FR935" s="75"/>
      <c r="FS935" s="75"/>
      <c r="FT935" s="75"/>
      <c r="FU935" s="75"/>
      <c r="FV935" s="75"/>
      <c r="FW935" s="75"/>
      <c r="FX935" s="75"/>
      <c r="FY935" s="75"/>
      <c r="FZ935" s="75"/>
      <c r="GA935" s="75"/>
      <c r="GB935" s="75"/>
      <c r="GC935" s="75"/>
      <c r="GD935" s="75"/>
      <c r="GE935" s="75"/>
      <c r="GF935" s="75"/>
      <c r="GG935" s="75"/>
      <c r="GH935" s="75"/>
      <c r="GI935" s="75"/>
      <c r="GJ935" s="75"/>
      <c r="GK935" s="75"/>
      <c r="GL935" s="75"/>
      <c r="GM935" s="75"/>
      <c r="GN935" s="75"/>
      <c r="GO935" s="75"/>
      <c r="GP935" s="75"/>
      <c r="GQ935" s="75"/>
      <c r="GR935" s="75"/>
      <c r="GS935" s="75"/>
      <c r="GT935" s="75"/>
      <c r="GU935" s="75"/>
      <c r="GV935" s="75"/>
      <c r="GW935" s="75"/>
      <c r="GX935" s="75"/>
      <c r="GY935" s="75"/>
      <c r="GZ935" s="75"/>
      <c r="HA935" s="75"/>
      <c r="HB935" s="75"/>
      <c r="HC935" s="75"/>
      <c r="HD935" s="75"/>
      <c r="HE935" s="75"/>
      <c r="HF935" s="75"/>
      <c r="HG935" s="75"/>
      <c r="HH935" s="75"/>
      <c r="HI935" s="75"/>
      <c r="HJ935" s="75"/>
      <c r="HK935" s="75"/>
      <c r="HL935" s="75"/>
      <c r="HM935" s="75"/>
      <c r="HN935" s="75"/>
      <c r="HO935" s="75"/>
      <c r="HP935" s="75"/>
      <c r="HQ935" s="75"/>
      <c r="HR935" s="75"/>
      <c r="HS935" s="75"/>
      <c r="HT935" s="75"/>
      <c r="HU935" s="75"/>
      <c r="HV935" s="75"/>
      <c r="HW935" s="75"/>
      <c r="HX935" s="75"/>
      <c r="HY935" s="75"/>
      <c r="HZ935" s="75"/>
      <c r="IA935" s="75"/>
      <c r="IB935" s="75"/>
      <c r="IC935" s="75"/>
      <c r="ID935" s="75"/>
      <c r="IE935" s="75"/>
      <c r="IF935" s="75"/>
      <c r="IG935" s="75"/>
      <c r="IH935" s="75"/>
      <c r="II935" s="75"/>
      <c r="IJ935" s="75"/>
      <c r="IK935" s="75"/>
      <c r="IL935" s="75"/>
      <c r="IM935" s="75"/>
      <c r="IN935" s="75"/>
      <c r="IO935" s="75"/>
      <c r="IP935" s="75"/>
      <c r="IQ935" s="75"/>
      <c r="IR935" s="75"/>
      <c r="IS935" s="75"/>
      <c r="IT935" s="75"/>
      <c r="IU935" s="75"/>
      <c r="IV935" s="75"/>
    </row>
    <row r="936" spans="1:256" s="73" customFormat="1" ht="18.75" x14ac:dyDescent="0.45">
      <c r="A936" s="58"/>
      <c r="B936" s="59"/>
      <c r="C936" s="60"/>
      <c r="D936" s="81">
        <v>1</v>
      </c>
      <c r="E936" s="93" t="s">
        <v>1517</v>
      </c>
      <c r="F936" s="59"/>
      <c r="G936" s="62"/>
      <c r="H936" s="76"/>
      <c r="I936" s="64"/>
      <c r="J936" s="83">
        <v>1</v>
      </c>
      <c r="K936" s="972" t="s">
        <v>1518</v>
      </c>
      <c r="L936" s="973"/>
      <c r="M936" s="86"/>
      <c r="N936" s="86"/>
      <c r="O936" s="86"/>
      <c r="P936" s="87"/>
      <c r="Q936" s="434"/>
      <c r="R936" s="159">
        <v>15000</v>
      </c>
      <c r="S936" s="159">
        <f t="shared" ref="S936:S945" si="41">SUM(Q936:R936)</f>
        <v>15000</v>
      </c>
      <c r="T936" s="871" t="s">
        <v>1495</v>
      </c>
      <c r="U936" s="294" t="s">
        <v>249</v>
      </c>
      <c r="V936" s="154"/>
      <c r="W936" s="74"/>
      <c r="X936" s="74"/>
      <c r="Y936" s="43"/>
      <c r="Z936" s="74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75"/>
      <c r="AZ936" s="75"/>
      <c r="BA936" s="75"/>
      <c r="BB936" s="75"/>
      <c r="BC936" s="75"/>
      <c r="BD936" s="75"/>
      <c r="BE936" s="75"/>
      <c r="BF936" s="75"/>
      <c r="BG936" s="75"/>
      <c r="BH936" s="75"/>
      <c r="BI936" s="75"/>
      <c r="BJ936" s="75"/>
      <c r="BK936" s="75"/>
      <c r="BL936" s="75"/>
      <c r="BM936" s="75"/>
      <c r="BN936" s="75"/>
      <c r="BO936" s="75"/>
      <c r="BP936" s="75"/>
      <c r="BQ936" s="75"/>
      <c r="BR936" s="75"/>
      <c r="BS936" s="75"/>
      <c r="BT936" s="75"/>
      <c r="BU936" s="75"/>
      <c r="BV936" s="75"/>
      <c r="BW936" s="75"/>
      <c r="BX936" s="75"/>
      <c r="BY936" s="75"/>
      <c r="BZ936" s="75"/>
      <c r="CA936" s="75"/>
      <c r="CB936" s="75"/>
      <c r="CC936" s="75"/>
      <c r="CD936" s="75"/>
      <c r="CE936" s="75"/>
      <c r="CF936" s="75"/>
      <c r="CG936" s="75"/>
      <c r="CH936" s="75"/>
      <c r="CI936" s="75"/>
      <c r="CJ936" s="75"/>
      <c r="CK936" s="75"/>
      <c r="CL936" s="75"/>
      <c r="CM936" s="75"/>
      <c r="CN936" s="75"/>
      <c r="CO936" s="75"/>
      <c r="CP936" s="75"/>
      <c r="CQ936" s="75"/>
      <c r="CR936" s="75"/>
      <c r="CS936" s="75"/>
      <c r="CT936" s="75"/>
      <c r="CU936" s="75"/>
      <c r="CV936" s="75"/>
      <c r="CW936" s="75"/>
      <c r="CX936" s="75"/>
      <c r="CY936" s="75"/>
      <c r="CZ936" s="75"/>
      <c r="DA936" s="75"/>
      <c r="DB936" s="75"/>
      <c r="DC936" s="75"/>
      <c r="DD936" s="75"/>
      <c r="DE936" s="75"/>
      <c r="DF936" s="75"/>
      <c r="DG936" s="75"/>
      <c r="DH936" s="75"/>
      <c r="DI936" s="75"/>
      <c r="DJ936" s="75"/>
      <c r="DK936" s="75"/>
      <c r="DL936" s="75"/>
      <c r="DM936" s="75"/>
      <c r="DN936" s="75"/>
      <c r="DO936" s="75"/>
      <c r="DP936" s="75"/>
      <c r="DQ936" s="75"/>
      <c r="DR936" s="75"/>
      <c r="DS936" s="75"/>
      <c r="DT936" s="75"/>
      <c r="DU936" s="75"/>
      <c r="DV936" s="75"/>
      <c r="DW936" s="75"/>
      <c r="DX936" s="75"/>
      <c r="DY936" s="75"/>
      <c r="DZ936" s="75"/>
      <c r="EA936" s="75"/>
      <c r="EB936" s="75"/>
      <c r="EC936" s="75"/>
      <c r="ED936" s="75"/>
      <c r="EE936" s="75"/>
      <c r="EF936" s="75"/>
      <c r="EG936" s="75"/>
      <c r="EH936" s="75"/>
      <c r="EI936" s="75"/>
      <c r="EJ936" s="75"/>
      <c r="EK936" s="75"/>
      <c r="EL936" s="75"/>
      <c r="EM936" s="75"/>
      <c r="EN936" s="75"/>
      <c r="EO936" s="75"/>
      <c r="EP936" s="75"/>
      <c r="EQ936" s="75"/>
      <c r="ER936" s="75"/>
      <c r="ES936" s="75"/>
      <c r="ET936" s="75"/>
      <c r="EU936" s="75"/>
      <c r="EV936" s="75"/>
      <c r="EW936" s="75"/>
      <c r="EX936" s="75"/>
      <c r="EY936" s="75"/>
      <c r="EZ936" s="75"/>
      <c r="FA936" s="75"/>
      <c r="FB936" s="75"/>
      <c r="FC936" s="75"/>
      <c r="FD936" s="75"/>
      <c r="FE936" s="75"/>
      <c r="FF936" s="75"/>
      <c r="FG936" s="75"/>
      <c r="FH936" s="75"/>
      <c r="FI936" s="75"/>
      <c r="FJ936" s="75"/>
      <c r="FK936" s="75"/>
      <c r="FL936" s="75"/>
      <c r="FM936" s="75"/>
      <c r="FN936" s="75"/>
      <c r="FO936" s="75"/>
      <c r="FP936" s="75"/>
      <c r="FQ936" s="75"/>
      <c r="FR936" s="75"/>
      <c r="FS936" s="75"/>
      <c r="FT936" s="75"/>
      <c r="FU936" s="75"/>
      <c r="FV936" s="75"/>
      <c r="FW936" s="75"/>
      <c r="FX936" s="75"/>
      <c r="FY936" s="75"/>
      <c r="FZ936" s="75"/>
      <c r="GA936" s="75"/>
      <c r="GB936" s="75"/>
      <c r="GC936" s="75"/>
      <c r="GD936" s="75"/>
      <c r="GE936" s="75"/>
      <c r="GF936" s="75"/>
      <c r="GG936" s="75"/>
      <c r="GH936" s="75"/>
      <c r="GI936" s="75"/>
      <c r="GJ936" s="75"/>
      <c r="GK936" s="75"/>
      <c r="GL936" s="75"/>
      <c r="GM936" s="75"/>
      <c r="GN936" s="75"/>
      <c r="GO936" s="75"/>
      <c r="GP936" s="75"/>
      <c r="GQ936" s="75"/>
      <c r="GR936" s="75"/>
      <c r="GS936" s="75"/>
      <c r="GT936" s="75"/>
      <c r="GU936" s="75"/>
      <c r="GV936" s="75"/>
      <c r="GW936" s="75"/>
      <c r="GX936" s="75"/>
      <c r="GY936" s="75"/>
      <c r="GZ936" s="75"/>
      <c r="HA936" s="75"/>
      <c r="HB936" s="75"/>
      <c r="HC936" s="75"/>
      <c r="HD936" s="75"/>
      <c r="HE936" s="75"/>
      <c r="HF936" s="75"/>
      <c r="HG936" s="75"/>
      <c r="HH936" s="75"/>
      <c r="HI936" s="75"/>
      <c r="HJ936" s="75"/>
      <c r="HK936" s="75"/>
      <c r="HL936" s="75"/>
      <c r="HM936" s="75"/>
      <c r="HN936" s="75"/>
      <c r="HO936" s="75"/>
      <c r="HP936" s="75"/>
      <c r="HQ936" s="75"/>
      <c r="HR936" s="75"/>
      <c r="HS936" s="75"/>
      <c r="HT936" s="75"/>
      <c r="HU936" s="75"/>
      <c r="HV936" s="75"/>
      <c r="HW936" s="75"/>
      <c r="HX936" s="75"/>
      <c r="HY936" s="75"/>
      <c r="HZ936" s="75"/>
      <c r="IA936" s="75"/>
      <c r="IB936" s="75"/>
      <c r="IC936" s="75"/>
      <c r="ID936" s="75"/>
      <c r="IE936" s="75"/>
      <c r="IF936" s="75"/>
      <c r="IG936" s="75"/>
      <c r="IH936" s="75"/>
      <c r="II936" s="75"/>
      <c r="IJ936" s="75"/>
      <c r="IK936" s="75"/>
      <c r="IL936" s="75"/>
      <c r="IM936" s="75"/>
      <c r="IN936" s="75"/>
      <c r="IO936" s="75"/>
      <c r="IP936" s="75"/>
      <c r="IQ936" s="75"/>
      <c r="IR936" s="75"/>
      <c r="IS936" s="75"/>
      <c r="IT936" s="75"/>
      <c r="IU936" s="75"/>
      <c r="IV936" s="75"/>
    </row>
    <row r="937" spans="1:256" s="75" customFormat="1" ht="18.75" x14ac:dyDescent="0.45">
      <c r="A937" s="58"/>
      <c r="B937" s="59"/>
      <c r="C937" s="60"/>
      <c r="D937" s="81">
        <v>2</v>
      </c>
      <c r="E937" s="93" t="s">
        <v>1519</v>
      </c>
      <c r="F937" s="59"/>
      <c r="G937" s="62"/>
      <c r="H937" s="76"/>
      <c r="I937" s="64"/>
      <c r="J937" s="83">
        <v>2</v>
      </c>
      <c r="K937" s="972" t="s">
        <v>1520</v>
      </c>
      <c r="L937" s="973"/>
      <c r="M937" s="86"/>
      <c r="N937" s="86"/>
      <c r="O937" s="86"/>
      <c r="P937" s="87"/>
      <c r="Q937" s="434"/>
      <c r="R937" s="159">
        <v>15000</v>
      </c>
      <c r="S937" s="159">
        <f t="shared" si="41"/>
        <v>15000</v>
      </c>
      <c r="T937" s="872" t="s">
        <v>1498</v>
      </c>
      <c r="U937" s="294" t="s">
        <v>216</v>
      </c>
      <c r="V937" s="154"/>
      <c r="W937" s="74"/>
      <c r="X937" s="74"/>
      <c r="Y937" s="43"/>
      <c r="Z937" s="74"/>
    </row>
    <row r="938" spans="1:256" s="75" customFormat="1" ht="18.75" x14ac:dyDescent="0.45">
      <c r="A938" s="58"/>
      <c r="B938" s="59"/>
      <c r="C938" s="60"/>
      <c r="D938" s="81">
        <v>3</v>
      </c>
      <c r="E938" s="93" t="s">
        <v>1521</v>
      </c>
      <c r="F938" s="59"/>
      <c r="G938" s="62"/>
      <c r="H938" s="76"/>
      <c r="I938" s="64"/>
      <c r="J938" s="83">
        <v>3</v>
      </c>
      <c r="K938" s="972" t="s">
        <v>1522</v>
      </c>
      <c r="L938" s="973"/>
      <c r="M938" s="86"/>
      <c r="N938" s="86"/>
      <c r="O938" s="86"/>
      <c r="P938" s="87"/>
      <c r="Q938" s="434"/>
      <c r="R938" s="159">
        <v>15000</v>
      </c>
      <c r="S938" s="159">
        <f t="shared" si="41"/>
        <v>15000</v>
      </c>
      <c r="T938" s="872" t="s">
        <v>1479</v>
      </c>
      <c r="U938" s="194" t="s">
        <v>33</v>
      </c>
      <c r="V938" s="154"/>
      <c r="W938" s="74"/>
      <c r="X938" s="74"/>
      <c r="Y938" s="43"/>
      <c r="Z938" s="74"/>
    </row>
    <row r="939" spans="1:256" s="75" customFormat="1" ht="18.75" x14ac:dyDescent="0.45">
      <c r="A939" s="58"/>
      <c r="B939" s="59"/>
      <c r="C939" s="60"/>
      <c r="D939" s="81"/>
      <c r="E939" s="93" t="s">
        <v>1523</v>
      </c>
      <c r="F939" s="59"/>
      <c r="G939" s="62"/>
      <c r="H939" s="76"/>
      <c r="I939" s="64"/>
      <c r="J939" s="83">
        <v>4</v>
      </c>
      <c r="K939" s="972" t="s">
        <v>1524</v>
      </c>
      <c r="L939" s="973"/>
      <c r="M939" s="86"/>
      <c r="N939" s="86"/>
      <c r="O939" s="86"/>
      <c r="P939" s="87"/>
      <c r="Q939" s="434"/>
      <c r="R939" s="159">
        <v>15000</v>
      </c>
      <c r="S939" s="159">
        <f t="shared" si="41"/>
        <v>15000</v>
      </c>
      <c r="T939" s="872" t="s">
        <v>1525</v>
      </c>
      <c r="U939" s="160" t="s">
        <v>223</v>
      </c>
      <c r="V939" s="154"/>
      <c r="W939" s="74"/>
      <c r="X939" s="74"/>
      <c r="Y939" s="43"/>
      <c r="Z939" s="74"/>
    </row>
    <row r="940" spans="1:256" s="75" customFormat="1" ht="18.75" x14ac:dyDescent="0.45">
      <c r="A940" s="58"/>
      <c r="B940" s="59"/>
      <c r="C940" s="60"/>
      <c r="D940" s="81">
        <v>4</v>
      </c>
      <c r="E940" s="93" t="s">
        <v>1526</v>
      </c>
      <c r="F940" s="59"/>
      <c r="G940" s="62"/>
      <c r="H940" s="76"/>
      <c r="I940" s="64"/>
      <c r="J940" s="83">
        <v>5</v>
      </c>
      <c r="K940" s="983" t="s">
        <v>1527</v>
      </c>
      <c r="L940" s="984"/>
      <c r="M940" s="86"/>
      <c r="N940" s="86"/>
      <c r="O940" s="86"/>
      <c r="P940" s="87"/>
      <c r="Q940" s="434"/>
      <c r="R940" s="159">
        <v>15000</v>
      </c>
      <c r="S940" s="159">
        <f t="shared" si="41"/>
        <v>15000</v>
      </c>
      <c r="T940" s="872" t="s">
        <v>1528</v>
      </c>
      <c r="U940" s="165" t="s">
        <v>261</v>
      </c>
      <c r="V940" s="154"/>
      <c r="W940" s="74"/>
      <c r="X940" s="74"/>
      <c r="Y940" s="43"/>
      <c r="Z940" s="74"/>
    </row>
    <row r="941" spans="1:256" s="362" customFormat="1" ht="18.75" x14ac:dyDescent="0.45">
      <c r="A941" s="357"/>
      <c r="B941" s="177"/>
      <c r="C941" s="177"/>
      <c r="D941" s="177" t="s">
        <v>30</v>
      </c>
      <c r="E941" s="177"/>
      <c r="F941" s="177"/>
      <c r="G941" s="178"/>
      <c r="H941" s="68"/>
      <c r="I941" s="68"/>
      <c r="J941" s="83">
        <v>6</v>
      </c>
      <c r="K941" s="972" t="s">
        <v>1529</v>
      </c>
      <c r="L941" s="973"/>
      <c r="M941" s="185"/>
      <c r="N941" s="185"/>
      <c r="O941" s="185"/>
      <c r="P941" s="185"/>
      <c r="Q941" s="233"/>
      <c r="R941" s="159">
        <v>15000</v>
      </c>
      <c r="S941" s="159">
        <f t="shared" si="41"/>
        <v>15000</v>
      </c>
      <c r="T941" s="872" t="s">
        <v>1349</v>
      </c>
      <c r="U941" s="162" t="s">
        <v>25</v>
      </c>
      <c r="V941" s="361"/>
      <c r="W941" s="177"/>
      <c r="X941" s="177"/>
      <c r="Y941" s="727"/>
      <c r="Z941" s="74"/>
      <c r="AA941" s="11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7"/>
      <c r="BN941" s="177"/>
      <c r="BO941" s="177"/>
      <c r="BP941" s="177"/>
      <c r="BQ941" s="177"/>
      <c r="BR941" s="177"/>
      <c r="BS941" s="177"/>
      <c r="BT941" s="177"/>
      <c r="BU941" s="177"/>
      <c r="BV941" s="177"/>
      <c r="BW941" s="177"/>
      <c r="BX941" s="177"/>
      <c r="BY941" s="177"/>
      <c r="BZ941" s="177"/>
      <c r="CA941" s="177"/>
      <c r="CB941" s="177"/>
      <c r="CC941" s="177"/>
      <c r="CD941" s="177"/>
      <c r="CE941" s="177"/>
      <c r="CF941" s="177"/>
      <c r="CG941" s="177"/>
      <c r="CH941" s="177"/>
      <c r="CI941" s="177"/>
      <c r="CJ941" s="177"/>
      <c r="CK941" s="177"/>
      <c r="CL941" s="177"/>
      <c r="CM941" s="177"/>
      <c r="CN941" s="177"/>
      <c r="CO941" s="177"/>
      <c r="CP941" s="177"/>
      <c r="CQ941" s="177"/>
      <c r="CR941" s="177"/>
      <c r="CS941" s="177"/>
      <c r="CT941" s="177"/>
      <c r="CU941" s="177"/>
      <c r="CV941" s="177"/>
      <c r="CW941" s="177"/>
      <c r="CX941" s="177"/>
      <c r="CY941" s="177"/>
      <c r="CZ941" s="177"/>
      <c r="DA941" s="177"/>
      <c r="DB941" s="177"/>
      <c r="DC941" s="177"/>
      <c r="DD941" s="177"/>
      <c r="DE941" s="177"/>
      <c r="DF941" s="177"/>
      <c r="DG941" s="177"/>
      <c r="DH941" s="177"/>
      <c r="DI941" s="177"/>
      <c r="DJ941" s="177"/>
      <c r="DK941" s="177"/>
      <c r="DL941" s="177"/>
      <c r="DM941" s="177"/>
      <c r="DN941" s="177"/>
      <c r="DO941" s="177"/>
      <c r="DP941" s="177"/>
      <c r="DQ941" s="177"/>
      <c r="DR941" s="177"/>
      <c r="DS941" s="177"/>
      <c r="DT941" s="177"/>
      <c r="DU941" s="177"/>
      <c r="DV941" s="177"/>
      <c r="DW941" s="177"/>
      <c r="DX941" s="177"/>
      <c r="DY941" s="177"/>
      <c r="DZ941" s="177"/>
      <c r="EA941" s="177"/>
      <c r="EB941" s="177"/>
      <c r="EC941" s="177"/>
      <c r="ED941" s="177"/>
      <c r="EE941" s="177"/>
      <c r="EF941" s="177"/>
      <c r="EG941" s="177"/>
      <c r="EH941" s="177"/>
      <c r="EI941" s="177"/>
      <c r="EJ941" s="177"/>
      <c r="EK941" s="177"/>
      <c r="EL941" s="177"/>
      <c r="EM941" s="177"/>
      <c r="EN941" s="177"/>
      <c r="EO941" s="177"/>
      <c r="EP941" s="177"/>
      <c r="EQ941" s="177"/>
      <c r="ER941" s="177"/>
      <c r="ES941" s="177"/>
      <c r="ET941" s="177"/>
      <c r="EU941" s="177"/>
      <c r="EV941" s="177"/>
      <c r="EW941" s="177"/>
      <c r="EX941" s="177"/>
      <c r="EY941" s="177"/>
      <c r="EZ941" s="177"/>
      <c r="FA941" s="177"/>
      <c r="FB941" s="177"/>
      <c r="FC941" s="177"/>
      <c r="FD941" s="177"/>
      <c r="FE941" s="177"/>
      <c r="FF941" s="177"/>
      <c r="FG941" s="177"/>
      <c r="FH941" s="177"/>
      <c r="FI941" s="177"/>
      <c r="FJ941" s="177"/>
      <c r="FK941" s="177"/>
      <c r="FL941" s="177"/>
      <c r="FM941" s="177"/>
      <c r="FN941" s="177"/>
      <c r="FO941" s="177"/>
      <c r="FP941" s="177"/>
      <c r="FQ941" s="177"/>
      <c r="FR941" s="177"/>
      <c r="FS941" s="177"/>
      <c r="FT941" s="177"/>
      <c r="FU941" s="177"/>
      <c r="FV941" s="177"/>
      <c r="FW941" s="177"/>
      <c r="FX941" s="177"/>
      <c r="FY941" s="177"/>
      <c r="FZ941" s="177"/>
      <c r="GA941" s="177"/>
      <c r="GB941" s="177"/>
      <c r="GC941" s="177"/>
      <c r="GD941" s="177"/>
      <c r="GE941" s="177"/>
      <c r="GF941" s="177"/>
      <c r="GG941" s="177"/>
      <c r="GH941" s="177"/>
      <c r="GI941" s="177"/>
      <c r="GJ941" s="177"/>
      <c r="GK941" s="177"/>
      <c r="GL941" s="177"/>
      <c r="GM941" s="177"/>
      <c r="GN941" s="177"/>
      <c r="GO941" s="177"/>
      <c r="GP941" s="177"/>
      <c r="GQ941" s="177"/>
      <c r="GR941" s="177"/>
      <c r="GS941" s="177"/>
      <c r="GT941" s="177"/>
      <c r="GU941" s="177"/>
      <c r="GV941" s="177"/>
      <c r="GW941" s="177"/>
      <c r="GX941" s="177"/>
      <c r="GY941" s="177"/>
      <c r="GZ941" s="177"/>
      <c r="HA941" s="177"/>
      <c r="HB941" s="177"/>
      <c r="HC941" s="177"/>
      <c r="HD941" s="177"/>
      <c r="HE941" s="177"/>
      <c r="HF941" s="177"/>
      <c r="HG941" s="177"/>
      <c r="HH941" s="177"/>
      <c r="HI941" s="177"/>
      <c r="HJ941" s="177"/>
      <c r="HK941" s="177"/>
      <c r="HL941" s="177"/>
      <c r="HM941" s="177"/>
      <c r="HN941" s="177"/>
      <c r="HO941" s="177"/>
      <c r="HP941" s="177"/>
      <c r="HQ941" s="177"/>
      <c r="HR941" s="177"/>
      <c r="HS941" s="177"/>
      <c r="HT941" s="177"/>
      <c r="HU941" s="177"/>
      <c r="HV941" s="177"/>
      <c r="HW941" s="177"/>
      <c r="HX941" s="177"/>
      <c r="HY941" s="177"/>
      <c r="HZ941" s="177"/>
      <c r="IA941" s="177"/>
      <c r="IB941" s="177"/>
      <c r="IC941" s="177"/>
      <c r="ID941" s="177"/>
      <c r="IE941" s="177"/>
      <c r="IF941" s="177"/>
      <c r="IG941" s="177"/>
      <c r="IH941" s="177"/>
      <c r="II941" s="177"/>
      <c r="IJ941" s="177"/>
      <c r="IK941" s="177"/>
      <c r="IL941" s="177"/>
      <c r="IM941" s="177"/>
      <c r="IN941" s="177"/>
      <c r="IO941" s="177"/>
      <c r="IP941" s="177"/>
      <c r="IQ941" s="177"/>
      <c r="IR941" s="177"/>
      <c r="IS941" s="177"/>
      <c r="IT941" s="177"/>
      <c r="IU941" s="177"/>
      <c r="IV941" s="177"/>
    </row>
    <row r="942" spans="1:256" s="181" customFormat="1" ht="18.75" x14ac:dyDescent="0.45">
      <c r="A942" s="385"/>
      <c r="D942" s="81">
        <v>1</v>
      </c>
      <c r="E942" s="122" t="s">
        <v>1530</v>
      </c>
      <c r="F942" s="122"/>
      <c r="G942" s="123"/>
      <c r="H942" s="124" t="s">
        <v>1531</v>
      </c>
      <c r="I942" s="125">
        <v>2</v>
      </c>
      <c r="J942" s="83">
        <v>7</v>
      </c>
      <c r="K942" s="972" t="s">
        <v>1532</v>
      </c>
      <c r="L942" s="973"/>
      <c r="M942" s="185"/>
      <c r="N942" s="185"/>
      <c r="O942" s="185"/>
      <c r="P942" s="185"/>
      <c r="Q942" s="233"/>
      <c r="R942" s="159">
        <v>15000</v>
      </c>
      <c r="S942" s="159">
        <f t="shared" si="41"/>
        <v>15000</v>
      </c>
      <c r="T942" s="872" t="s">
        <v>1342</v>
      </c>
      <c r="U942" s="294" t="s">
        <v>97</v>
      </c>
      <c r="V942" s="387"/>
      <c r="W942" s="177"/>
      <c r="X942" s="177"/>
      <c r="Y942" s="727"/>
      <c r="Z942" s="74"/>
      <c r="AA942" s="117"/>
    </row>
    <row r="943" spans="1:256" s="181" customFormat="1" ht="18.75" x14ac:dyDescent="0.45">
      <c r="A943" s="385"/>
      <c r="D943" s="81">
        <v>2</v>
      </c>
      <c r="E943" s="122" t="s">
        <v>1533</v>
      </c>
      <c r="F943" s="122"/>
      <c r="G943" s="123"/>
      <c r="H943" s="124" t="s">
        <v>117</v>
      </c>
      <c r="I943" s="125">
        <v>3000</v>
      </c>
      <c r="J943" s="83">
        <v>8</v>
      </c>
      <c r="K943" s="294" t="s">
        <v>1534</v>
      </c>
      <c r="L943" s="502"/>
      <c r="M943" s="185"/>
      <c r="N943" s="185"/>
      <c r="O943" s="185"/>
      <c r="P943" s="185"/>
      <c r="Q943" s="179"/>
      <c r="R943" s="159">
        <v>15000</v>
      </c>
      <c r="S943" s="159">
        <f t="shared" si="41"/>
        <v>15000</v>
      </c>
      <c r="T943" s="872" t="s">
        <v>1535</v>
      </c>
      <c r="U943" s="294" t="s">
        <v>240</v>
      </c>
      <c r="V943" s="387"/>
      <c r="W943" s="177"/>
      <c r="X943" s="177"/>
      <c r="Y943" s="727"/>
      <c r="Z943" s="74"/>
      <c r="AA943" s="117"/>
    </row>
    <row r="944" spans="1:256" s="181" customFormat="1" ht="18.75" x14ac:dyDescent="0.45">
      <c r="A944" s="385"/>
      <c r="D944" s="81">
        <v>3</v>
      </c>
      <c r="E944" s="181" t="s">
        <v>1536</v>
      </c>
      <c r="G944" s="182"/>
      <c r="H944" s="158" t="s">
        <v>119</v>
      </c>
      <c r="I944" s="158" t="s">
        <v>120</v>
      </c>
      <c r="J944" s="83">
        <v>9</v>
      </c>
      <c r="K944" s="294" t="s">
        <v>1537</v>
      </c>
      <c r="L944" s="502"/>
      <c r="M944" s="185"/>
      <c r="N944" s="185"/>
      <c r="O944" s="185"/>
      <c r="P944" s="185"/>
      <c r="Q944" s="179"/>
      <c r="R944" s="159">
        <v>10000</v>
      </c>
      <c r="S944" s="159">
        <f t="shared" si="41"/>
        <v>10000</v>
      </c>
      <c r="T944" s="872" t="s">
        <v>1538</v>
      </c>
      <c r="U944" s="294" t="s">
        <v>92</v>
      </c>
      <c r="V944" s="387"/>
      <c r="W944" s="177"/>
      <c r="X944" s="177"/>
      <c r="Y944" s="727"/>
      <c r="Z944" s="74"/>
      <c r="AA944" s="117"/>
    </row>
    <row r="945" spans="1:256" s="181" customFormat="1" ht="18.75" x14ac:dyDescent="0.45">
      <c r="A945" s="385"/>
      <c r="D945" s="81"/>
      <c r="G945" s="182"/>
      <c r="H945" s="158"/>
      <c r="I945" s="158"/>
      <c r="J945" s="83">
        <v>10</v>
      </c>
      <c r="K945" s="294" t="s">
        <v>1539</v>
      </c>
      <c r="L945" s="502"/>
      <c r="M945" s="185"/>
      <c r="N945" s="185"/>
      <c r="O945" s="185"/>
      <c r="P945" s="185"/>
      <c r="Q945" s="179">
        <v>100000</v>
      </c>
      <c r="R945" s="159">
        <v>870000</v>
      </c>
      <c r="S945" s="159">
        <f t="shared" si="41"/>
        <v>970000</v>
      </c>
      <c r="T945" s="872" t="s">
        <v>1481</v>
      </c>
      <c r="U945" s="160" t="s">
        <v>1032</v>
      </c>
      <c r="V945" s="387"/>
      <c r="W945" s="177"/>
      <c r="X945" s="177"/>
      <c r="Y945" s="727"/>
      <c r="Z945" s="74"/>
      <c r="AA945" s="117"/>
    </row>
    <row r="946" spans="1:256" s="181" customFormat="1" ht="18.75" x14ac:dyDescent="0.45">
      <c r="A946" s="385"/>
      <c r="D946" s="81"/>
      <c r="G946" s="182"/>
      <c r="H946" s="158"/>
      <c r="I946" s="158"/>
      <c r="J946" s="686"/>
      <c r="K946" s="687"/>
      <c r="L946" s="687"/>
      <c r="M946" s="158"/>
      <c r="N946" s="158"/>
      <c r="O946" s="158"/>
      <c r="P946" s="158"/>
      <c r="Q946" s="696"/>
      <c r="R946" s="696"/>
      <c r="S946" s="159"/>
      <c r="T946" s="188"/>
      <c r="U946" s="188"/>
      <c r="V946" s="387"/>
      <c r="W946" s="177"/>
      <c r="X946" s="177"/>
      <c r="Y946" s="727"/>
      <c r="Z946" s="74"/>
      <c r="AA946" s="117"/>
    </row>
    <row r="947" spans="1:256" s="729" customFormat="1" ht="18.75" x14ac:dyDescent="0.45">
      <c r="A947" s="831">
        <v>6</v>
      </c>
      <c r="B947" s="873" t="s">
        <v>1540</v>
      </c>
      <c r="C947" s="874"/>
      <c r="D947" s="874"/>
      <c r="E947" s="874"/>
      <c r="F947" s="874"/>
      <c r="G947" s="875"/>
      <c r="H947" s="876"/>
      <c r="I947" s="876"/>
      <c r="J947" s="37"/>
      <c r="K947" s="877"/>
      <c r="L947" s="878">
        <f>+L948+L1015+L1032+L1063</f>
        <v>0</v>
      </c>
      <c r="M947" s="40"/>
      <c r="N947" s="40"/>
      <c r="O947" s="40"/>
      <c r="P947" s="40"/>
      <c r="Q947" s="879">
        <f>SUM(Q948,Q1015,Q1032,Q1063,Q1077)</f>
        <v>5371200</v>
      </c>
      <c r="R947" s="879">
        <f>SUM(R948,R1015,R1032,R1063,R1077)</f>
        <v>7428000</v>
      </c>
      <c r="S947" s="878">
        <f>SUM(Q947:R947)</f>
        <v>12799200</v>
      </c>
      <c r="T947" s="880"/>
      <c r="U947" s="880"/>
      <c r="V947" s="727"/>
      <c r="W947" s="727"/>
      <c r="X947" s="727"/>
      <c r="Y947" s="727"/>
      <c r="Z947" s="727"/>
      <c r="AA947" s="117"/>
      <c r="AB947" s="728"/>
      <c r="AC947" s="728"/>
      <c r="AD947" s="728"/>
      <c r="AE947" s="728"/>
      <c r="AF947" s="728"/>
      <c r="AG947" s="728"/>
      <c r="AH947" s="728"/>
      <c r="AI947" s="728"/>
      <c r="AJ947" s="728"/>
      <c r="AK947" s="728"/>
      <c r="AL947" s="728"/>
      <c r="AM947" s="728"/>
      <c r="AN947" s="728"/>
      <c r="AO947" s="728"/>
      <c r="AP947" s="728"/>
      <c r="AQ947" s="728"/>
      <c r="AR947" s="728"/>
      <c r="AS947" s="728"/>
      <c r="AT947" s="728"/>
      <c r="AU947" s="728"/>
      <c r="AV947" s="728"/>
      <c r="AW947" s="728"/>
      <c r="AX947" s="728"/>
      <c r="AY947" s="728"/>
      <c r="AZ947" s="728"/>
      <c r="BA947" s="728"/>
      <c r="BB947" s="728"/>
      <c r="BC947" s="728"/>
      <c r="BD947" s="728"/>
      <c r="BE947" s="728"/>
      <c r="BF947" s="728"/>
      <c r="BG947" s="728"/>
      <c r="BH947" s="728"/>
      <c r="BI947" s="728"/>
      <c r="BJ947" s="728"/>
      <c r="BK947" s="728"/>
      <c r="BL947" s="728"/>
      <c r="BM947" s="728"/>
      <c r="BN947" s="728"/>
      <c r="BO947" s="728"/>
      <c r="BP947" s="728"/>
      <c r="BQ947" s="728"/>
      <c r="BR947" s="728"/>
      <c r="BS947" s="728"/>
      <c r="BT947" s="728"/>
      <c r="BU947" s="728"/>
      <c r="BV947" s="728"/>
      <c r="BW947" s="728"/>
      <c r="BX947" s="728"/>
      <c r="BY947" s="728"/>
      <c r="BZ947" s="728"/>
      <c r="CA947" s="728"/>
      <c r="CB947" s="728"/>
      <c r="CC947" s="728"/>
      <c r="CD947" s="728"/>
      <c r="CE947" s="728"/>
      <c r="CF947" s="728"/>
      <c r="CG947" s="728"/>
      <c r="CH947" s="728"/>
      <c r="CI947" s="728"/>
      <c r="CJ947" s="728"/>
      <c r="CK947" s="728"/>
      <c r="CL947" s="728"/>
      <c r="CM947" s="728"/>
      <c r="CN947" s="728"/>
      <c r="CO947" s="728"/>
      <c r="CP947" s="728"/>
      <c r="CQ947" s="728"/>
      <c r="CR947" s="728"/>
      <c r="CS947" s="728"/>
      <c r="CT947" s="728"/>
      <c r="CU947" s="728"/>
      <c r="CV947" s="728"/>
      <c r="CW947" s="728"/>
      <c r="CX947" s="728"/>
      <c r="CY947" s="728"/>
      <c r="CZ947" s="728"/>
      <c r="DA947" s="728"/>
      <c r="DB947" s="728"/>
      <c r="DC947" s="728"/>
      <c r="DD947" s="728"/>
      <c r="DE947" s="728"/>
      <c r="DF947" s="728"/>
      <c r="DG947" s="728"/>
      <c r="DH947" s="728"/>
      <c r="DI947" s="728"/>
      <c r="DJ947" s="728"/>
      <c r="DK947" s="728"/>
      <c r="DL947" s="728"/>
      <c r="DM947" s="728"/>
      <c r="DN947" s="728"/>
      <c r="DO947" s="728"/>
      <c r="DP947" s="728"/>
      <c r="DQ947" s="728"/>
      <c r="DR947" s="728"/>
      <c r="DS947" s="728"/>
      <c r="DT947" s="728"/>
      <c r="DU947" s="728"/>
      <c r="DV947" s="728"/>
      <c r="DW947" s="728"/>
      <c r="DX947" s="728"/>
      <c r="DY947" s="728"/>
      <c r="DZ947" s="728"/>
      <c r="EA947" s="728"/>
      <c r="EB947" s="728"/>
      <c r="EC947" s="728"/>
      <c r="ED947" s="728"/>
      <c r="EE947" s="728"/>
      <c r="EF947" s="728"/>
      <c r="EG947" s="728"/>
      <c r="EH947" s="728"/>
      <c r="EI947" s="728"/>
      <c r="EJ947" s="728"/>
      <c r="EK947" s="728"/>
      <c r="EL947" s="728"/>
      <c r="EM947" s="728"/>
      <c r="EN947" s="728"/>
      <c r="EO947" s="728"/>
      <c r="EP947" s="728"/>
      <c r="EQ947" s="728"/>
      <c r="ER947" s="728"/>
      <c r="ES947" s="728"/>
      <c r="ET947" s="728"/>
      <c r="EU947" s="728"/>
      <c r="EV947" s="728"/>
      <c r="EW947" s="728"/>
      <c r="EX947" s="728"/>
      <c r="EY947" s="728"/>
      <c r="EZ947" s="728"/>
      <c r="FA947" s="728"/>
      <c r="FB947" s="728"/>
      <c r="FC947" s="728"/>
      <c r="FD947" s="728"/>
      <c r="FE947" s="728"/>
      <c r="FF947" s="728"/>
      <c r="FG947" s="728"/>
      <c r="FH947" s="728"/>
      <c r="FI947" s="728"/>
      <c r="FJ947" s="728"/>
      <c r="FK947" s="728"/>
      <c r="FL947" s="728"/>
      <c r="FM947" s="728"/>
      <c r="FN947" s="728"/>
      <c r="FO947" s="728"/>
      <c r="FP947" s="728"/>
      <c r="FQ947" s="728"/>
      <c r="FR947" s="728"/>
      <c r="FS947" s="728"/>
      <c r="FT947" s="728"/>
      <c r="FU947" s="728"/>
      <c r="FV947" s="728"/>
      <c r="FW947" s="728"/>
      <c r="FX947" s="728"/>
      <c r="FY947" s="728"/>
      <c r="FZ947" s="728"/>
      <c r="GA947" s="728"/>
      <c r="GB947" s="728"/>
      <c r="GC947" s="728"/>
      <c r="GD947" s="728"/>
      <c r="GE947" s="728"/>
      <c r="GF947" s="728"/>
      <c r="GG947" s="728"/>
      <c r="GH947" s="728"/>
      <c r="GI947" s="728"/>
      <c r="GJ947" s="728"/>
      <c r="GK947" s="728"/>
      <c r="GL947" s="728"/>
      <c r="GM947" s="728"/>
      <c r="GN947" s="728"/>
      <c r="GO947" s="728"/>
      <c r="GP947" s="728"/>
      <c r="GQ947" s="728"/>
      <c r="GR947" s="728"/>
      <c r="GS947" s="728"/>
      <c r="GT947" s="728"/>
      <c r="GU947" s="728"/>
      <c r="GV947" s="728"/>
      <c r="GW947" s="728"/>
      <c r="GX947" s="728"/>
      <c r="GY947" s="728"/>
      <c r="GZ947" s="728"/>
      <c r="HA947" s="728"/>
      <c r="HB947" s="728"/>
      <c r="HC947" s="728"/>
      <c r="HD947" s="728"/>
      <c r="HE947" s="728"/>
      <c r="HF947" s="728"/>
      <c r="HG947" s="728"/>
      <c r="HH947" s="728"/>
      <c r="HI947" s="728"/>
      <c r="HJ947" s="728"/>
      <c r="HK947" s="728"/>
      <c r="HL947" s="728"/>
      <c r="HM947" s="728"/>
      <c r="HN947" s="728"/>
      <c r="HO947" s="728"/>
      <c r="HP947" s="728"/>
      <c r="HQ947" s="728"/>
      <c r="HR947" s="728"/>
      <c r="HS947" s="728"/>
      <c r="HT947" s="728"/>
      <c r="HU947" s="728"/>
      <c r="HV947" s="728"/>
      <c r="HW947" s="728"/>
      <c r="HX947" s="728"/>
      <c r="HY947" s="728"/>
      <c r="HZ947" s="728"/>
      <c r="IA947" s="728"/>
      <c r="IB947" s="728"/>
      <c r="IC947" s="728"/>
      <c r="ID947" s="728"/>
      <c r="IE947" s="728"/>
      <c r="IF947" s="728"/>
      <c r="IG947" s="728"/>
      <c r="IH947" s="728"/>
      <c r="II947" s="728"/>
      <c r="IJ947" s="728"/>
      <c r="IK947" s="728"/>
      <c r="IL947" s="728"/>
      <c r="IM947" s="728"/>
      <c r="IN947" s="728"/>
      <c r="IO947" s="728"/>
      <c r="IP947" s="728"/>
      <c r="IQ947" s="728"/>
      <c r="IR947" s="728"/>
      <c r="IS947" s="728"/>
      <c r="IT947" s="728"/>
      <c r="IU947" s="728"/>
      <c r="IV947" s="728"/>
    </row>
    <row r="948" spans="1:256" s="145" customFormat="1" ht="18.75" x14ac:dyDescent="0.45">
      <c r="A948" s="413"/>
      <c r="B948" s="278">
        <v>6.1</v>
      </c>
      <c r="C948" s="798" t="s">
        <v>1541</v>
      </c>
      <c r="D948" s="144"/>
      <c r="E948" s="144"/>
      <c r="F948" s="144"/>
      <c r="G948" s="279"/>
      <c r="H948" s="280"/>
      <c r="I948" s="280"/>
      <c r="J948" s="281"/>
      <c r="K948" s="282"/>
      <c r="L948" s="283">
        <f>+L951+L966+L977+L999</f>
        <v>0</v>
      </c>
      <c r="M948" s="284"/>
      <c r="N948" s="284"/>
      <c r="O948" s="284"/>
      <c r="P948" s="284"/>
      <c r="Q948" s="251">
        <f>SUM(Q952,Q967,Q978,Q1000)</f>
        <v>3554000</v>
      </c>
      <c r="R948" s="251">
        <f>SUM(R952,R967,R978,R1000)</f>
        <v>1828000</v>
      </c>
      <c r="S948" s="283">
        <f>SUM(Q948:R948)</f>
        <v>5382000</v>
      </c>
      <c r="T948" s="285"/>
      <c r="U948" s="285"/>
      <c r="V948" s="143"/>
      <c r="W948" s="144"/>
      <c r="X948" s="144"/>
      <c r="Y948" s="727"/>
      <c r="Z948" s="144"/>
      <c r="AA948" s="117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44"/>
      <c r="AO948" s="144"/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  <c r="BG948" s="144"/>
      <c r="BH948" s="144"/>
      <c r="BI948" s="144"/>
      <c r="BJ948" s="144"/>
      <c r="BK948" s="144"/>
      <c r="BL948" s="144"/>
      <c r="BM948" s="144"/>
      <c r="BN948" s="144"/>
      <c r="BO948" s="144"/>
      <c r="BP948" s="144"/>
      <c r="BQ948" s="144"/>
      <c r="BR948" s="144"/>
      <c r="BS948" s="144"/>
      <c r="BT948" s="144"/>
      <c r="BU948" s="144"/>
      <c r="BV948" s="144"/>
      <c r="BW948" s="144"/>
      <c r="BX948" s="144"/>
      <c r="BY948" s="144"/>
      <c r="BZ948" s="144"/>
      <c r="CA948" s="144"/>
      <c r="CB948" s="144"/>
      <c r="CC948" s="144"/>
      <c r="CD948" s="144"/>
      <c r="CE948" s="144"/>
      <c r="CF948" s="144"/>
      <c r="CG948" s="144"/>
      <c r="CH948" s="144"/>
      <c r="CI948" s="144"/>
      <c r="CJ948" s="144"/>
      <c r="CK948" s="144"/>
      <c r="CL948" s="144"/>
      <c r="CM948" s="144"/>
      <c r="CN948" s="144"/>
      <c r="CO948" s="144"/>
      <c r="CP948" s="144"/>
      <c r="CQ948" s="144"/>
      <c r="CR948" s="144"/>
      <c r="CS948" s="144"/>
      <c r="CT948" s="144"/>
      <c r="CU948" s="144"/>
      <c r="CV948" s="144"/>
      <c r="CW948" s="144"/>
      <c r="CX948" s="144"/>
      <c r="CY948" s="144"/>
      <c r="CZ948" s="144"/>
      <c r="DA948" s="144"/>
      <c r="DB948" s="144"/>
      <c r="DC948" s="144"/>
      <c r="DD948" s="144"/>
      <c r="DE948" s="144"/>
      <c r="DF948" s="144"/>
      <c r="DG948" s="144"/>
      <c r="DH948" s="144"/>
      <c r="DI948" s="144"/>
      <c r="DJ948" s="144"/>
      <c r="DK948" s="144"/>
      <c r="DL948" s="144"/>
      <c r="DM948" s="144"/>
      <c r="DN948" s="144"/>
      <c r="DO948" s="144"/>
      <c r="DP948" s="144"/>
      <c r="DQ948" s="144"/>
      <c r="DR948" s="144"/>
      <c r="DS948" s="144"/>
      <c r="DT948" s="144"/>
      <c r="DU948" s="144"/>
      <c r="DV948" s="144"/>
      <c r="DW948" s="144"/>
      <c r="DX948" s="144"/>
      <c r="DY948" s="144"/>
      <c r="DZ948" s="144"/>
      <c r="EA948" s="144"/>
      <c r="EB948" s="144"/>
      <c r="EC948" s="144"/>
      <c r="ED948" s="144"/>
      <c r="EE948" s="144"/>
      <c r="EF948" s="144"/>
      <c r="EG948" s="144"/>
      <c r="EH948" s="144"/>
      <c r="EI948" s="144"/>
      <c r="EJ948" s="144"/>
      <c r="EK948" s="144"/>
      <c r="EL948" s="144"/>
      <c r="EM948" s="144"/>
      <c r="EN948" s="144"/>
      <c r="EO948" s="144"/>
      <c r="EP948" s="144"/>
      <c r="EQ948" s="144"/>
      <c r="ER948" s="144"/>
      <c r="ES948" s="144"/>
      <c r="ET948" s="144"/>
      <c r="EU948" s="144"/>
      <c r="EV948" s="144"/>
      <c r="EW948" s="144"/>
      <c r="EX948" s="144"/>
      <c r="EY948" s="144"/>
      <c r="EZ948" s="144"/>
      <c r="FA948" s="144"/>
      <c r="FB948" s="144"/>
      <c r="FC948" s="144"/>
      <c r="FD948" s="144"/>
      <c r="FE948" s="144"/>
      <c r="FF948" s="144"/>
      <c r="FG948" s="144"/>
      <c r="FH948" s="144"/>
      <c r="FI948" s="144"/>
      <c r="FJ948" s="144"/>
      <c r="FK948" s="144"/>
      <c r="FL948" s="144"/>
      <c r="FM948" s="144"/>
      <c r="FN948" s="144"/>
      <c r="FO948" s="144"/>
      <c r="FP948" s="144"/>
      <c r="FQ948" s="144"/>
      <c r="FR948" s="144"/>
      <c r="FS948" s="144"/>
      <c r="FT948" s="144"/>
      <c r="FU948" s="144"/>
      <c r="FV948" s="144"/>
      <c r="FW948" s="144"/>
      <c r="FX948" s="144"/>
      <c r="FY948" s="144"/>
      <c r="FZ948" s="144"/>
      <c r="GA948" s="144"/>
      <c r="GB948" s="144"/>
      <c r="GC948" s="144"/>
      <c r="GD948" s="144"/>
      <c r="GE948" s="144"/>
      <c r="GF948" s="144"/>
      <c r="GG948" s="144"/>
      <c r="GH948" s="144"/>
      <c r="GI948" s="144"/>
      <c r="GJ948" s="144"/>
      <c r="GK948" s="144"/>
      <c r="GL948" s="144"/>
      <c r="GM948" s="144"/>
      <c r="GN948" s="144"/>
      <c r="GO948" s="144"/>
      <c r="GP948" s="144"/>
      <c r="GQ948" s="144"/>
      <c r="GR948" s="144"/>
      <c r="GS948" s="144"/>
      <c r="GT948" s="144"/>
      <c r="GU948" s="144"/>
      <c r="GV948" s="144"/>
      <c r="GW948" s="144"/>
      <c r="GX948" s="144"/>
      <c r="GY948" s="144"/>
      <c r="GZ948" s="144"/>
      <c r="HA948" s="144"/>
      <c r="HB948" s="144"/>
      <c r="HC948" s="144"/>
      <c r="HD948" s="144"/>
      <c r="HE948" s="144"/>
      <c r="HF948" s="144"/>
      <c r="HG948" s="144"/>
      <c r="HH948" s="144"/>
      <c r="HI948" s="144"/>
      <c r="HJ948" s="144"/>
      <c r="HK948" s="144"/>
      <c r="HL948" s="144"/>
      <c r="HM948" s="144"/>
      <c r="HN948" s="144"/>
      <c r="HO948" s="144"/>
      <c r="HP948" s="144"/>
      <c r="HQ948" s="144"/>
      <c r="HR948" s="144"/>
      <c r="HS948" s="144"/>
      <c r="HT948" s="144"/>
      <c r="HU948" s="144"/>
      <c r="HV948" s="144"/>
      <c r="HW948" s="144"/>
      <c r="HX948" s="144"/>
      <c r="HY948" s="144"/>
      <c r="HZ948" s="144"/>
      <c r="IA948" s="144"/>
      <c r="IB948" s="144"/>
      <c r="IC948" s="144"/>
      <c r="ID948" s="144"/>
      <c r="IE948" s="144"/>
      <c r="IF948" s="144"/>
      <c r="IG948" s="144"/>
      <c r="IH948" s="144"/>
      <c r="II948" s="144"/>
      <c r="IJ948" s="144"/>
      <c r="IK948" s="144"/>
      <c r="IL948" s="144"/>
      <c r="IM948" s="144"/>
      <c r="IN948" s="144"/>
      <c r="IO948" s="144"/>
      <c r="IP948" s="144"/>
      <c r="IQ948" s="144"/>
      <c r="IR948" s="144"/>
      <c r="IS948" s="144"/>
      <c r="IT948" s="144"/>
      <c r="IU948" s="144"/>
      <c r="IV948" s="144"/>
    </row>
    <row r="949" spans="1:256" s="145" customFormat="1" ht="18.75" x14ac:dyDescent="0.45">
      <c r="A949" s="277"/>
      <c r="B949" s="278"/>
      <c r="C949" s="798" t="s">
        <v>1542</v>
      </c>
      <c r="D949" s="144"/>
      <c r="E949" s="144"/>
      <c r="F949" s="144"/>
      <c r="G949" s="279"/>
      <c r="H949" s="280"/>
      <c r="I949" s="280"/>
      <c r="J949" s="281"/>
      <c r="K949" s="282"/>
      <c r="L949" s="282"/>
      <c r="M949" s="284"/>
      <c r="N949" s="284"/>
      <c r="O949" s="284"/>
      <c r="P949" s="284"/>
      <c r="Q949" s="807"/>
      <c r="R949" s="807"/>
      <c r="S949" s="808"/>
      <c r="T949" s="285"/>
      <c r="U949" s="285"/>
      <c r="V949" s="143"/>
      <c r="W949" s="144"/>
      <c r="X949" s="144"/>
      <c r="Y949" s="727"/>
      <c r="Z949" s="144"/>
      <c r="AA949" s="117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44"/>
      <c r="CN949" s="144"/>
      <c r="CO949" s="144"/>
      <c r="CP949" s="144"/>
      <c r="CQ949" s="144"/>
      <c r="CR949" s="144"/>
      <c r="CS949" s="144"/>
      <c r="CT949" s="144"/>
      <c r="CU949" s="144"/>
      <c r="CV949" s="144"/>
      <c r="CW949" s="144"/>
      <c r="CX949" s="144"/>
      <c r="CY949" s="144"/>
      <c r="CZ949" s="144"/>
      <c r="DA949" s="144"/>
      <c r="DB949" s="144"/>
      <c r="DC949" s="144"/>
      <c r="DD949" s="144"/>
      <c r="DE949" s="144"/>
      <c r="DF949" s="144"/>
      <c r="DG949" s="144"/>
      <c r="DH949" s="144"/>
      <c r="DI949" s="144"/>
      <c r="DJ949" s="144"/>
      <c r="DK949" s="144"/>
      <c r="DL949" s="144"/>
      <c r="DM949" s="144"/>
      <c r="DN949" s="144"/>
      <c r="DO949" s="144"/>
      <c r="DP949" s="144"/>
      <c r="DQ949" s="144"/>
      <c r="DR949" s="144"/>
      <c r="DS949" s="144"/>
      <c r="DT949" s="144"/>
      <c r="DU949" s="144"/>
      <c r="DV949" s="144"/>
      <c r="DW949" s="144"/>
      <c r="DX949" s="144"/>
      <c r="DY949" s="144"/>
      <c r="DZ949" s="144"/>
      <c r="EA949" s="144"/>
      <c r="EB949" s="144"/>
      <c r="EC949" s="144"/>
      <c r="ED949" s="144"/>
      <c r="EE949" s="144"/>
      <c r="EF949" s="144"/>
      <c r="EG949" s="144"/>
      <c r="EH949" s="144"/>
      <c r="EI949" s="144"/>
      <c r="EJ949" s="144"/>
      <c r="EK949" s="144"/>
      <c r="EL949" s="144"/>
      <c r="EM949" s="144"/>
      <c r="EN949" s="144"/>
      <c r="EO949" s="144"/>
      <c r="EP949" s="144"/>
      <c r="EQ949" s="144"/>
      <c r="ER949" s="144"/>
      <c r="ES949" s="144"/>
      <c r="ET949" s="144"/>
      <c r="EU949" s="144"/>
      <c r="EV949" s="144"/>
      <c r="EW949" s="144"/>
      <c r="EX949" s="144"/>
      <c r="EY949" s="144"/>
      <c r="EZ949" s="144"/>
      <c r="FA949" s="144"/>
      <c r="FB949" s="144"/>
      <c r="FC949" s="144"/>
      <c r="FD949" s="144"/>
      <c r="FE949" s="144"/>
      <c r="FF949" s="144"/>
      <c r="FG949" s="144"/>
      <c r="FH949" s="144"/>
      <c r="FI949" s="144"/>
      <c r="FJ949" s="144"/>
      <c r="FK949" s="144"/>
      <c r="FL949" s="144"/>
      <c r="FM949" s="144"/>
      <c r="FN949" s="144"/>
      <c r="FO949" s="144"/>
      <c r="FP949" s="144"/>
      <c r="FQ949" s="144"/>
      <c r="FR949" s="144"/>
      <c r="FS949" s="144"/>
      <c r="FT949" s="144"/>
      <c r="FU949" s="144"/>
      <c r="FV949" s="144"/>
      <c r="FW949" s="144"/>
      <c r="FX949" s="144"/>
      <c r="FY949" s="144"/>
      <c r="FZ949" s="144"/>
      <c r="GA949" s="144"/>
      <c r="GB949" s="144"/>
      <c r="GC949" s="144"/>
      <c r="GD949" s="144"/>
      <c r="GE949" s="144"/>
      <c r="GF949" s="144"/>
      <c r="GG949" s="144"/>
      <c r="GH949" s="144"/>
      <c r="GI949" s="144"/>
      <c r="GJ949" s="144"/>
      <c r="GK949" s="144"/>
      <c r="GL949" s="144"/>
      <c r="GM949" s="144"/>
      <c r="GN949" s="144"/>
      <c r="GO949" s="144"/>
      <c r="GP949" s="144"/>
      <c r="GQ949" s="144"/>
      <c r="GR949" s="144"/>
      <c r="GS949" s="144"/>
      <c r="GT949" s="144"/>
      <c r="GU949" s="144"/>
      <c r="GV949" s="144"/>
      <c r="GW949" s="144"/>
      <c r="GX949" s="144"/>
      <c r="GY949" s="144"/>
      <c r="GZ949" s="144"/>
      <c r="HA949" s="144"/>
      <c r="HB949" s="144"/>
      <c r="HC949" s="144"/>
      <c r="HD949" s="144"/>
      <c r="HE949" s="144"/>
      <c r="HF949" s="144"/>
      <c r="HG949" s="144"/>
      <c r="HH949" s="144"/>
      <c r="HI949" s="144"/>
      <c r="HJ949" s="144"/>
      <c r="HK949" s="144"/>
      <c r="HL949" s="144"/>
      <c r="HM949" s="144"/>
      <c r="HN949" s="144"/>
      <c r="HO949" s="144"/>
      <c r="HP949" s="144"/>
      <c r="HQ949" s="144"/>
      <c r="HR949" s="144"/>
      <c r="HS949" s="144"/>
      <c r="HT949" s="144"/>
      <c r="HU949" s="144"/>
      <c r="HV949" s="144"/>
      <c r="HW949" s="144"/>
      <c r="HX949" s="144"/>
      <c r="HY949" s="144"/>
      <c r="HZ949" s="144"/>
      <c r="IA949" s="144"/>
      <c r="IB949" s="144"/>
      <c r="IC949" s="144"/>
      <c r="ID949" s="144"/>
      <c r="IE949" s="144"/>
      <c r="IF949" s="144"/>
      <c r="IG949" s="144"/>
      <c r="IH949" s="144"/>
      <c r="II949" s="144"/>
      <c r="IJ949" s="144"/>
      <c r="IK949" s="144"/>
      <c r="IL949" s="144"/>
      <c r="IM949" s="144"/>
      <c r="IN949" s="144"/>
      <c r="IO949" s="144"/>
      <c r="IP949" s="144"/>
      <c r="IQ949" s="144"/>
      <c r="IR949" s="144"/>
      <c r="IS949" s="144"/>
      <c r="IT949" s="144"/>
      <c r="IU949" s="144"/>
      <c r="IV949" s="144"/>
    </row>
    <row r="950" spans="1:256" s="145" customFormat="1" ht="18.75" x14ac:dyDescent="0.45">
      <c r="A950" s="242"/>
      <c r="B950" s="243"/>
      <c r="C950" s="772" t="s">
        <v>1543</v>
      </c>
      <c r="D950" s="244"/>
      <c r="E950" s="244"/>
      <c r="F950" s="244"/>
      <c r="G950" s="245"/>
      <c r="H950" s="246"/>
      <c r="I950" s="246"/>
      <c r="J950" s="247"/>
      <c r="K950" s="248"/>
      <c r="L950" s="248"/>
      <c r="M950" s="250"/>
      <c r="N950" s="250"/>
      <c r="O950" s="250"/>
      <c r="P950" s="250"/>
      <c r="Q950" s="807"/>
      <c r="R950" s="807"/>
      <c r="S950" s="808"/>
      <c r="T950" s="285"/>
      <c r="U950" s="285"/>
      <c r="V950" s="143"/>
      <c r="W950" s="144"/>
      <c r="X950" s="144"/>
      <c r="Y950" s="727"/>
      <c r="Z950" s="144"/>
      <c r="AA950" s="117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44"/>
      <c r="CN950" s="144"/>
      <c r="CO950" s="144"/>
      <c r="CP950" s="144"/>
      <c r="CQ950" s="144"/>
      <c r="CR950" s="144"/>
      <c r="CS950" s="144"/>
      <c r="CT950" s="144"/>
      <c r="CU950" s="144"/>
      <c r="CV950" s="144"/>
      <c r="CW950" s="144"/>
      <c r="CX950" s="144"/>
      <c r="CY950" s="144"/>
      <c r="CZ950" s="144"/>
      <c r="DA950" s="144"/>
      <c r="DB950" s="144"/>
      <c r="DC950" s="144"/>
      <c r="DD950" s="144"/>
      <c r="DE950" s="144"/>
      <c r="DF950" s="144"/>
      <c r="DG950" s="144"/>
      <c r="DH950" s="144"/>
      <c r="DI950" s="144"/>
      <c r="DJ950" s="144"/>
      <c r="DK950" s="144"/>
      <c r="DL950" s="144"/>
      <c r="DM950" s="144"/>
      <c r="DN950" s="144"/>
      <c r="DO950" s="144"/>
      <c r="DP950" s="144"/>
      <c r="DQ950" s="144"/>
      <c r="DR950" s="144"/>
      <c r="DS950" s="144"/>
      <c r="DT950" s="144"/>
      <c r="DU950" s="144"/>
      <c r="DV950" s="144"/>
      <c r="DW950" s="144"/>
      <c r="DX950" s="144"/>
      <c r="DY950" s="144"/>
      <c r="DZ950" s="144"/>
      <c r="EA950" s="144"/>
      <c r="EB950" s="144"/>
      <c r="EC950" s="144"/>
      <c r="ED950" s="144"/>
      <c r="EE950" s="144"/>
      <c r="EF950" s="144"/>
      <c r="EG950" s="144"/>
      <c r="EH950" s="144"/>
      <c r="EI950" s="144"/>
      <c r="EJ950" s="144"/>
      <c r="EK950" s="144"/>
      <c r="EL950" s="144"/>
      <c r="EM950" s="144"/>
      <c r="EN950" s="144"/>
      <c r="EO950" s="144"/>
      <c r="EP950" s="144"/>
      <c r="EQ950" s="144"/>
      <c r="ER950" s="144"/>
      <c r="ES950" s="144"/>
      <c r="ET950" s="144"/>
      <c r="EU950" s="144"/>
      <c r="EV950" s="144"/>
      <c r="EW950" s="144"/>
      <c r="EX950" s="144"/>
      <c r="EY950" s="144"/>
      <c r="EZ950" s="144"/>
      <c r="FA950" s="144"/>
      <c r="FB950" s="144"/>
      <c r="FC950" s="144"/>
      <c r="FD950" s="144"/>
      <c r="FE950" s="144"/>
      <c r="FF950" s="144"/>
      <c r="FG950" s="144"/>
      <c r="FH950" s="144"/>
      <c r="FI950" s="144"/>
      <c r="FJ950" s="144"/>
      <c r="FK950" s="144"/>
      <c r="FL950" s="144"/>
      <c r="FM950" s="144"/>
      <c r="FN950" s="144"/>
      <c r="FO950" s="144"/>
      <c r="FP950" s="144"/>
      <c r="FQ950" s="144"/>
      <c r="FR950" s="144"/>
      <c r="FS950" s="144"/>
      <c r="FT950" s="144"/>
      <c r="FU950" s="144"/>
      <c r="FV950" s="144"/>
      <c r="FW950" s="144"/>
      <c r="FX950" s="144"/>
      <c r="FY950" s="144"/>
      <c r="FZ950" s="144"/>
      <c r="GA950" s="144"/>
      <c r="GB950" s="144"/>
      <c r="GC950" s="144"/>
      <c r="GD950" s="144"/>
      <c r="GE950" s="144"/>
      <c r="GF950" s="144"/>
      <c r="GG950" s="144"/>
      <c r="GH950" s="144"/>
      <c r="GI950" s="144"/>
      <c r="GJ950" s="144"/>
      <c r="GK950" s="144"/>
      <c r="GL950" s="144"/>
      <c r="GM950" s="144"/>
      <c r="GN950" s="144"/>
      <c r="GO950" s="144"/>
      <c r="GP950" s="144"/>
      <c r="GQ950" s="144"/>
      <c r="GR950" s="144"/>
      <c r="GS950" s="144"/>
      <c r="GT950" s="144"/>
      <c r="GU950" s="144"/>
      <c r="GV950" s="144"/>
      <c r="GW950" s="144"/>
      <c r="GX950" s="144"/>
      <c r="GY950" s="144"/>
      <c r="GZ950" s="144"/>
      <c r="HA950" s="144"/>
      <c r="HB950" s="144"/>
      <c r="HC950" s="144"/>
      <c r="HD950" s="144"/>
      <c r="HE950" s="144"/>
      <c r="HF950" s="144"/>
      <c r="HG950" s="144"/>
      <c r="HH950" s="144"/>
      <c r="HI950" s="144"/>
      <c r="HJ950" s="144"/>
      <c r="HK950" s="144"/>
      <c r="HL950" s="144"/>
      <c r="HM950" s="144"/>
      <c r="HN950" s="144"/>
      <c r="HO950" s="144"/>
      <c r="HP950" s="144"/>
      <c r="HQ950" s="144"/>
      <c r="HR950" s="144"/>
      <c r="HS950" s="144"/>
      <c r="HT950" s="144"/>
      <c r="HU950" s="144"/>
      <c r="HV950" s="144"/>
      <c r="HW950" s="144"/>
      <c r="HX950" s="144"/>
      <c r="HY950" s="144"/>
      <c r="HZ950" s="144"/>
      <c r="IA950" s="144"/>
      <c r="IB950" s="144"/>
      <c r="IC950" s="144"/>
      <c r="ID950" s="144"/>
      <c r="IE950" s="144"/>
      <c r="IF950" s="144"/>
      <c r="IG950" s="144"/>
      <c r="IH950" s="144"/>
      <c r="II950" s="144"/>
      <c r="IJ950" s="144"/>
      <c r="IK950" s="144"/>
      <c r="IL950" s="144"/>
      <c r="IM950" s="144"/>
      <c r="IN950" s="144"/>
      <c r="IO950" s="144"/>
      <c r="IP950" s="144"/>
      <c r="IQ950" s="144"/>
      <c r="IR950" s="144"/>
      <c r="IS950" s="144"/>
      <c r="IT950" s="144"/>
      <c r="IU950" s="144"/>
      <c r="IV950" s="144"/>
    </row>
    <row r="951" spans="1:256" s="362" customFormat="1" ht="18.75" x14ac:dyDescent="0.45">
      <c r="A951" s="357"/>
      <c r="B951" s="177"/>
      <c r="C951" s="60">
        <v>44</v>
      </c>
      <c r="D951" s="810" t="s">
        <v>1544</v>
      </c>
      <c r="E951" s="177"/>
      <c r="F951" s="177"/>
      <c r="G951" s="178"/>
      <c r="H951" s="68"/>
      <c r="I951" s="68"/>
      <c r="J951" s="429"/>
      <c r="K951" s="430"/>
      <c r="L951" s="67"/>
      <c r="M951" s="68"/>
      <c r="N951" s="68"/>
      <c r="O951" s="68"/>
      <c r="P951" s="68"/>
      <c r="Q951" s="152">
        <f>[4]แผน_งบยุทธศาสตร์60!L90*1000000</f>
        <v>650000</v>
      </c>
      <c r="R951" s="152">
        <f>[4]แผน_งบยุทธศาสตร์60!M90*1000000</f>
        <v>0</v>
      </c>
      <c r="S951" s="71">
        <f>SUM(Q951:R951)</f>
        <v>650000</v>
      </c>
      <c r="T951" s="741"/>
      <c r="U951" s="742" t="s">
        <v>17</v>
      </c>
      <c r="V951" s="361"/>
      <c r="W951" s="74"/>
      <c r="X951" s="74"/>
      <c r="Y951" s="727"/>
      <c r="Z951" s="74"/>
      <c r="AA951" s="117"/>
      <c r="AB951" s="177"/>
      <c r="AC951" s="177"/>
      <c r="AD951" s="177"/>
      <c r="AE951" s="177"/>
      <c r="AF951" s="177"/>
      <c r="AG951" s="177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77"/>
      <c r="BP951" s="177"/>
      <c r="BQ951" s="177"/>
      <c r="BR951" s="177"/>
      <c r="BS951" s="177"/>
      <c r="BT951" s="177"/>
      <c r="BU951" s="177"/>
      <c r="BV951" s="177"/>
      <c r="BW951" s="177"/>
      <c r="BX951" s="177"/>
      <c r="BY951" s="177"/>
      <c r="BZ951" s="177"/>
      <c r="CA951" s="177"/>
      <c r="CB951" s="177"/>
      <c r="CC951" s="177"/>
      <c r="CD951" s="177"/>
      <c r="CE951" s="177"/>
      <c r="CF951" s="177"/>
      <c r="CG951" s="177"/>
      <c r="CH951" s="177"/>
      <c r="CI951" s="177"/>
      <c r="CJ951" s="177"/>
      <c r="CK951" s="177"/>
      <c r="CL951" s="177"/>
      <c r="CM951" s="177"/>
      <c r="CN951" s="177"/>
      <c r="CO951" s="177"/>
      <c r="CP951" s="177"/>
      <c r="CQ951" s="177"/>
      <c r="CR951" s="177"/>
      <c r="CS951" s="177"/>
      <c r="CT951" s="177"/>
      <c r="CU951" s="177"/>
      <c r="CV951" s="177"/>
      <c r="CW951" s="177"/>
      <c r="CX951" s="177"/>
      <c r="CY951" s="177"/>
      <c r="CZ951" s="177"/>
      <c r="DA951" s="177"/>
      <c r="DB951" s="177"/>
      <c r="DC951" s="177"/>
      <c r="DD951" s="177"/>
      <c r="DE951" s="177"/>
      <c r="DF951" s="177"/>
      <c r="DG951" s="177"/>
      <c r="DH951" s="177"/>
      <c r="DI951" s="177"/>
      <c r="DJ951" s="177"/>
      <c r="DK951" s="177"/>
      <c r="DL951" s="177"/>
      <c r="DM951" s="177"/>
      <c r="DN951" s="177"/>
      <c r="DO951" s="177"/>
      <c r="DP951" s="177"/>
      <c r="DQ951" s="177"/>
      <c r="DR951" s="177"/>
      <c r="DS951" s="177"/>
      <c r="DT951" s="177"/>
      <c r="DU951" s="177"/>
      <c r="DV951" s="177"/>
      <c r="DW951" s="177"/>
      <c r="DX951" s="177"/>
      <c r="DY951" s="177"/>
      <c r="DZ951" s="177"/>
      <c r="EA951" s="177"/>
      <c r="EB951" s="177"/>
      <c r="EC951" s="177"/>
      <c r="ED951" s="177"/>
      <c r="EE951" s="177"/>
      <c r="EF951" s="177"/>
      <c r="EG951" s="177"/>
      <c r="EH951" s="177"/>
      <c r="EI951" s="177"/>
      <c r="EJ951" s="177"/>
      <c r="EK951" s="177"/>
      <c r="EL951" s="177"/>
      <c r="EM951" s="177"/>
      <c r="EN951" s="177"/>
      <c r="EO951" s="177"/>
      <c r="EP951" s="177"/>
      <c r="EQ951" s="177"/>
      <c r="ER951" s="177"/>
      <c r="ES951" s="177"/>
      <c r="ET951" s="177"/>
      <c r="EU951" s="177"/>
      <c r="EV951" s="177"/>
      <c r="EW951" s="177"/>
      <c r="EX951" s="177"/>
      <c r="EY951" s="177"/>
      <c r="EZ951" s="177"/>
      <c r="FA951" s="177"/>
      <c r="FB951" s="177"/>
      <c r="FC951" s="177"/>
      <c r="FD951" s="177"/>
      <c r="FE951" s="177"/>
      <c r="FF951" s="177"/>
      <c r="FG951" s="177"/>
      <c r="FH951" s="177"/>
      <c r="FI951" s="177"/>
      <c r="FJ951" s="177"/>
      <c r="FK951" s="177"/>
      <c r="FL951" s="177"/>
      <c r="FM951" s="177"/>
      <c r="FN951" s="177"/>
      <c r="FO951" s="177"/>
      <c r="FP951" s="177"/>
      <c r="FQ951" s="177"/>
      <c r="FR951" s="177"/>
      <c r="FS951" s="177"/>
      <c r="FT951" s="177"/>
      <c r="FU951" s="177"/>
      <c r="FV951" s="177"/>
      <c r="FW951" s="177"/>
      <c r="FX951" s="177"/>
      <c r="FY951" s="177"/>
      <c r="FZ951" s="177"/>
      <c r="GA951" s="177"/>
      <c r="GB951" s="177"/>
      <c r="GC951" s="177"/>
      <c r="GD951" s="177"/>
      <c r="GE951" s="177"/>
      <c r="GF951" s="177"/>
      <c r="GG951" s="177"/>
      <c r="GH951" s="177"/>
      <c r="GI951" s="177"/>
      <c r="GJ951" s="177"/>
      <c r="GK951" s="177"/>
      <c r="GL951" s="177"/>
      <c r="GM951" s="177"/>
      <c r="GN951" s="177"/>
      <c r="GO951" s="177"/>
      <c r="GP951" s="177"/>
      <c r="GQ951" s="177"/>
      <c r="GR951" s="177"/>
      <c r="GS951" s="177"/>
      <c r="GT951" s="177"/>
      <c r="GU951" s="177"/>
      <c r="GV951" s="177"/>
      <c r="GW951" s="177"/>
      <c r="GX951" s="177"/>
      <c r="GY951" s="177"/>
      <c r="GZ951" s="177"/>
      <c r="HA951" s="177"/>
      <c r="HB951" s="177"/>
      <c r="HC951" s="177"/>
      <c r="HD951" s="177"/>
      <c r="HE951" s="177"/>
      <c r="HF951" s="177"/>
      <c r="HG951" s="177"/>
      <c r="HH951" s="177"/>
      <c r="HI951" s="177"/>
      <c r="HJ951" s="177"/>
      <c r="HK951" s="177"/>
      <c r="HL951" s="177"/>
      <c r="HM951" s="177"/>
      <c r="HN951" s="177"/>
      <c r="HO951" s="177"/>
      <c r="HP951" s="177"/>
      <c r="HQ951" s="177"/>
      <c r="HR951" s="177"/>
      <c r="HS951" s="177"/>
      <c r="HT951" s="177"/>
      <c r="HU951" s="177"/>
      <c r="HV951" s="177"/>
      <c r="HW951" s="177"/>
      <c r="HX951" s="177"/>
      <c r="HY951" s="177"/>
      <c r="HZ951" s="177"/>
      <c r="IA951" s="177"/>
      <c r="IB951" s="177"/>
      <c r="IC951" s="177"/>
      <c r="ID951" s="177"/>
      <c r="IE951" s="177"/>
      <c r="IF951" s="177"/>
      <c r="IG951" s="177"/>
      <c r="IH951" s="177"/>
      <c r="II951" s="177"/>
      <c r="IJ951" s="177"/>
      <c r="IK951" s="177"/>
      <c r="IL951" s="177"/>
      <c r="IM951" s="177"/>
      <c r="IN951" s="177"/>
      <c r="IO951" s="177"/>
      <c r="IP951" s="177"/>
      <c r="IQ951" s="177"/>
      <c r="IR951" s="177"/>
      <c r="IS951" s="177"/>
      <c r="IT951" s="177"/>
      <c r="IU951" s="177"/>
      <c r="IV951" s="177"/>
    </row>
    <row r="952" spans="1:256" s="362" customFormat="1" ht="18.75" x14ac:dyDescent="0.45">
      <c r="A952" s="357"/>
      <c r="B952" s="177"/>
      <c r="C952" s="60"/>
      <c r="D952" s="810" t="s">
        <v>1545</v>
      </c>
      <c r="E952" s="177"/>
      <c r="F952" s="177"/>
      <c r="G952" s="178"/>
      <c r="H952" s="68"/>
      <c r="I952" s="68"/>
      <c r="J952" s="758"/>
      <c r="K952" s="759"/>
      <c r="L952" s="759"/>
      <c r="M952" s="760"/>
      <c r="N952" s="760"/>
      <c r="O952" s="760"/>
      <c r="P952" s="760"/>
      <c r="Q952" s="330">
        <f>SUM(Q953:Q959)</f>
        <v>650000</v>
      </c>
      <c r="R952" s="330">
        <f>SUM(R953:R959)</f>
        <v>0</v>
      </c>
      <c r="S952" s="330">
        <f>SUM(Q952:R952)</f>
        <v>650000</v>
      </c>
      <c r="T952" s="743"/>
      <c r="U952" s="744"/>
      <c r="V952" s="361"/>
      <c r="W952" s="177"/>
      <c r="X952" s="177"/>
      <c r="Y952" s="727"/>
      <c r="Z952" s="74"/>
      <c r="AA952" s="117"/>
      <c r="AB952" s="177"/>
      <c r="AC952" s="177"/>
      <c r="AD952" s="177"/>
      <c r="AE952" s="177"/>
      <c r="AF952" s="177"/>
      <c r="AG952" s="177"/>
      <c r="AH952" s="177"/>
      <c r="AI952" s="177"/>
      <c r="AJ952" s="177"/>
      <c r="AK952" s="177"/>
      <c r="AL952" s="177"/>
      <c r="AM952" s="177"/>
      <c r="AN952" s="177"/>
      <c r="AO952" s="177"/>
      <c r="AP952" s="177"/>
      <c r="AQ952" s="177"/>
      <c r="AR952" s="177"/>
      <c r="AS952" s="177"/>
      <c r="AT952" s="177"/>
      <c r="AU952" s="177"/>
      <c r="AV952" s="177"/>
      <c r="AW952" s="177"/>
      <c r="AX952" s="177"/>
      <c r="AY952" s="177"/>
      <c r="AZ952" s="177"/>
      <c r="BA952" s="177"/>
      <c r="BB952" s="177"/>
      <c r="BC952" s="177"/>
      <c r="BD952" s="177"/>
      <c r="BE952" s="177"/>
      <c r="BF952" s="177"/>
      <c r="BG952" s="177"/>
      <c r="BH952" s="177"/>
      <c r="BI952" s="177"/>
      <c r="BJ952" s="177"/>
      <c r="BK952" s="177"/>
      <c r="BL952" s="177"/>
      <c r="BM952" s="177"/>
      <c r="BN952" s="177"/>
      <c r="BO952" s="177"/>
      <c r="BP952" s="177"/>
      <c r="BQ952" s="177"/>
      <c r="BR952" s="177"/>
      <c r="BS952" s="177"/>
      <c r="BT952" s="177"/>
      <c r="BU952" s="177"/>
      <c r="BV952" s="177"/>
      <c r="BW952" s="177"/>
      <c r="BX952" s="177"/>
      <c r="BY952" s="177"/>
      <c r="BZ952" s="177"/>
      <c r="CA952" s="177"/>
      <c r="CB952" s="177"/>
      <c r="CC952" s="177"/>
      <c r="CD952" s="177"/>
      <c r="CE952" s="177"/>
      <c r="CF952" s="177"/>
      <c r="CG952" s="177"/>
      <c r="CH952" s="177"/>
      <c r="CI952" s="177"/>
      <c r="CJ952" s="177"/>
      <c r="CK952" s="177"/>
      <c r="CL952" s="177"/>
      <c r="CM952" s="177"/>
      <c r="CN952" s="177"/>
      <c r="CO952" s="177"/>
      <c r="CP952" s="177"/>
      <c r="CQ952" s="177"/>
      <c r="CR952" s="177"/>
      <c r="CS952" s="177"/>
      <c r="CT952" s="177"/>
      <c r="CU952" s="177"/>
      <c r="CV952" s="177"/>
      <c r="CW952" s="177"/>
      <c r="CX952" s="177"/>
      <c r="CY952" s="177"/>
      <c r="CZ952" s="177"/>
      <c r="DA952" s="177"/>
      <c r="DB952" s="177"/>
      <c r="DC952" s="177"/>
      <c r="DD952" s="177"/>
      <c r="DE952" s="177"/>
      <c r="DF952" s="177"/>
      <c r="DG952" s="177"/>
      <c r="DH952" s="177"/>
      <c r="DI952" s="177"/>
      <c r="DJ952" s="177"/>
      <c r="DK952" s="177"/>
      <c r="DL952" s="177"/>
      <c r="DM952" s="177"/>
      <c r="DN952" s="177"/>
      <c r="DO952" s="177"/>
      <c r="DP952" s="177"/>
      <c r="DQ952" s="177"/>
      <c r="DR952" s="177"/>
      <c r="DS952" s="177"/>
      <c r="DT952" s="177"/>
      <c r="DU952" s="177"/>
      <c r="DV952" s="177"/>
      <c r="DW952" s="177"/>
      <c r="DX952" s="177"/>
      <c r="DY952" s="177"/>
      <c r="DZ952" s="177"/>
      <c r="EA952" s="177"/>
      <c r="EB952" s="177"/>
      <c r="EC952" s="177"/>
      <c r="ED952" s="177"/>
      <c r="EE952" s="177"/>
      <c r="EF952" s="177"/>
      <c r="EG952" s="177"/>
      <c r="EH952" s="177"/>
      <c r="EI952" s="177"/>
      <c r="EJ952" s="177"/>
      <c r="EK952" s="177"/>
      <c r="EL952" s="177"/>
      <c r="EM952" s="177"/>
      <c r="EN952" s="177"/>
      <c r="EO952" s="177"/>
      <c r="EP952" s="177"/>
      <c r="EQ952" s="177"/>
      <c r="ER952" s="177"/>
      <c r="ES952" s="177"/>
      <c r="ET952" s="177"/>
      <c r="EU952" s="177"/>
      <c r="EV952" s="177"/>
      <c r="EW952" s="177"/>
      <c r="EX952" s="177"/>
      <c r="EY952" s="177"/>
      <c r="EZ952" s="177"/>
      <c r="FA952" s="177"/>
      <c r="FB952" s="177"/>
      <c r="FC952" s="177"/>
      <c r="FD952" s="177"/>
      <c r="FE952" s="177"/>
      <c r="FF952" s="177"/>
      <c r="FG952" s="177"/>
      <c r="FH952" s="177"/>
      <c r="FI952" s="177"/>
      <c r="FJ952" s="177"/>
      <c r="FK952" s="177"/>
      <c r="FL952" s="177"/>
      <c r="FM952" s="177"/>
      <c r="FN952" s="177"/>
      <c r="FO952" s="177"/>
      <c r="FP952" s="177"/>
      <c r="FQ952" s="177"/>
      <c r="FR952" s="177"/>
      <c r="FS952" s="177"/>
      <c r="FT952" s="177"/>
      <c r="FU952" s="177"/>
      <c r="FV952" s="177"/>
      <c r="FW952" s="177"/>
      <c r="FX952" s="177"/>
      <c r="FY952" s="177"/>
      <c r="FZ952" s="177"/>
      <c r="GA952" s="177"/>
      <c r="GB952" s="177"/>
      <c r="GC952" s="177"/>
      <c r="GD952" s="177"/>
      <c r="GE952" s="177"/>
      <c r="GF952" s="177"/>
      <c r="GG952" s="177"/>
      <c r="GH952" s="177"/>
      <c r="GI952" s="177"/>
      <c r="GJ952" s="177"/>
      <c r="GK952" s="177"/>
      <c r="GL952" s="177"/>
      <c r="GM952" s="177"/>
      <c r="GN952" s="177"/>
      <c r="GO952" s="177"/>
      <c r="GP952" s="177"/>
      <c r="GQ952" s="177"/>
      <c r="GR952" s="177"/>
      <c r="GS952" s="177"/>
      <c r="GT952" s="177"/>
      <c r="GU952" s="177"/>
      <c r="GV952" s="177"/>
      <c r="GW952" s="177"/>
      <c r="GX952" s="177"/>
      <c r="GY952" s="177"/>
      <c r="GZ952" s="177"/>
      <c r="HA952" s="177"/>
      <c r="HB952" s="177"/>
      <c r="HC952" s="177"/>
      <c r="HD952" s="177"/>
      <c r="HE952" s="177"/>
      <c r="HF952" s="177"/>
      <c r="HG952" s="177"/>
      <c r="HH952" s="177"/>
      <c r="HI952" s="177"/>
      <c r="HJ952" s="177"/>
      <c r="HK952" s="177"/>
      <c r="HL952" s="177"/>
      <c r="HM952" s="177"/>
      <c r="HN952" s="177"/>
      <c r="HO952" s="177"/>
      <c r="HP952" s="177"/>
      <c r="HQ952" s="177"/>
      <c r="HR952" s="177"/>
      <c r="HS952" s="177"/>
      <c r="HT952" s="177"/>
      <c r="HU952" s="177"/>
      <c r="HV952" s="177"/>
      <c r="HW952" s="177"/>
      <c r="HX952" s="177"/>
      <c r="HY952" s="177"/>
      <c r="HZ952" s="177"/>
      <c r="IA952" s="177"/>
      <c r="IB952" s="177"/>
      <c r="IC952" s="177"/>
      <c r="ID952" s="177"/>
      <c r="IE952" s="177"/>
      <c r="IF952" s="177"/>
      <c r="IG952" s="177"/>
      <c r="IH952" s="177"/>
      <c r="II952" s="177"/>
      <c r="IJ952" s="177"/>
      <c r="IK952" s="177"/>
      <c r="IL952" s="177"/>
      <c r="IM952" s="177"/>
      <c r="IN952" s="177"/>
      <c r="IO952" s="177"/>
      <c r="IP952" s="177"/>
      <c r="IQ952" s="177"/>
      <c r="IR952" s="177"/>
      <c r="IS952" s="177"/>
      <c r="IT952" s="177"/>
      <c r="IU952" s="177"/>
      <c r="IV952" s="177"/>
    </row>
    <row r="953" spans="1:256" s="73" customFormat="1" ht="18.75" x14ac:dyDescent="0.45">
      <c r="A953" s="58"/>
      <c r="B953" s="59"/>
      <c r="C953" s="60"/>
      <c r="D953" s="61" t="s">
        <v>19</v>
      </c>
      <c r="E953" s="59"/>
      <c r="F953" s="59"/>
      <c r="G953" s="62"/>
      <c r="H953" s="76"/>
      <c r="I953" s="64"/>
      <c r="J953" s="686">
        <v>1</v>
      </c>
      <c r="K953" s="687" t="s">
        <v>1546</v>
      </c>
      <c r="L953" s="687"/>
      <c r="M953" s="158"/>
      <c r="N953" s="158"/>
      <c r="O953" s="158"/>
      <c r="P953" s="158"/>
      <c r="Q953" s="696">
        <v>650000</v>
      </c>
      <c r="R953" s="696"/>
      <c r="S953" s="881">
        <f>SUM(Q953:R953)</f>
        <v>650000</v>
      </c>
      <c r="T953" s="188" t="s">
        <v>1547</v>
      </c>
      <c r="U953" s="188" t="s">
        <v>1548</v>
      </c>
      <c r="V953" s="154"/>
      <c r="W953" s="74"/>
      <c r="X953" s="74"/>
      <c r="Y953" s="43"/>
      <c r="Z953" s="74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75"/>
      <c r="AZ953" s="75"/>
      <c r="BA953" s="75"/>
      <c r="BB953" s="75"/>
      <c r="BC953" s="75"/>
      <c r="BD953" s="75"/>
      <c r="BE953" s="75"/>
      <c r="BF953" s="75"/>
      <c r="BG953" s="75"/>
      <c r="BH953" s="75"/>
      <c r="BI953" s="75"/>
      <c r="BJ953" s="75"/>
      <c r="BK953" s="75"/>
      <c r="BL953" s="75"/>
      <c r="BM953" s="75"/>
      <c r="BN953" s="75"/>
      <c r="BO953" s="75"/>
      <c r="BP953" s="75"/>
      <c r="BQ953" s="75"/>
      <c r="BR953" s="75"/>
      <c r="BS953" s="75"/>
      <c r="BT953" s="75"/>
      <c r="BU953" s="75"/>
      <c r="BV953" s="75"/>
      <c r="BW953" s="75"/>
      <c r="BX953" s="75"/>
      <c r="BY953" s="75"/>
      <c r="BZ953" s="75"/>
      <c r="CA953" s="75"/>
      <c r="CB953" s="75"/>
      <c r="CC953" s="75"/>
      <c r="CD953" s="75"/>
      <c r="CE953" s="75"/>
      <c r="CF953" s="75"/>
      <c r="CG953" s="75"/>
      <c r="CH953" s="75"/>
      <c r="CI953" s="75"/>
      <c r="CJ953" s="75"/>
      <c r="CK953" s="75"/>
      <c r="CL953" s="75"/>
      <c r="CM953" s="75"/>
      <c r="CN953" s="75"/>
      <c r="CO953" s="75"/>
      <c r="CP953" s="75"/>
      <c r="CQ953" s="75"/>
      <c r="CR953" s="75"/>
      <c r="CS953" s="75"/>
      <c r="CT953" s="75"/>
      <c r="CU953" s="75"/>
      <c r="CV953" s="75"/>
      <c r="CW953" s="75"/>
      <c r="CX953" s="75"/>
      <c r="CY953" s="75"/>
      <c r="CZ953" s="75"/>
      <c r="DA953" s="75"/>
      <c r="DB953" s="75"/>
      <c r="DC953" s="75"/>
      <c r="DD953" s="75"/>
      <c r="DE953" s="75"/>
      <c r="DF953" s="75"/>
      <c r="DG953" s="75"/>
      <c r="DH953" s="75"/>
      <c r="DI953" s="75"/>
      <c r="DJ953" s="75"/>
      <c r="DK953" s="75"/>
      <c r="DL953" s="75"/>
      <c r="DM953" s="75"/>
      <c r="DN953" s="75"/>
      <c r="DO953" s="75"/>
      <c r="DP953" s="75"/>
      <c r="DQ953" s="75"/>
      <c r="DR953" s="75"/>
      <c r="DS953" s="75"/>
      <c r="DT953" s="75"/>
      <c r="DU953" s="75"/>
      <c r="DV953" s="75"/>
      <c r="DW953" s="75"/>
      <c r="DX953" s="75"/>
      <c r="DY953" s="75"/>
      <c r="DZ953" s="75"/>
      <c r="EA953" s="75"/>
      <c r="EB953" s="75"/>
      <c r="EC953" s="75"/>
      <c r="ED953" s="75"/>
      <c r="EE953" s="75"/>
      <c r="EF953" s="75"/>
      <c r="EG953" s="75"/>
      <c r="EH953" s="75"/>
      <c r="EI953" s="75"/>
      <c r="EJ953" s="75"/>
      <c r="EK953" s="75"/>
      <c r="EL953" s="75"/>
      <c r="EM953" s="75"/>
      <c r="EN953" s="75"/>
      <c r="EO953" s="75"/>
      <c r="EP953" s="75"/>
      <c r="EQ953" s="75"/>
      <c r="ER953" s="75"/>
      <c r="ES953" s="75"/>
      <c r="ET953" s="75"/>
      <c r="EU953" s="75"/>
      <c r="EV953" s="75"/>
      <c r="EW953" s="75"/>
      <c r="EX953" s="75"/>
      <c r="EY953" s="75"/>
      <c r="EZ953" s="75"/>
      <c r="FA953" s="75"/>
      <c r="FB953" s="75"/>
      <c r="FC953" s="75"/>
      <c r="FD953" s="75"/>
      <c r="FE953" s="75"/>
      <c r="FF953" s="75"/>
      <c r="FG953" s="75"/>
      <c r="FH953" s="75"/>
      <c r="FI953" s="75"/>
      <c r="FJ953" s="75"/>
      <c r="FK953" s="75"/>
      <c r="FL953" s="75"/>
      <c r="FM953" s="75"/>
      <c r="FN953" s="75"/>
      <c r="FO953" s="75"/>
      <c r="FP953" s="75"/>
      <c r="FQ953" s="75"/>
      <c r="FR953" s="75"/>
      <c r="FS953" s="75"/>
      <c r="FT953" s="75"/>
      <c r="FU953" s="75"/>
      <c r="FV953" s="75"/>
      <c r="FW953" s="75"/>
      <c r="FX953" s="75"/>
      <c r="FY953" s="75"/>
      <c r="FZ953" s="75"/>
      <c r="GA953" s="75"/>
      <c r="GB953" s="75"/>
      <c r="GC953" s="75"/>
      <c r="GD953" s="75"/>
      <c r="GE953" s="75"/>
      <c r="GF953" s="75"/>
      <c r="GG953" s="75"/>
      <c r="GH953" s="75"/>
      <c r="GI953" s="75"/>
      <c r="GJ953" s="75"/>
      <c r="GK953" s="75"/>
      <c r="GL953" s="75"/>
      <c r="GM953" s="75"/>
      <c r="GN953" s="75"/>
      <c r="GO953" s="75"/>
      <c r="GP953" s="75"/>
      <c r="GQ953" s="75"/>
      <c r="GR953" s="75"/>
      <c r="GS953" s="75"/>
      <c r="GT953" s="75"/>
      <c r="GU953" s="75"/>
      <c r="GV953" s="75"/>
      <c r="GW953" s="75"/>
      <c r="GX953" s="75"/>
      <c r="GY953" s="75"/>
      <c r="GZ953" s="75"/>
      <c r="HA953" s="75"/>
      <c r="HB953" s="75"/>
      <c r="HC953" s="75"/>
      <c r="HD953" s="75"/>
      <c r="HE953" s="75"/>
      <c r="HF953" s="75"/>
      <c r="HG953" s="75"/>
      <c r="HH953" s="75"/>
      <c r="HI953" s="75"/>
      <c r="HJ953" s="75"/>
      <c r="HK953" s="75"/>
      <c r="HL953" s="75"/>
      <c r="HM953" s="75"/>
      <c r="HN953" s="75"/>
      <c r="HO953" s="75"/>
      <c r="HP953" s="75"/>
      <c r="HQ953" s="75"/>
      <c r="HR953" s="75"/>
      <c r="HS953" s="75"/>
      <c r="HT953" s="75"/>
      <c r="HU953" s="75"/>
      <c r="HV953" s="75"/>
      <c r="HW953" s="75"/>
      <c r="HX953" s="75"/>
      <c r="HY953" s="75"/>
      <c r="HZ953" s="75"/>
      <c r="IA953" s="75"/>
      <c r="IB953" s="75"/>
      <c r="IC953" s="75"/>
      <c r="ID953" s="75"/>
      <c r="IE953" s="75"/>
      <c r="IF953" s="75"/>
      <c r="IG953" s="75"/>
      <c r="IH953" s="75"/>
      <c r="II953" s="75"/>
      <c r="IJ953" s="75"/>
      <c r="IK953" s="75"/>
      <c r="IL953" s="75"/>
      <c r="IM953" s="75"/>
      <c r="IN953" s="75"/>
      <c r="IO953" s="75"/>
      <c r="IP953" s="75"/>
      <c r="IQ953" s="75"/>
      <c r="IR953" s="75"/>
      <c r="IS953" s="75"/>
      <c r="IT953" s="75"/>
      <c r="IU953" s="75"/>
      <c r="IV953" s="75"/>
    </row>
    <row r="954" spans="1:256" s="73" customFormat="1" ht="18.75" x14ac:dyDescent="0.45">
      <c r="A954" s="58"/>
      <c r="B954" s="59"/>
      <c r="C954" s="60"/>
      <c r="D954" s="81"/>
      <c r="E954" s="93" t="s">
        <v>1549</v>
      </c>
      <c r="F954" s="59"/>
      <c r="G954" s="62"/>
      <c r="H954" s="76"/>
      <c r="I954" s="64"/>
      <c r="J954" s="65"/>
      <c r="K954" s="66"/>
      <c r="L954" s="67"/>
      <c r="M954" s="68"/>
      <c r="N954" s="68"/>
      <c r="O954" s="68"/>
      <c r="P954" s="69"/>
      <c r="Q954" s="234"/>
      <c r="R954" s="690"/>
      <c r="S954" s="266"/>
      <c r="T954" s="80"/>
      <c r="U954" s="80"/>
      <c r="V954" s="154"/>
      <c r="W954" s="74"/>
      <c r="X954" s="74"/>
      <c r="Y954" s="43"/>
      <c r="Z954" s="74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75"/>
      <c r="AZ954" s="75"/>
      <c r="BA954" s="75"/>
      <c r="BB954" s="75"/>
      <c r="BC954" s="75"/>
      <c r="BD954" s="75"/>
      <c r="BE954" s="75"/>
      <c r="BF954" s="75"/>
      <c r="BG954" s="75"/>
      <c r="BH954" s="75"/>
      <c r="BI954" s="75"/>
      <c r="BJ954" s="75"/>
      <c r="BK954" s="75"/>
      <c r="BL954" s="75"/>
      <c r="BM954" s="75"/>
      <c r="BN954" s="75"/>
      <c r="BO954" s="75"/>
      <c r="BP954" s="75"/>
      <c r="BQ954" s="75"/>
      <c r="BR954" s="75"/>
      <c r="BS954" s="75"/>
      <c r="BT954" s="75"/>
      <c r="BU954" s="75"/>
      <c r="BV954" s="75"/>
      <c r="BW954" s="75"/>
      <c r="BX954" s="75"/>
      <c r="BY954" s="75"/>
      <c r="BZ954" s="75"/>
      <c r="CA954" s="75"/>
      <c r="CB954" s="75"/>
      <c r="CC954" s="75"/>
      <c r="CD954" s="75"/>
      <c r="CE954" s="75"/>
      <c r="CF954" s="75"/>
      <c r="CG954" s="75"/>
      <c r="CH954" s="75"/>
      <c r="CI954" s="75"/>
      <c r="CJ954" s="75"/>
      <c r="CK954" s="75"/>
      <c r="CL954" s="75"/>
      <c r="CM954" s="75"/>
      <c r="CN954" s="75"/>
      <c r="CO954" s="75"/>
      <c r="CP954" s="75"/>
      <c r="CQ954" s="75"/>
      <c r="CR954" s="75"/>
      <c r="CS954" s="75"/>
      <c r="CT954" s="75"/>
      <c r="CU954" s="75"/>
      <c r="CV954" s="75"/>
      <c r="CW954" s="75"/>
      <c r="CX954" s="75"/>
      <c r="CY954" s="75"/>
      <c r="CZ954" s="75"/>
      <c r="DA954" s="75"/>
      <c r="DB954" s="75"/>
      <c r="DC954" s="75"/>
      <c r="DD954" s="75"/>
      <c r="DE954" s="75"/>
      <c r="DF954" s="75"/>
      <c r="DG954" s="75"/>
      <c r="DH954" s="75"/>
      <c r="DI954" s="75"/>
      <c r="DJ954" s="75"/>
      <c r="DK954" s="75"/>
      <c r="DL954" s="75"/>
      <c r="DM954" s="75"/>
      <c r="DN954" s="75"/>
      <c r="DO954" s="75"/>
      <c r="DP954" s="75"/>
      <c r="DQ954" s="75"/>
      <c r="DR954" s="75"/>
      <c r="DS954" s="75"/>
      <c r="DT954" s="75"/>
      <c r="DU954" s="75"/>
      <c r="DV954" s="75"/>
      <c r="DW954" s="75"/>
      <c r="DX954" s="75"/>
      <c r="DY954" s="75"/>
      <c r="DZ954" s="75"/>
      <c r="EA954" s="75"/>
      <c r="EB954" s="75"/>
      <c r="EC954" s="75"/>
      <c r="ED954" s="75"/>
      <c r="EE954" s="75"/>
      <c r="EF954" s="75"/>
      <c r="EG954" s="75"/>
      <c r="EH954" s="75"/>
      <c r="EI954" s="75"/>
      <c r="EJ954" s="75"/>
      <c r="EK954" s="75"/>
      <c r="EL954" s="75"/>
      <c r="EM954" s="75"/>
      <c r="EN954" s="75"/>
      <c r="EO954" s="75"/>
      <c r="EP954" s="75"/>
      <c r="EQ954" s="75"/>
      <c r="ER954" s="75"/>
      <c r="ES954" s="75"/>
      <c r="ET954" s="75"/>
      <c r="EU954" s="75"/>
      <c r="EV954" s="75"/>
      <c r="EW954" s="75"/>
      <c r="EX954" s="75"/>
      <c r="EY954" s="75"/>
      <c r="EZ954" s="75"/>
      <c r="FA954" s="75"/>
      <c r="FB954" s="75"/>
      <c r="FC954" s="75"/>
      <c r="FD954" s="75"/>
      <c r="FE954" s="75"/>
      <c r="FF954" s="75"/>
      <c r="FG954" s="75"/>
      <c r="FH954" s="75"/>
      <c r="FI954" s="75"/>
      <c r="FJ954" s="75"/>
      <c r="FK954" s="75"/>
      <c r="FL954" s="75"/>
      <c r="FM954" s="75"/>
      <c r="FN954" s="75"/>
      <c r="FO954" s="75"/>
      <c r="FP954" s="75"/>
      <c r="FQ954" s="75"/>
      <c r="FR954" s="75"/>
      <c r="FS954" s="75"/>
      <c r="FT954" s="75"/>
      <c r="FU954" s="75"/>
      <c r="FV954" s="75"/>
      <c r="FW954" s="75"/>
      <c r="FX954" s="75"/>
      <c r="FY954" s="75"/>
      <c r="FZ954" s="75"/>
      <c r="GA954" s="75"/>
      <c r="GB954" s="75"/>
      <c r="GC954" s="75"/>
      <c r="GD954" s="75"/>
      <c r="GE954" s="75"/>
      <c r="GF954" s="75"/>
      <c r="GG954" s="75"/>
      <c r="GH954" s="75"/>
      <c r="GI954" s="75"/>
      <c r="GJ954" s="75"/>
      <c r="GK954" s="75"/>
      <c r="GL954" s="75"/>
      <c r="GM954" s="75"/>
      <c r="GN954" s="75"/>
      <c r="GO954" s="75"/>
      <c r="GP954" s="75"/>
      <c r="GQ954" s="75"/>
      <c r="GR954" s="75"/>
      <c r="GS954" s="75"/>
      <c r="GT954" s="75"/>
      <c r="GU954" s="75"/>
      <c r="GV954" s="75"/>
      <c r="GW954" s="75"/>
      <c r="GX954" s="75"/>
      <c r="GY954" s="75"/>
      <c r="GZ954" s="75"/>
      <c r="HA954" s="75"/>
      <c r="HB954" s="75"/>
      <c r="HC954" s="75"/>
      <c r="HD954" s="75"/>
      <c r="HE954" s="75"/>
      <c r="HF954" s="75"/>
      <c r="HG954" s="75"/>
      <c r="HH954" s="75"/>
      <c r="HI954" s="75"/>
      <c r="HJ954" s="75"/>
      <c r="HK954" s="75"/>
      <c r="HL954" s="75"/>
      <c r="HM954" s="75"/>
      <c r="HN954" s="75"/>
      <c r="HO954" s="75"/>
      <c r="HP954" s="75"/>
      <c r="HQ954" s="75"/>
      <c r="HR954" s="75"/>
      <c r="HS954" s="75"/>
      <c r="HT954" s="75"/>
      <c r="HU954" s="75"/>
      <c r="HV954" s="75"/>
      <c r="HW954" s="75"/>
      <c r="HX954" s="75"/>
      <c r="HY954" s="75"/>
      <c r="HZ954" s="75"/>
      <c r="IA954" s="75"/>
      <c r="IB954" s="75"/>
      <c r="IC954" s="75"/>
      <c r="ID954" s="75"/>
      <c r="IE954" s="75"/>
      <c r="IF954" s="75"/>
      <c r="IG954" s="75"/>
      <c r="IH954" s="75"/>
      <c r="II954" s="75"/>
      <c r="IJ954" s="75"/>
      <c r="IK954" s="75"/>
      <c r="IL954" s="75"/>
      <c r="IM954" s="75"/>
      <c r="IN954" s="75"/>
      <c r="IO954" s="75"/>
      <c r="IP954" s="75"/>
      <c r="IQ954" s="75"/>
      <c r="IR954" s="75"/>
      <c r="IS954" s="75"/>
      <c r="IT954" s="75"/>
      <c r="IU954" s="75"/>
      <c r="IV954" s="75"/>
    </row>
    <row r="955" spans="1:256" s="75" customFormat="1" ht="18.75" x14ac:dyDescent="0.45">
      <c r="A955" s="58"/>
      <c r="B955" s="59"/>
      <c r="C955" s="60"/>
      <c r="D955" s="81"/>
      <c r="E955" s="93" t="s">
        <v>1550</v>
      </c>
      <c r="F955" s="59"/>
      <c r="G955" s="62"/>
      <c r="H955" s="76"/>
      <c r="I955" s="64"/>
      <c r="J955" s="65"/>
      <c r="K955" s="66"/>
      <c r="L955" s="67"/>
      <c r="M955" s="68"/>
      <c r="N955" s="68"/>
      <c r="O955" s="68"/>
      <c r="P955" s="69"/>
      <c r="Q955" s="234"/>
      <c r="R955" s="690"/>
      <c r="S955" s="266"/>
      <c r="T955" s="80"/>
      <c r="U955" s="80"/>
      <c r="V955" s="154"/>
      <c r="W955" s="74"/>
      <c r="X955" s="74"/>
      <c r="Y955" s="43"/>
      <c r="Z955" s="74"/>
    </row>
    <row r="956" spans="1:256" s="362" customFormat="1" ht="18.75" x14ac:dyDescent="0.45">
      <c r="A956" s="357"/>
      <c r="B956" s="177"/>
      <c r="C956" s="177"/>
      <c r="D956" s="177" t="s">
        <v>30</v>
      </c>
      <c r="E956" s="177"/>
      <c r="F956" s="177"/>
      <c r="G956" s="178"/>
      <c r="H956" s="68"/>
      <c r="I956" s="68"/>
      <c r="J956" s="686"/>
      <c r="K956" s="687"/>
      <c r="L956" s="687"/>
      <c r="M956" s="158"/>
      <c r="N956" s="158"/>
      <c r="O956" s="158"/>
      <c r="P956" s="158"/>
      <c r="Q956" s="696"/>
      <c r="R956" s="696"/>
      <c r="S956" s="159"/>
      <c r="T956" s="188"/>
      <c r="U956" s="188"/>
      <c r="V956" s="361"/>
      <c r="W956" s="177"/>
      <c r="X956" s="177"/>
      <c r="Y956" s="727"/>
      <c r="Z956" s="74"/>
      <c r="AA956" s="117"/>
      <c r="AB956" s="177"/>
      <c r="AC956" s="177"/>
      <c r="AD956" s="177"/>
      <c r="AE956" s="177"/>
      <c r="AF956" s="177"/>
      <c r="AG956" s="177"/>
      <c r="AH956" s="177"/>
      <c r="AI956" s="177"/>
      <c r="AJ956" s="177"/>
      <c r="AK956" s="177"/>
      <c r="AL956" s="177"/>
      <c r="AM956" s="177"/>
      <c r="AN956" s="177"/>
      <c r="AO956" s="177"/>
      <c r="AP956" s="177"/>
      <c r="AQ956" s="177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7"/>
      <c r="BB956" s="177"/>
      <c r="BC956" s="177"/>
      <c r="BD956" s="177"/>
      <c r="BE956" s="177"/>
      <c r="BF956" s="177"/>
      <c r="BG956" s="177"/>
      <c r="BH956" s="177"/>
      <c r="BI956" s="177"/>
      <c r="BJ956" s="177"/>
      <c r="BK956" s="177"/>
      <c r="BL956" s="177"/>
      <c r="BM956" s="177"/>
      <c r="BN956" s="177"/>
      <c r="BO956" s="177"/>
      <c r="BP956" s="177"/>
      <c r="BQ956" s="177"/>
      <c r="BR956" s="177"/>
      <c r="BS956" s="177"/>
      <c r="BT956" s="177"/>
      <c r="BU956" s="177"/>
      <c r="BV956" s="177"/>
      <c r="BW956" s="177"/>
      <c r="BX956" s="177"/>
      <c r="BY956" s="177"/>
      <c r="BZ956" s="177"/>
      <c r="CA956" s="177"/>
      <c r="CB956" s="177"/>
      <c r="CC956" s="177"/>
      <c r="CD956" s="177"/>
      <c r="CE956" s="177"/>
      <c r="CF956" s="177"/>
      <c r="CG956" s="177"/>
      <c r="CH956" s="177"/>
      <c r="CI956" s="177"/>
      <c r="CJ956" s="177"/>
      <c r="CK956" s="177"/>
      <c r="CL956" s="177"/>
      <c r="CM956" s="177"/>
      <c r="CN956" s="177"/>
      <c r="CO956" s="177"/>
      <c r="CP956" s="177"/>
      <c r="CQ956" s="177"/>
      <c r="CR956" s="177"/>
      <c r="CS956" s="177"/>
      <c r="CT956" s="177"/>
      <c r="CU956" s="177"/>
      <c r="CV956" s="177"/>
      <c r="CW956" s="177"/>
      <c r="CX956" s="177"/>
      <c r="CY956" s="177"/>
      <c r="CZ956" s="177"/>
      <c r="DA956" s="177"/>
      <c r="DB956" s="177"/>
      <c r="DC956" s="177"/>
      <c r="DD956" s="177"/>
      <c r="DE956" s="177"/>
      <c r="DF956" s="177"/>
      <c r="DG956" s="177"/>
      <c r="DH956" s="177"/>
      <c r="DI956" s="177"/>
      <c r="DJ956" s="177"/>
      <c r="DK956" s="177"/>
      <c r="DL956" s="177"/>
      <c r="DM956" s="177"/>
      <c r="DN956" s="177"/>
      <c r="DO956" s="177"/>
      <c r="DP956" s="177"/>
      <c r="DQ956" s="177"/>
      <c r="DR956" s="177"/>
      <c r="DS956" s="177"/>
      <c r="DT956" s="177"/>
      <c r="DU956" s="177"/>
      <c r="DV956" s="177"/>
      <c r="DW956" s="177"/>
      <c r="DX956" s="177"/>
      <c r="DY956" s="177"/>
      <c r="DZ956" s="177"/>
      <c r="EA956" s="177"/>
      <c r="EB956" s="177"/>
      <c r="EC956" s="177"/>
      <c r="ED956" s="177"/>
      <c r="EE956" s="177"/>
      <c r="EF956" s="177"/>
      <c r="EG956" s="177"/>
      <c r="EH956" s="177"/>
      <c r="EI956" s="177"/>
      <c r="EJ956" s="177"/>
      <c r="EK956" s="177"/>
      <c r="EL956" s="177"/>
      <c r="EM956" s="177"/>
      <c r="EN956" s="177"/>
      <c r="EO956" s="177"/>
      <c r="EP956" s="177"/>
      <c r="EQ956" s="177"/>
      <c r="ER956" s="177"/>
      <c r="ES956" s="177"/>
      <c r="ET956" s="177"/>
      <c r="EU956" s="177"/>
      <c r="EV956" s="177"/>
      <c r="EW956" s="177"/>
      <c r="EX956" s="177"/>
      <c r="EY956" s="177"/>
      <c r="EZ956" s="177"/>
      <c r="FA956" s="177"/>
      <c r="FB956" s="177"/>
      <c r="FC956" s="177"/>
      <c r="FD956" s="177"/>
      <c r="FE956" s="177"/>
      <c r="FF956" s="177"/>
      <c r="FG956" s="177"/>
      <c r="FH956" s="177"/>
      <c r="FI956" s="177"/>
      <c r="FJ956" s="177"/>
      <c r="FK956" s="177"/>
      <c r="FL956" s="177"/>
      <c r="FM956" s="177"/>
      <c r="FN956" s="177"/>
      <c r="FO956" s="177"/>
      <c r="FP956" s="177"/>
      <c r="FQ956" s="177"/>
      <c r="FR956" s="177"/>
      <c r="FS956" s="177"/>
      <c r="FT956" s="177"/>
      <c r="FU956" s="177"/>
      <c r="FV956" s="177"/>
      <c r="FW956" s="177"/>
      <c r="FX956" s="177"/>
      <c r="FY956" s="177"/>
      <c r="FZ956" s="177"/>
      <c r="GA956" s="177"/>
      <c r="GB956" s="177"/>
      <c r="GC956" s="177"/>
      <c r="GD956" s="177"/>
      <c r="GE956" s="177"/>
      <c r="GF956" s="177"/>
      <c r="GG956" s="177"/>
      <c r="GH956" s="177"/>
      <c r="GI956" s="177"/>
      <c r="GJ956" s="177"/>
      <c r="GK956" s="177"/>
      <c r="GL956" s="177"/>
      <c r="GM956" s="177"/>
      <c r="GN956" s="177"/>
      <c r="GO956" s="177"/>
      <c r="GP956" s="177"/>
      <c r="GQ956" s="177"/>
      <c r="GR956" s="177"/>
      <c r="GS956" s="177"/>
      <c r="GT956" s="177"/>
      <c r="GU956" s="177"/>
      <c r="GV956" s="177"/>
      <c r="GW956" s="177"/>
      <c r="GX956" s="177"/>
      <c r="GY956" s="177"/>
      <c r="GZ956" s="177"/>
      <c r="HA956" s="177"/>
      <c r="HB956" s="177"/>
      <c r="HC956" s="177"/>
      <c r="HD956" s="177"/>
      <c r="HE956" s="177"/>
      <c r="HF956" s="177"/>
      <c r="HG956" s="177"/>
      <c r="HH956" s="177"/>
      <c r="HI956" s="177"/>
      <c r="HJ956" s="177"/>
      <c r="HK956" s="177"/>
      <c r="HL956" s="177"/>
      <c r="HM956" s="177"/>
      <c r="HN956" s="177"/>
      <c r="HO956" s="177"/>
      <c r="HP956" s="177"/>
      <c r="HQ956" s="177"/>
      <c r="HR956" s="177"/>
      <c r="HS956" s="177"/>
      <c r="HT956" s="177"/>
      <c r="HU956" s="177"/>
      <c r="HV956" s="177"/>
      <c r="HW956" s="177"/>
      <c r="HX956" s="177"/>
      <c r="HY956" s="177"/>
      <c r="HZ956" s="177"/>
      <c r="IA956" s="177"/>
      <c r="IB956" s="177"/>
      <c r="IC956" s="177"/>
      <c r="ID956" s="177"/>
      <c r="IE956" s="177"/>
      <c r="IF956" s="177"/>
      <c r="IG956" s="177"/>
      <c r="IH956" s="177"/>
      <c r="II956" s="177"/>
      <c r="IJ956" s="177"/>
      <c r="IK956" s="177"/>
      <c r="IL956" s="177"/>
      <c r="IM956" s="177"/>
      <c r="IN956" s="177"/>
      <c r="IO956" s="177"/>
      <c r="IP956" s="177"/>
      <c r="IQ956" s="177"/>
      <c r="IR956" s="177"/>
      <c r="IS956" s="177"/>
      <c r="IT956" s="177"/>
      <c r="IU956" s="177"/>
      <c r="IV956" s="177"/>
    </row>
    <row r="957" spans="1:256" s="181" customFormat="1" ht="18.75" x14ac:dyDescent="0.45">
      <c r="A957" s="385"/>
      <c r="C957" s="386"/>
      <c r="D957" s="81">
        <v>1</v>
      </c>
      <c r="E957" s="122" t="s">
        <v>1551</v>
      </c>
      <c r="F957" s="123"/>
      <c r="G957" s="123"/>
      <c r="H957" s="124" t="s">
        <v>119</v>
      </c>
      <c r="I957" s="125">
        <v>4</v>
      </c>
      <c r="J957" s="686"/>
      <c r="K957" s="687"/>
      <c r="L957" s="687"/>
      <c r="M957" s="158"/>
      <c r="N957" s="158"/>
      <c r="O957" s="158"/>
      <c r="P957" s="158"/>
      <c r="Q957" s="696"/>
      <c r="R957" s="696"/>
      <c r="S957" s="159"/>
      <c r="T957" s="188"/>
      <c r="U957" s="188"/>
      <c r="V957" s="387"/>
      <c r="W957" s="177"/>
      <c r="X957" s="177"/>
      <c r="Y957" s="727"/>
      <c r="Z957" s="74"/>
      <c r="AA957" s="117"/>
    </row>
    <row r="958" spans="1:256" s="181" customFormat="1" ht="18.75" x14ac:dyDescent="0.45">
      <c r="A958" s="385"/>
      <c r="D958" s="81"/>
      <c r="E958" s="122" t="s">
        <v>1552</v>
      </c>
      <c r="F958" s="123"/>
      <c r="G958" s="123"/>
      <c r="H958" s="124"/>
      <c r="I958" s="125"/>
      <c r="J958" s="686"/>
      <c r="K958" s="687"/>
      <c r="L958" s="687"/>
      <c r="M958" s="158"/>
      <c r="N958" s="158"/>
      <c r="O958" s="158"/>
      <c r="P958" s="158"/>
      <c r="Q958" s="696"/>
      <c r="R958" s="696"/>
      <c r="S958" s="159"/>
      <c r="T958" s="188"/>
      <c r="U958" s="188"/>
      <c r="V958" s="387"/>
      <c r="W958" s="177"/>
      <c r="X958" s="177"/>
      <c r="Y958" s="727"/>
      <c r="Z958" s="74"/>
      <c r="AA958" s="117"/>
    </row>
    <row r="959" spans="1:256" s="181" customFormat="1" ht="18.75" x14ac:dyDescent="0.45">
      <c r="A959" s="385"/>
      <c r="D959" s="81"/>
      <c r="E959" s="216" t="s">
        <v>77</v>
      </c>
      <c r="F959" s="123" t="s">
        <v>1553</v>
      </c>
      <c r="G959" s="123"/>
      <c r="H959" s="124"/>
      <c r="I959" s="125"/>
      <c r="J959" s="686"/>
      <c r="K959" s="687"/>
      <c r="L959" s="687"/>
      <c r="M959" s="158"/>
      <c r="N959" s="158"/>
      <c r="O959" s="158"/>
      <c r="P959" s="158"/>
      <c r="Q959" s="696"/>
      <c r="R959" s="696"/>
      <c r="S959" s="159"/>
      <c r="T959" s="188"/>
      <c r="U959" s="188"/>
      <c r="V959" s="387"/>
      <c r="W959" s="177"/>
      <c r="X959" s="177"/>
      <c r="Y959" s="727"/>
      <c r="Z959" s="74"/>
      <c r="AA959" s="117"/>
    </row>
    <row r="960" spans="1:256" s="181" customFormat="1" ht="18.75" x14ac:dyDescent="0.45">
      <c r="A960" s="385"/>
      <c r="D960" s="81"/>
      <c r="E960" s="216"/>
      <c r="F960" s="123" t="s">
        <v>1552</v>
      </c>
      <c r="G960" s="123"/>
      <c r="H960" s="124"/>
      <c r="I960" s="125"/>
      <c r="J960" s="686"/>
      <c r="K960" s="687"/>
      <c r="L960" s="687"/>
      <c r="M960" s="158"/>
      <c r="N960" s="158"/>
      <c r="O960" s="158"/>
      <c r="P960" s="158"/>
      <c r="Q960" s="696"/>
      <c r="R960" s="696"/>
      <c r="S960" s="159"/>
      <c r="T960" s="188"/>
      <c r="U960" s="188"/>
      <c r="V960" s="387"/>
      <c r="W960" s="177"/>
      <c r="X960" s="750">
        <v>5382000</v>
      </c>
      <c r="Y960" s="751">
        <f>X960/$X$965*100</f>
        <v>42.049503093943372</v>
      </c>
      <c r="Z960" s="74"/>
      <c r="AA960" s="117"/>
    </row>
    <row r="961" spans="1:256" s="181" customFormat="1" ht="18.75" x14ac:dyDescent="0.45">
      <c r="A961" s="385"/>
      <c r="D961" s="81"/>
      <c r="E961" s="216" t="s">
        <v>80</v>
      </c>
      <c r="F961" s="123" t="s">
        <v>1554</v>
      </c>
      <c r="G961" s="123"/>
      <c r="H961" s="124"/>
      <c r="I961" s="125"/>
      <c r="J961" s="686"/>
      <c r="K961" s="687"/>
      <c r="L961" s="687"/>
      <c r="M961" s="158"/>
      <c r="N961" s="158"/>
      <c r="O961" s="158"/>
      <c r="P961" s="158"/>
      <c r="Q961" s="696"/>
      <c r="R961" s="696"/>
      <c r="S961" s="159"/>
      <c r="T961" s="188"/>
      <c r="U961" s="188"/>
      <c r="V961" s="387"/>
      <c r="W961" s="177"/>
      <c r="X961" s="750">
        <v>3417200</v>
      </c>
      <c r="Y961" s="751">
        <f>X961/$X$965*100</f>
        <v>26.698543658978686</v>
      </c>
      <c r="Z961" s="74"/>
      <c r="AA961" s="117"/>
    </row>
    <row r="962" spans="1:256" s="181" customFormat="1" ht="18.75" x14ac:dyDescent="0.45">
      <c r="A962" s="385"/>
      <c r="D962" s="81"/>
      <c r="E962" s="216" t="s">
        <v>84</v>
      </c>
      <c r="F962" s="123" t="s">
        <v>1555</v>
      </c>
      <c r="G962" s="123"/>
      <c r="H962" s="124"/>
      <c r="I962" s="125"/>
      <c r="J962" s="686"/>
      <c r="K962" s="687"/>
      <c r="L962" s="687"/>
      <c r="M962" s="158"/>
      <c r="N962" s="158"/>
      <c r="O962" s="158"/>
      <c r="P962" s="158"/>
      <c r="Q962" s="696"/>
      <c r="R962" s="696"/>
      <c r="S962" s="159"/>
      <c r="T962" s="188"/>
      <c r="U962" s="188"/>
      <c r="V962" s="387"/>
      <c r="W962" s="177"/>
      <c r="X962" s="750">
        <v>2500000</v>
      </c>
      <c r="Y962" s="751">
        <f>X962/$X$965*100</f>
        <v>19.532470779423715</v>
      </c>
      <c r="Z962" s="74"/>
      <c r="AA962" s="117"/>
    </row>
    <row r="963" spans="1:256" s="181" customFormat="1" ht="18.75" x14ac:dyDescent="0.45">
      <c r="A963" s="385"/>
      <c r="D963" s="81"/>
      <c r="E963" s="216" t="s">
        <v>141</v>
      </c>
      <c r="F963" s="123" t="s">
        <v>1556</v>
      </c>
      <c r="G963" s="123"/>
      <c r="H963" s="124"/>
      <c r="I963" s="125"/>
      <c r="J963" s="686"/>
      <c r="K963" s="687"/>
      <c r="L963" s="687"/>
      <c r="M963" s="158"/>
      <c r="N963" s="158"/>
      <c r="O963" s="158"/>
      <c r="P963" s="158"/>
      <c r="Q963" s="696"/>
      <c r="R963" s="696"/>
      <c r="S963" s="159"/>
      <c r="T963" s="188"/>
      <c r="U963" s="188"/>
      <c r="V963" s="387"/>
      <c r="W963" s="177"/>
      <c r="X963" s="750">
        <v>1000000</v>
      </c>
      <c r="Y963" s="751">
        <f>X963/$X$965*100</f>
        <v>7.8129883117694847</v>
      </c>
      <c r="Z963" s="74"/>
      <c r="AA963" s="117"/>
    </row>
    <row r="964" spans="1:256" s="181" customFormat="1" ht="18.75" x14ac:dyDescent="0.45">
      <c r="A964" s="385"/>
      <c r="D964" s="81"/>
      <c r="E964" s="216" t="s">
        <v>143</v>
      </c>
      <c r="F964" s="123" t="s">
        <v>1557</v>
      </c>
      <c r="G964" s="123"/>
      <c r="H964" s="124"/>
      <c r="I964" s="125"/>
      <c r="J964" s="686"/>
      <c r="K964" s="687"/>
      <c r="L964" s="687"/>
      <c r="M964" s="158"/>
      <c r="N964" s="158"/>
      <c r="O964" s="158"/>
      <c r="P964" s="158"/>
      <c r="Q964" s="696"/>
      <c r="R964" s="696"/>
      <c r="S964" s="159"/>
      <c r="T964" s="188"/>
      <c r="U964" s="188"/>
      <c r="V964" s="387"/>
      <c r="W964" s="177"/>
      <c r="X964" s="750">
        <v>500000</v>
      </c>
      <c r="Y964" s="751">
        <f>X964/$X$965*100</f>
        <v>3.9064941558847424</v>
      </c>
      <c r="Z964" s="74"/>
      <c r="AA964" s="117"/>
    </row>
    <row r="965" spans="1:256" s="181" customFormat="1" ht="18.75" x14ac:dyDescent="0.45">
      <c r="A965" s="388"/>
      <c r="B965" s="221"/>
      <c r="C965" s="221"/>
      <c r="D965" s="220">
        <v>2</v>
      </c>
      <c r="E965" s="674" t="s">
        <v>1558</v>
      </c>
      <c r="F965" s="674"/>
      <c r="G965" s="795"/>
      <c r="H965" s="675" t="s">
        <v>35</v>
      </c>
      <c r="I965" s="676">
        <v>100</v>
      </c>
      <c r="J965" s="439"/>
      <c r="K965" s="440"/>
      <c r="L965" s="440"/>
      <c r="M965" s="223"/>
      <c r="N965" s="223"/>
      <c r="O965" s="223"/>
      <c r="P965" s="223"/>
      <c r="Q965" s="442"/>
      <c r="R965" s="442"/>
      <c r="S965" s="240"/>
      <c r="T965" s="323"/>
      <c r="U965" s="323"/>
      <c r="V965" s="387"/>
      <c r="W965" s="177"/>
      <c r="X965" s="750">
        <f>SUM(X960:X964)</f>
        <v>12799200</v>
      </c>
      <c r="Y965" s="727"/>
      <c r="Z965" s="74"/>
      <c r="AA965" s="117"/>
    </row>
    <row r="966" spans="1:256" s="362" customFormat="1" ht="18.75" x14ac:dyDescent="0.45">
      <c r="A966" s="385"/>
      <c r="B966" s="181"/>
      <c r="C966" s="60">
        <v>45</v>
      </c>
      <c r="D966" s="810" t="s">
        <v>1559</v>
      </c>
      <c r="E966" s="177"/>
      <c r="F966" s="177"/>
      <c r="G966" s="178"/>
      <c r="H966" s="68"/>
      <c r="I966" s="68"/>
      <c r="J966" s="429"/>
      <c r="K966" s="430"/>
      <c r="L966" s="288"/>
      <c r="M966" s="68"/>
      <c r="N966" s="68"/>
      <c r="O966" s="68"/>
      <c r="P966" s="68"/>
      <c r="Q966" s="230">
        <f>[4]แผน_งบยุทธศาสตร์60!L92*1000000</f>
        <v>1404000</v>
      </c>
      <c r="R966" s="230">
        <f>[4]แผน_งบยุทธศาสตร์60!M92*1000000</f>
        <v>1000000</v>
      </c>
      <c r="S966" s="231">
        <f>SUM(Q966:R966)</f>
        <v>2404000</v>
      </c>
      <c r="T966" s="756"/>
      <c r="U966" s="757" t="s">
        <v>495</v>
      </c>
      <c r="V966" s="361"/>
      <c r="W966" s="74"/>
      <c r="X966" s="74"/>
      <c r="Y966" s="727"/>
      <c r="Z966" s="74"/>
      <c r="AA966" s="11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177"/>
      <c r="BR966" s="177"/>
      <c r="BS966" s="177"/>
      <c r="BT966" s="177"/>
      <c r="BU966" s="177"/>
      <c r="BV966" s="177"/>
      <c r="BW966" s="177"/>
      <c r="BX966" s="177"/>
      <c r="BY966" s="177"/>
      <c r="BZ966" s="177"/>
      <c r="CA966" s="177"/>
      <c r="CB966" s="177"/>
      <c r="CC966" s="177"/>
      <c r="CD966" s="177"/>
      <c r="CE966" s="177"/>
      <c r="CF966" s="177"/>
      <c r="CG966" s="177"/>
      <c r="CH966" s="177"/>
      <c r="CI966" s="177"/>
      <c r="CJ966" s="177"/>
      <c r="CK966" s="177"/>
      <c r="CL966" s="177"/>
      <c r="CM966" s="177"/>
      <c r="CN966" s="177"/>
      <c r="CO966" s="177"/>
      <c r="CP966" s="177"/>
      <c r="CQ966" s="177"/>
      <c r="CR966" s="177"/>
      <c r="CS966" s="177"/>
      <c r="CT966" s="177"/>
      <c r="CU966" s="177"/>
      <c r="CV966" s="177"/>
      <c r="CW966" s="177"/>
      <c r="CX966" s="177"/>
      <c r="CY966" s="177"/>
      <c r="CZ966" s="177"/>
      <c r="DA966" s="177"/>
      <c r="DB966" s="177"/>
      <c r="DC966" s="177"/>
      <c r="DD966" s="177"/>
      <c r="DE966" s="177"/>
      <c r="DF966" s="177"/>
      <c r="DG966" s="177"/>
      <c r="DH966" s="177"/>
      <c r="DI966" s="177"/>
      <c r="DJ966" s="177"/>
      <c r="DK966" s="177"/>
      <c r="DL966" s="177"/>
      <c r="DM966" s="177"/>
      <c r="DN966" s="177"/>
      <c r="DO966" s="177"/>
      <c r="DP966" s="177"/>
      <c r="DQ966" s="177"/>
      <c r="DR966" s="177"/>
      <c r="DS966" s="177"/>
      <c r="DT966" s="177"/>
      <c r="DU966" s="177"/>
      <c r="DV966" s="177"/>
      <c r="DW966" s="177"/>
      <c r="DX966" s="177"/>
      <c r="DY966" s="177"/>
      <c r="DZ966" s="177"/>
      <c r="EA966" s="177"/>
      <c r="EB966" s="177"/>
      <c r="EC966" s="177"/>
      <c r="ED966" s="177"/>
      <c r="EE966" s="177"/>
      <c r="EF966" s="177"/>
      <c r="EG966" s="177"/>
      <c r="EH966" s="177"/>
      <c r="EI966" s="177"/>
      <c r="EJ966" s="177"/>
      <c r="EK966" s="177"/>
      <c r="EL966" s="177"/>
      <c r="EM966" s="177"/>
      <c r="EN966" s="177"/>
      <c r="EO966" s="177"/>
      <c r="EP966" s="177"/>
      <c r="EQ966" s="177"/>
      <c r="ER966" s="177"/>
      <c r="ES966" s="177"/>
      <c r="ET966" s="177"/>
      <c r="EU966" s="177"/>
      <c r="EV966" s="177"/>
      <c r="EW966" s="177"/>
      <c r="EX966" s="177"/>
      <c r="EY966" s="177"/>
      <c r="EZ966" s="177"/>
      <c r="FA966" s="177"/>
      <c r="FB966" s="177"/>
      <c r="FC966" s="177"/>
      <c r="FD966" s="177"/>
      <c r="FE966" s="177"/>
      <c r="FF966" s="177"/>
      <c r="FG966" s="177"/>
      <c r="FH966" s="177"/>
      <c r="FI966" s="177"/>
      <c r="FJ966" s="177"/>
      <c r="FK966" s="177"/>
      <c r="FL966" s="177"/>
      <c r="FM966" s="177"/>
      <c r="FN966" s="177"/>
      <c r="FO966" s="177"/>
      <c r="FP966" s="177"/>
      <c r="FQ966" s="177"/>
      <c r="FR966" s="177"/>
      <c r="FS966" s="177"/>
      <c r="FT966" s="177"/>
      <c r="FU966" s="177"/>
      <c r="FV966" s="177"/>
      <c r="FW966" s="177"/>
      <c r="FX966" s="177"/>
      <c r="FY966" s="177"/>
      <c r="FZ966" s="177"/>
      <c r="GA966" s="177"/>
      <c r="GB966" s="177"/>
      <c r="GC966" s="177"/>
      <c r="GD966" s="177"/>
      <c r="GE966" s="177"/>
      <c r="GF966" s="177"/>
      <c r="GG966" s="177"/>
      <c r="GH966" s="177"/>
      <c r="GI966" s="177"/>
      <c r="GJ966" s="177"/>
      <c r="GK966" s="177"/>
      <c r="GL966" s="177"/>
      <c r="GM966" s="177"/>
      <c r="GN966" s="177"/>
      <c r="GO966" s="177"/>
      <c r="GP966" s="177"/>
      <c r="GQ966" s="177"/>
      <c r="GR966" s="177"/>
      <c r="GS966" s="177"/>
      <c r="GT966" s="177"/>
      <c r="GU966" s="177"/>
      <c r="GV966" s="177"/>
      <c r="GW966" s="177"/>
      <c r="GX966" s="177"/>
      <c r="GY966" s="177"/>
      <c r="GZ966" s="177"/>
      <c r="HA966" s="177"/>
      <c r="HB966" s="177"/>
      <c r="HC966" s="177"/>
      <c r="HD966" s="177"/>
      <c r="HE966" s="177"/>
      <c r="HF966" s="177"/>
      <c r="HG966" s="177"/>
      <c r="HH966" s="177"/>
      <c r="HI966" s="177"/>
      <c r="HJ966" s="177"/>
      <c r="HK966" s="177"/>
      <c r="HL966" s="177"/>
      <c r="HM966" s="177"/>
      <c r="HN966" s="177"/>
      <c r="HO966" s="177"/>
      <c r="HP966" s="177"/>
      <c r="HQ966" s="177"/>
      <c r="HR966" s="177"/>
      <c r="HS966" s="177"/>
      <c r="HT966" s="177"/>
      <c r="HU966" s="177"/>
      <c r="HV966" s="177"/>
      <c r="HW966" s="177"/>
      <c r="HX966" s="177"/>
      <c r="HY966" s="177"/>
      <c r="HZ966" s="177"/>
      <c r="IA966" s="177"/>
      <c r="IB966" s="177"/>
      <c r="IC966" s="177"/>
      <c r="ID966" s="177"/>
      <c r="IE966" s="177"/>
      <c r="IF966" s="177"/>
      <c r="IG966" s="177"/>
      <c r="IH966" s="177"/>
      <c r="II966" s="177"/>
      <c r="IJ966" s="177"/>
      <c r="IK966" s="177"/>
      <c r="IL966" s="177"/>
      <c r="IM966" s="177"/>
      <c r="IN966" s="177"/>
      <c r="IO966" s="177"/>
      <c r="IP966" s="177"/>
      <c r="IQ966" s="177"/>
      <c r="IR966" s="177"/>
      <c r="IS966" s="177"/>
      <c r="IT966" s="177"/>
      <c r="IU966" s="177"/>
      <c r="IV966" s="177"/>
    </row>
    <row r="967" spans="1:256" s="73" customFormat="1" ht="18.75" x14ac:dyDescent="0.45">
      <c r="A967" s="58"/>
      <c r="B967" s="59"/>
      <c r="C967" s="60"/>
      <c r="D967" s="61" t="s">
        <v>19</v>
      </c>
      <c r="E967" s="59"/>
      <c r="F967" s="59"/>
      <c r="G967" s="62"/>
      <c r="H967" s="76"/>
      <c r="I967" s="64"/>
      <c r="J967" s="65"/>
      <c r="K967" s="66"/>
      <c r="L967" s="67"/>
      <c r="M967" s="68"/>
      <c r="N967" s="68"/>
      <c r="O967" s="68"/>
      <c r="P967" s="69"/>
      <c r="Q967" s="330">
        <f>SUM(Q968:Q974)</f>
        <v>1404000</v>
      </c>
      <c r="R967" s="330">
        <f>SUM(R968:R974)</f>
        <v>1000000</v>
      </c>
      <c r="S967" s="330">
        <f>SUM(Q967:R967)</f>
        <v>2404000</v>
      </c>
      <c r="T967" s="743"/>
      <c r="U967" s="744"/>
      <c r="V967" s="154"/>
      <c r="W967" s="74"/>
      <c r="X967" s="74"/>
      <c r="Y967" s="43"/>
      <c r="Z967" s="74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75"/>
      <c r="AZ967" s="75"/>
      <c r="BA967" s="75"/>
      <c r="BB967" s="75"/>
      <c r="BC967" s="75"/>
      <c r="BD967" s="75"/>
      <c r="BE967" s="75"/>
      <c r="BF967" s="75"/>
      <c r="BG967" s="75"/>
      <c r="BH967" s="75"/>
      <c r="BI967" s="75"/>
      <c r="BJ967" s="75"/>
      <c r="BK967" s="75"/>
      <c r="BL967" s="75"/>
      <c r="BM967" s="75"/>
      <c r="BN967" s="75"/>
      <c r="BO967" s="75"/>
      <c r="BP967" s="75"/>
      <c r="BQ967" s="75"/>
      <c r="BR967" s="75"/>
      <c r="BS967" s="75"/>
      <c r="BT967" s="75"/>
      <c r="BU967" s="75"/>
      <c r="BV967" s="75"/>
      <c r="BW967" s="75"/>
      <c r="BX967" s="75"/>
      <c r="BY967" s="75"/>
      <c r="BZ967" s="75"/>
      <c r="CA967" s="75"/>
      <c r="CB967" s="75"/>
      <c r="CC967" s="75"/>
      <c r="CD967" s="75"/>
      <c r="CE967" s="75"/>
      <c r="CF967" s="75"/>
      <c r="CG967" s="75"/>
      <c r="CH967" s="75"/>
      <c r="CI967" s="75"/>
      <c r="CJ967" s="75"/>
      <c r="CK967" s="75"/>
      <c r="CL967" s="75"/>
      <c r="CM967" s="75"/>
      <c r="CN967" s="75"/>
      <c r="CO967" s="75"/>
      <c r="CP967" s="75"/>
      <c r="CQ967" s="75"/>
      <c r="CR967" s="75"/>
      <c r="CS967" s="75"/>
      <c r="CT967" s="75"/>
      <c r="CU967" s="75"/>
      <c r="CV967" s="75"/>
      <c r="CW967" s="75"/>
      <c r="CX967" s="75"/>
      <c r="CY967" s="75"/>
      <c r="CZ967" s="75"/>
      <c r="DA967" s="75"/>
      <c r="DB967" s="75"/>
      <c r="DC967" s="75"/>
      <c r="DD967" s="75"/>
      <c r="DE967" s="75"/>
      <c r="DF967" s="75"/>
      <c r="DG967" s="75"/>
      <c r="DH967" s="75"/>
      <c r="DI967" s="75"/>
      <c r="DJ967" s="75"/>
      <c r="DK967" s="75"/>
      <c r="DL967" s="75"/>
      <c r="DM967" s="75"/>
      <c r="DN967" s="75"/>
      <c r="DO967" s="75"/>
      <c r="DP967" s="75"/>
      <c r="DQ967" s="75"/>
      <c r="DR967" s="75"/>
      <c r="DS967" s="75"/>
      <c r="DT967" s="75"/>
      <c r="DU967" s="75"/>
      <c r="DV967" s="75"/>
      <c r="DW967" s="75"/>
      <c r="DX967" s="75"/>
      <c r="DY967" s="75"/>
      <c r="DZ967" s="75"/>
      <c r="EA967" s="75"/>
      <c r="EB967" s="75"/>
      <c r="EC967" s="75"/>
      <c r="ED967" s="75"/>
      <c r="EE967" s="75"/>
      <c r="EF967" s="75"/>
      <c r="EG967" s="75"/>
      <c r="EH967" s="75"/>
      <c r="EI967" s="75"/>
      <c r="EJ967" s="75"/>
      <c r="EK967" s="75"/>
      <c r="EL967" s="75"/>
      <c r="EM967" s="75"/>
      <c r="EN967" s="75"/>
      <c r="EO967" s="75"/>
      <c r="EP967" s="75"/>
      <c r="EQ967" s="75"/>
      <c r="ER967" s="75"/>
      <c r="ES967" s="75"/>
      <c r="ET967" s="75"/>
      <c r="EU967" s="75"/>
      <c r="EV967" s="75"/>
      <c r="EW967" s="75"/>
      <c r="EX967" s="75"/>
      <c r="EY967" s="75"/>
      <c r="EZ967" s="75"/>
      <c r="FA967" s="75"/>
      <c r="FB967" s="75"/>
      <c r="FC967" s="75"/>
      <c r="FD967" s="75"/>
      <c r="FE967" s="75"/>
      <c r="FF967" s="75"/>
      <c r="FG967" s="75"/>
      <c r="FH967" s="75"/>
      <c r="FI967" s="75"/>
      <c r="FJ967" s="75"/>
      <c r="FK967" s="75"/>
      <c r="FL967" s="75"/>
      <c r="FM967" s="75"/>
      <c r="FN967" s="75"/>
      <c r="FO967" s="75"/>
      <c r="FP967" s="75"/>
      <c r="FQ967" s="75"/>
      <c r="FR967" s="75"/>
      <c r="FS967" s="75"/>
      <c r="FT967" s="75"/>
      <c r="FU967" s="75"/>
      <c r="FV967" s="75"/>
      <c r="FW967" s="75"/>
      <c r="FX967" s="75"/>
      <c r="FY967" s="75"/>
      <c r="FZ967" s="75"/>
      <c r="GA967" s="75"/>
      <c r="GB967" s="75"/>
      <c r="GC967" s="75"/>
      <c r="GD967" s="75"/>
      <c r="GE967" s="75"/>
      <c r="GF967" s="75"/>
      <c r="GG967" s="75"/>
      <c r="GH967" s="75"/>
      <c r="GI967" s="75"/>
      <c r="GJ967" s="75"/>
      <c r="GK967" s="75"/>
      <c r="GL967" s="75"/>
      <c r="GM967" s="75"/>
      <c r="GN967" s="75"/>
      <c r="GO967" s="75"/>
      <c r="GP967" s="75"/>
      <c r="GQ967" s="75"/>
      <c r="GR967" s="75"/>
      <c r="GS967" s="75"/>
      <c r="GT967" s="75"/>
      <c r="GU967" s="75"/>
      <c r="GV967" s="75"/>
      <c r="GW967" s="75"/>
      <c r="GX967" s="75"/>
      <c r="GY967" s="75"/>
      <c r="GZ967" s="75"/>
      <c r="HA967" s="75"/>
      <c r="HB967" s="75"/>
      <c r="HC967" s="75"/>
      <c r="HD967" s="75"/>
      <c r="HE967" s="75"/>
      <c r="HF967" s="75"/>
      <c r="HG967" s="75"/>
      <c r="HH967" s="75"/>
      <c r="HI967" s="75"/>
      <c r="HJ967" s="75"/>
      <c r="HK967" s="75"/>
      <c r="HL967" s="75"/>
      <c r="HM967" s="75"/>
      <c r="HN967" s="75"/>
      <c r="HO967" s="75"/>
      <c r="HP967" s="75"/>
      <c r="HQ967" s="75"/>
      <c r="HR967" s="75"/>
      <c r="HS967" s="75"/>
      <c r="HT967" s="75"/>
      <c r="HU967" s="75"/>
      <c r="HV967" s="75"/>
      <c r="HW967" s="75"/>
      <c r="HX967" s="75"/>
      <c r="HY967" s="75"/>
      <c r="HZ967" s="75"/>
      <c r="IA967" s="75"/>
      <c r="IB967" s="75"/>
      <c r="IC967" s="75"/>
      <c r="ID967" s="75"/>
      <c r="IE967" s="75"/>
      <c r="IF967" s="75"/>
      <c r="IG967" s="75"/>
      <c r="IH967" s="75"/>
      <c r="II967" s="75"/>
      <c r="IJ967" s="75"/>
      <c r="IK967" s="75"/>
      <c r="IL967" s="75"/>
      <c r="IM967" s="75"/>
      <c r="IN967" s="75"/>
      <c r="IO967" s="75"/>
      <c r="IP967" s="75"/>
      <c r="IQ967" s="75"/>
      <c r="IR967" s="75"/>
      <c r="IS967" s="75"/>
      <c r="IT967" s="75"/>
      <c r="IU967" s="75"/>
      <c r="IV967" s="75"/>
    </row>
    <row r="968" spans="1:256" s="73" customFormat="1" ht="18.75" x14ac:dyDescent="0.45">
      <c r="A968" s="58"/>
      <c r="B968" s="59"/>
      <c r="C968" s="60"/>
      <c r="D968" s="81"/>
      <c r="E968" s="93" t="s">
        <v>1560</v>
      </c>
      <c r="F968" s="59"/>
      <c r="G968" s="62"/>
      <c r="H968" s="76"/>
      <c r="I968" s="64"/>
      <c r="J968" s="149">
        <v>1</v>
      </c>
      <c r="K968" s="150" t="s">
        <v>1561</v>
      </c>
      <c r="L968" s="67"/>
      <c r="M968" s="68"/>
      <c r="N968" s="68"/>
      <c r="O968" s="68"/>
      <c r="P968" s="69"/>
      <c r="Q968" s="184">
        <v>1404000</v>
      </c>
      <c r="R968" s="711"/>
      <c r="S968" s="159">
        <f>SUM(Q968:R968)</f>
        <v>1404000</v>
      </c>
      <c r="T968" s="160" t="s">
        <v>1562</v>
      </c>
      <c r="U968" s="160" t="s">
        <v>1563</v>
      </c>
      <c r="V968" s="154"/>
      <c r="W968" s="74"/>
      <c r="X968" s="74"/>
      <c r="Y968" s="43"/>
      <c r="Z968" s="74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75"/>
      <c r="AZ968" s="75"/>
      <c r="BA968" s="75"/>
      <c r="BB968" s="75"/>
      <c r="BC968" s="75"/>
      <c r="BD968" s="75"/>
      <c r="BE968" s="75"/>
      <c r="BF968" s="75"/>
      <c r="BG968" s="75"/>
      <c r="BH968" s="75"/>
      <c r="BI968" s="75"/>
      <c r="BJ968" s="75"/>
      <c r="BK968" s="75"/>
      <c r="BL968" s="75"/>
      <c r="BM968" s="75"/>
      <c r="BN968" s="75"/>
      <c r="BO968" s="75"/>
      <c r="BP968" s="75"/>
      <c r="BQ968" s="75"/>
      <c r="BR968" s="75"/>
      <c r="BS968" s="75"/>
      <c r="BT968" s="75"/>
      <c r="BU968" s="75"/>
      <c r="BV968" s="75"/>
      <c r="BW968" s="75"/>
      <c r="BX968" s="75"/>
      <c r="BY968" s="75"/>
      <c r="BZ968" s="75"/>
      <c r="CA968" s="75"/>
      <c r="CB968" s="75"/>
      <c r="CC968" s="75"/>
      <c r="CD968" s="75"/>
      <c r="CE968" s="75"/>
      <c r="CF968" s="75"/>
      <c r="CG968" s="75"/>
      <c r="CH968" s="75"/>
      <c r="CI968" s="75"/>
      <c r="CJ968" s="75"/>
      <c r="CK968" s="75"/>
      <c r="CL968" s="75"/>
      <c r="CM968" s="75"/>
      <c r="CN968" s="75"/>
      <c r="CO968" s="75"/>
      <c r="CP968" s="75"/>
      <c r="CQ968" s="75"/>
      <c r="CR968" s="75"/>
      <c r="CS968" s="75"/>
      <c r="CT968" s="75"/>
      <c r="CU968" s="75"/>
      <c r="CV968" s="75"/>
      <c r="CW968" s="75"/>
      <c r="CX968" s="75"/>
      <c r="CY968" s="75"/>
      <c r="CZ968" s="75"/>
      <c r="DA968" s="75"/>
      <c r="DB968" s="75"/>
      <c r="DC968" s="75"/>
      <c r="DD968" s="75"/>
      <c r="DE968" s="75"/>
      <c r="DF968" s="75"/>
      <c r="DG968" s="75"/>
      <c r="DH968" s="75"/>
      <c r="DI968" s="75"/>
      <c r="DJ968" s="75"/>
      <c r="DK968" s="75"/>
      <c r="DL968" s="75"/>
      <c r="DM968" s="75"/>
      <c r="DN968" s="75"/>
      <c r="DO968" s="75"/>
      <c r="DP968" s="75"/>
      <c r="DQ968" s="75"/>
      <c r="DR968" s="75"/>
      <c r="DS968" s="75"/>
      <c r="DT968" s="75"/>
      <c r="DU968" s="75"/>
      <c r="DV968" s="75"/>
      <c r="DW968" s="75"/>
      <c r="DX968" s="75"/>
      <c r="DY968" s="75"/>
      <c r="DZ968" s="75"/>
      <c r="EA968" s="75"/>
      <c r="EB968" s="75"/>
      <c r="EC968" s="75"/>
      <c r="ED968" s="75"/>
      <c r="EE968" s="75"/>
      <c r="EF968" s="75"/>
      <c r="EG968" s="75"/>
      <c r="EH968" s="75"/>
      <c r="EI968" s="75"/>
      <c r="EJ968" s="75"/>
      <c r="EK968" s="75"/>
      <c r="EL968" s="75"/>
      <c r="EM968" s="75"/>
      <c r="EN968" s="75"/>
      <c r="EO968" s="75"/>
      <c r="EP968" s="75"/>
      <c r="EQ968" s="75"/>
      <c r="ER968" s="75"/>
      <c r="ES968" s="75"/>
      <c r="ET968" s="75"/>
      <c r="EU968" s="75"/>
      <c r="EV968" s="75"/>
      <c r="EW968" s="75"/>
      <c r="EX968" s="75"/>
      <c r="EY968" s="75"/>
      <c r="EZ968" s="75"/>
      <c r="FA968" s="75"/>
      <c r="FB968" s="75"/>
      <c r="FC968" s="75"/>
      <c r="FD968" s="75"/>
      <c r="FE968" s="75"/>
      <c r="FF968" s="75"/>
      <c r="FG968" s="75"/>
      <c r="FH968" s="75"/>
      <c r="FI968" s="75"/>
      <c r="FJ968" s="75"/>
      <c r="FK968" s="75"/>
      <c r="FL968" s="75"/>
      <c r="FM968" s="75"/>
      <c r="FN968" s="75"/>
      <c r="FO968" s="75"/>
      <c r="FP968" s="75"/>
      <c r="FQ968" s="75"/>
      <c r="FR968" s="75"/>
      <c r="FS968" s="75"/>
      <c r="FT968" s="75"/>
      <c r="FU968" s="75"/>
      <c r="FV968" s="75"/>
      <c r="FW968" s="75"/>
      <c r="FX968" s="75"/>
      <c r="FY968" s="75"/>
      <c r="FZ968" s="75"/>
      <c r="GA968" s="75"/>
      <c r="GB968" s="75"/>
      <c r="GC968" s="75"/>
      <c r="GD968" s="75"/>
      <c r="GE968" s="75"/>
      <c r="GF968" s="75"/>
      <c r="GG968" s="75"/>
      <c r="GH968" s="75"/>
      <c r="GI968" s="75"/>
      <c r="GJ968" s="75"/>
      <c r="GK968" s="75"/>
      <c r="GL968" s="75"/>
      <c r="GM968" s="75"/>
      <c r="GN968" s="75"/>
      <c r="GO968" s="75"/>
      <c r="GP968" s="75"/>
      <c r="GQ968" s="75"/>
      <c r="GR968" s="75"/>
      <c r="GS968" s="75"/>
      <c r="GT968" s="75"/>
      <c r="GU968" s="75"/>
      <c r="GV968" s="75"/>
      <c r="GW968" s="75"/>
      <c r="GX968" s="75"/>
      <c r="GY968" s="75"/>
      <c r="GZ968" s="75"/>
      <c r="HA968" s="75"/>
      <c r="HB968" s="75"/>
      <c r="HC968" s="75"/>
      <c r="HD968" s="75"/>
      <c r="HE968" s="75"/>
      <c r="HF968" s="75"/>
      <c r="HG968" s="75"/>
      <c r="HH968" s="75"/>
      <c r="HI968" s="75"/>
      <c r="HJ968" s="75"/>
      <c r="HK968" s="75"/>
      <c r="HL968" s="75"/>
      <c r="HM968" s="75"/>
      <c r="HN968" s="75"/>
      <c r="HO968" s="75"/>
      <c r="HP968" s="75"/>
      <c r="HQ968" s="75"/>
      <c r="HR968" s="75"/>
      <c r="HS968" s="75"/>
      <c r="HT968" s="75"/>
      <c r="HU968" s="75"/>
      <c r="HV968" s="75"/>
      <c r="HW968" s="75"/>
      <c r="HX968" s="75"/>
      <c r="HY968" s="75"/>
      <c r="HZ968" s="75"/>
      <c r="IA968" s="75"/>
      <c r="IB968" s="75"/>
      <c r="IC968" s="75"/>
      <c r="ID968" s="75"/>
      <c r="IE968" s="75"/>
      <c r="IF968" s="75"/>
      <c r="IG968" s="75"/>
      <c r="IH968" s="75"/>
      <c r="II968" s="75"/>
      <c r="IJ968" s="75"/>
      <c r="IK968" s="75"/>
      <c r="IL968" s="75"/>
      <c r="IM968" s="75"/>
      <c r="IN968" s="75"/>
      <c r="IO968" s="75"/>
      <c r="IP968" s="75"/>
      <c r="IQ968" s="75"/>
      <c r="IR968" s="75"/>
      <c r="IS968" s="75"/>
      <c r="IT968" s="75"/>
      <c r="IU968" s="75"/>
      <c r="IV968" s="75"/>
    </row>
    <row r="969" spans="1:256" s="75" customFormat="1" ht="18.75" x14ac:dyDescent="0.45">
      <c r="A969" s="58"/>
      <c r="B969" s="59"/>
      <c r="C969" s="60"/>
      <c r="D969" s="81"/>
      <c r="E969" s="93" t="s">
        <v>1564</v>
      </c>
      <c r="F969" s="59"/>
      <c r="G969" s="62"/>
      <c r="H969" s="76"/>
      <c r="I969" s="64"/>
      <c r="J969" s="149">
        <v>2</v>
      </c>
      <c r="K969" s="150" t="s">
        <v>1565</v>
      </c>
      <c r="L969" s="67"/>
      <c r="M969" s="68"/>
      <c r="N969" s="68"/>
      <c r="O969" s="68"/>
      <c r="P969" s="69"/>
      <c r="Q969" s="184"/>
      <c r="R969" s="711">
        <v>1000000</v>
      </c>
      <c r="S969" s="159">
        <f>SUM(Q969:R969)</f>
        <v>1000000</v>
      </c>
      <c r="T969" s="160" t="s">
        <v>1562</v>
      </c>
      <c r="U969" s="160" t="s">
        <v>1563</v>
      </c>
      <c r="V969" s="154"/>
      <c r="W969" s="74"/>
      <c r="X969" s="74"/>
      <c r="Y969" s="43"/>
      <c r="Z969" s="74"/>
    </row>
    <row r="970" spans="1:256" s="362" customFormat="1" ht="18.75" x14ac:dyDescent="0.45">
      <c r="A970" s="357"/>
      <c r="B970" s="177"/>
      <c r="C970" s="177"/>
      <c r="D970" s="177" t="s">
        <v>30</v>
      </c>
      <c r="E970" s="177"/>
      <c r="F970" s="177"/>
      <c r="G970" s="178"/>
      <c r="H970" s="68"/>
      <c r="I970" s="68"/>
      <c r="J970" s="686"/>
      <c r="K970" s="687"/>
      <c r="L970" s="687"/>
      <c r="M970" s="158"/>
      <c r="N970" s="158"/>
      <c r="O970" s="158"/>
      <c r="P970" s="158"/>
      <c r="Q970" s="187"/>
      <c r="R970" s="187"/>
      <c r="S970" s="882"/>
      <c r="T970" s="188"/>
      <c r="U970" s="188"/>
      <c r="V970" s="361"/>
      <c r="W970" s="177"/>
      <c r="X970" s="177"/>
      <c r="Y970" s="727"/>
      <c r="Z970" s="74"/>
      <c r="AA970" s="11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7"/>
      <c r="BN970" s="177"/>
      <c r="BO970" s="177"/>
      <c r="BP970" s="177"/>
      <c r="BQ970" s="177"/>
      <c r="BR970" s="177"/>
      <c r="BS970" s="177"/>
      <c r="BT970" s="177"/>
      <c r="BU970" s="177"/>
      <c r="BV970" s="177"/>
      <c r="BW970" s="177"/>
      <c r="BX970" s="177"/>
      <c r="BY970" s="177"/>
      <c r="BZ970" s="177"/>
      <c r="CA970" s="177"/>
      <c r="CB970" s="177"/>
      <c r="CC970" s="177"/>
      <c r="CD970" s="177"/>
      <c r="CE970" s="177"/>
      <c r="CF970" s="177"/>
      <c r="CG970" s="177"/>
      <c r="CH970" s="177"/>
      <c r="CI970" s="177"/>
      <c r="CJ970" s="177"/>
      <c r="CK970" s="177"/>
      <c r="CL970" s="177"/>
      <c r="CM970" s="177"/>
      <c r="CN970" s="177"/>
      <c r="CO970" s="177"/>
      <c r="CP970" s="177"/>
      <c r="CQ970" s="177"/>
      <c r="CR970" s="177"/>
      <c r="CS970" s="177"/>
      <c r="CT970" s="177"/>
      <c r="CU970" s="177"/>
      <c r="CV970" s="177"/>
      <c r="CW970" s="177"/>
      <c r="CX970" s="177"/>
      <c r="CY970" s="177"/>
      <c r="CZ970" s="177"/>
      <c r="DA970" s="177"/>
      <c r="DB970" s="177"/>
      <c r="DC970" s="177"/>
      <c r="DD970" s="177"/>
      <c r="DE970" s="177"/>
      <c r="DF970" s="177"/>
      <c r="DG970" s="177"/>
      <c r="DH970" s="177"/>
      <c r="DI970" s="177"/>
      <c r="DJ970" s="177"/>
      <c r="DK970" s="177"/>
      <c r="DL970" s="177"/>
      <c r="DM970" s="177"/>
      <c r="DN970" s="177"/>
      <c r="DO970" s="177"/>
      <c r="DP970" s="177"/>
      <c r="DQ970" s="177"/>
      <c r="DR970" s="177"/>
      <c r="DS970" s="177"/>
      <c r="DT970" s="177"/>
      <c r="DU970" s="177"/>
      <c r="DV970" s="177"/>
      <c r="DW970" s="177"/>
      <c r="DX970" s="177"/>
      <c r="DY970" s="177"/>
      <c r="DZ970" s="177"/>
      <c r="EA970" s="177"/>
      <c r="EB970" s="177"/>
      <c r="EC970" s="177"/>
      <c r="ED970" s="177"/>
      <c r="EE970" s="177"/>
      <c r="EF970" s="177"/>
      <c r="EG970" s="177"/>
      <c r="EH970" s="177"/>
      <c r="EI970" s="177"/>
      <c r="EJ970" s="177"/>
      <c r="EK970" s="177"/>
      <c r="EL970" s="177"/>
      <c r="EM970" s="177"/>
      <c r="EN970" s="177"/>
      <c r="EO970" s="177"/>
      <c r="EP970" s="177"/>
      <c r="EQ970" s="177"/>
      <c r="ER970" s="177"/>
      <c r="ES970" s="177"/>
      <c r="ET970" s="177"/>
      <c r="EU970" s="177"/>
      <c r="EV970" s="177"/>
      <c r="EW970" s="177"/>
      <c r="EX970" s="177"/>
      <c r="EY970" s="177"/>
      <c r="EZ970" s="177"/>
      <c r="FA970" s="177"/>
      <c r="FB970" s="177"/>
      <c r="FC970" s="177"/>
      <c r="FD970" s="177"/>
      <c r="FE970" s="177"/>
      <c r="FF970" s="177"/>
      <c r="FG970" s="177"/>
      <c r="FH970" s="177"/>
      <c r="FI970" s="177"/>
      <c r="FJ970" s="177"/>
      <c r="FK970" s="177"/>
      <c r="FL970" s="177"/>
      <c r="FM970" s="177"/>
      <c r="FN970" s="177"/>
      <c r="FO970" s="177"/>
      <c r="FP970" s="177"/>
      <c r="FQ970" s="177"/>
      <c r="FR970" s="177"/>
      <c r="FS970" s="177"/>
      <c r="FT970" s="177"/>
      <c r="FU970" s="177"/>
      <c r="FV970" s="177"/>
      <c r="FW970" s="177"/>
      <c r="FX970" s="177"/>
      <c r="FY970" s="177"/>
      <c r="FZ970" s="177"/>
      <c r="GA970" s="177"/>
      <c r="GB970" s="177"/>
      <c r="GC970" s="177"/>
      <c r="GD970" s="177"/>
      <c r="GE970" s="177"/>
      <c r="GF970" s="177"/>
      <c r="GG970" s="177"/>
      <c r="GH970" s="177"/>
      <c r="GI970" s="177"/>
      <c r="GJ970" s="177"/>
      <c r="GK970" s="177"/>
      <c r="GL970" s="177"/>
      <c r="GM970" s="177"/>
      <c r="GN970" s="177"/>
      <c r="GO970" s="177"/>
      <c r="GP970" s="177"/>
      <c r="GQ970" s="177"/>
      <c r="GR970" s="177"/>
      <c r="GS970" s="177"/>
      <c r="GT970" s="177"/>
      <c r="GU970" s="177"/>
      <c r="GV970" s="177"/>
      <c r="GW970" s="177"/>
      <c r="GX970" s="177"/>
      <c r="GY970" s="177"/>
      <c r="GZ970" s="177"/>
      <c r="HA970" s="177"/>
      <c r="HB970" s="177"/>
      <c r="HC970" s="177"/>
      <c r="HD970" s="177"/>
      <c r="HE970" s="177"/>
      <c r="HF970" s="177"/>
      <c r="HG970" s="177"/>
      <c r="HH970" s="177"/>
      <c r="HI970" s="177"/>
      <c r="HJ970" s="177"/>
      <c r="HK970" s="177"/>
      <c r="HL970" s="177"/>
      <c r="HM970" s="177"/>
      <c r="HN970" s="177"/>
      <c r="HO970" s="177"/>
      <c r="HP970" s="177"/>
      <c r="HQ970" s="177"/>
      <c r="HR970" s="177"/>
      <c r="HS970" s="177"/>
      <c r="HT970" s="177"/>
      <c r="HU970" s="177"/>
      <c r="HV970" s="177"/>
      <c r="HW970" s="177"/>
      <c r="HX970" s="177"/>
      <c r="HY970" s="177"/>
      <c r="HZ970" s="177"/>
      <c r="IA970" s="177"/>
      <c r="IB970" s="177"/>
      <c r="IC970" s="177"/>
      <c r="ID970" s="177"/>
      <c r="IE970" s="177"/>
      <c r="IF970" s="177"/>
      <c r="IG970" s="177"/>
      <c r="IH970" s="177"/>
      <c r="II970" s="177"/>
      <c r="IJ970" s="177"/>
      <c r="IK970" s="177"/>
      <c r="IL970" s="177"/>
      <c r="IM970" s="177"/>
      <c r="IN970" s="177"/>
      <c r="IO970" s="177"/>
      <c r="IP970" s="177"/>
      <c r="IQ970" s="177"/>
      <c r="IR970" s="177"/>
      <c r="IS970" s="177"/>
      <c r="IT970" s="177"/>
      <c r="IU970" s="177"/>
      <c r="IV970" s="177"/>
    </row>
    <row r="971" spans="1:256" s="181" customFormat="1" ht="18.75" x14ac:dyDescent="0.45">
      <c r="A971" s="385"/>
      <c r="C971" s="386"/>
      <c r="D971" s="81">
        <v>1</v>
      </c>
      <c r="E971" s="122" t="s">
        <v>1566</v>
      </c>
      <c r="F971" s="123"/>
      <c r="G971" s="123"/>
      <c r="H971" s="124" t="s">
        <v>75</v>
      </c>
      <c r="I971" s="125">
        <v>4</v>
      </c>
      <c r="J971" s="686"/>
      <c r="K971" s="687"/>
      <c r="L971" s="687"/>
      <c r="M971" s="158"/>
      <c r="N971" s="158"/>
      <c r="O971" s="158"/>
      <c r="P971" s="158"/>
      <c r="Q971" s="696"/>
      <c r="R971" s="696"/>
      <c r="S971" s="159"/>
      <c r="T971" s="188"/>
      <c r="U971" s="188"/>
      <c r="V971" s="387"/>
      <c r="W971" s="177"/>
      <c r="X971" s="177"/>
      <c r="Y971" s="727"/>
      <c r="Z971" s="74"/>
      <c r="AA971" s="117"/>
    </row>
    <row r="972" spans="1:256" s="181" customFormat="1" ht="18.75" x14ac:dyDescent="0.45">
      <c r="A972" s="385"/>
      <c r="D972" s="81"/>
      <c r="E972" s="216" t="s">
        <v>77</v>
      </c>
      <c r="F972" s="123" t="s">
        <v>1567</v>
      </c>
      <c r="G972" s="123"/>
      <c r="H972" s="124"/>
      <c r="I972" s="125"/>
      <c r="J972" s="686"/>
      <c r="K972" s="687"/>
      <c r="L972" s="687"/>
      <c r="M972" s="158"/>
      <c r="N972" s="158"/>
      <c r="O972" s="158"/>
      <c r="P972" s="158"/>
      <c r="Q972" s="696"/>
      <c r="R972" s="696"/>
      <c r="S972" s="159"/>
      <c r="T972" s="188"/>
      <c r="U972" s="188"/>
      <c r="V972" s="387"/>
      <c r="W972" s="177"/>
      <c r="X972" s="177"/>
      <c r="Y972" s="727"/>
      <c r="Z972" s="74"/>
      <c r="AA972" s="117"/>
    </row>
    <row r="973" spans="1:256" s="181" customFormat="1" ht="18.75" x14ac:dyDescent="0.45">
      <c r="A973" s="385"/>
      <c r="D973" s="81"/>
      <c r="E973" s="216" t="s">
        <v>80</v>
      </c>
      <c r="F973" s="123" t="s">
        <v>1568</v>
      </c>
      <c r="G973" s="123"/>
      <c r="H973" s="124"/>
      <c r="I973" s="125"/>
      <c r="J973" s="686"/>
      <c r="K973" s="687"/>
      <c r="L973" s="687"/>
      <c r="M973" s="158"/>
      <c r="N973" s="158"/>
      <c r="O973" s="158"/>
      <c r="P973" s="158"/>
      <c r="Q973" s="883"/>
      <c r="R973" s="883"/>
      <c r="S973" s="695"/>
      <c r="T973" s="699"/>
      <c r="U973" s="699"/>
      <c r="V973" s="387"/>
      <c r="W973" s="177"/>
      <c r="X973" s="177"/>
      <c r="Y973" s="727"/>
      <c r="Z973" s="74"/>
      <c r="AA973" s="117"/>
    </row>
    <row r="974" spans="1:256" s="181" customFormat="1" ht="18.75" x14ac:dyDescent="0.45">
      <c r="A974" s="385"/>
      <c r="D974" s="81"/>
      <c r="E974" s="216" t="s">
        <v>84</v>
      </c>
      <c r="F974" s="123" t="s">
        <v>1569</v>
      </c>
      <c r="G974" s="123"/>
      <c r="H974" s="124"/>
      <c r="I974" s="125"/>
      <c r="J974" s="686"/>
      <c r="K974" s="687"/>
      <c r="L974" s="687"/>
      <c r="M974" s="158"/>
      <c r="N974" s="158"/>
      <c r="O974" s="158"/>
      <c r="P974" s="158"/>
      <c r="Q974" s="883"/>
      <c r="R974" s="883"/>
      <c r="S974" s="695"/>
      <c r="T974" s="699"/>
      <c r="U974" s="699"/>
      <c r="V974" s="387"/>
      <c r="W974" s="177"/>
      <c r="X974" s="177"/>
      <c r="Y974" s="727"/>
      <c r="Z974" s="74"/>
      <c r="AA974" s="117"/>
    </row>
    <row r="975" spans="1:256" s="181" customFormat="1" ht="18.75" x14ac:dyDescent="0.45">
      <c r="A975" s="385"/>
      <c r="D975" s="81"/>
      <c r="E975" s="216" t="s">
        <v>141</v>
      </c>
      <c r="F975" s="123" t="s">
        <v>1570</v>
      </c>
      <c r="G975" s="123"/>
      <c r="H975" s="124"/>
      <c r="I975" s="125"/>
      <c r="J975" s="686"/>
      <c r="K975" s="687"/>
      <c r="L975" s="687"/>
      <c r="M975" s="158"/>
      <c r="N975" s="158"/>
      <c r="O975" s="158"/>
      <c r="P975" s="158"/>
      <c r="Q975" s="883"/>
      <c r="R975" s="883"/>
      <c r="S975" s="695"/>
      <c r="T975" s="699"/>
      <c r="U975" s="699"/>
      <c r="V975" s="387"/>
      <c r="W975" s="177"/>
      <c r="X975" s="177"/>
      <c r="Y975" s="727"/>
      <c r="Z975" s="74"/>
      <c r="AA975" s="117"/>
    </row>
    <row r="976" spans="1:256" s="181" customFormat="1" ht="18.75" x14ac:dyDescent="0.45">
      <c r="A976" s="388"/>
      <c r="B976" s="221"/>
      <c r="C976" s="221"/>
      <c r="D976" s="220">
        <v>2</v>
      </c>
      <c r="E976" s="440" t="s">
        <v>1571</v>
      </c>
      <c r="F976" s="674"/>
      <c r="G976" s="795"/>
      <c r="H976" s="675" t="s">
        <v>119</v>
      </c>
      <c r="I976" s="676" t="s">
        <v>1572</v>
      </c>
      <c r="J976" s="439"/>
      <c r="K976" s="440"/>
      <c r="L976" s="440"/>
      <c r="M976" s="223"/>
      <c r="N976" s="223"/>
      <c r="O976" s="223"/>
      <c r="P976" s="223"/>
      <c r="Q976" s="884"/>
      <c r="R976" s="884"/>
      <c r="S976" s="885"/>
      <c r="T976" s="886"/>
      <c r="U976" s="886"/>
      <c r="V976" s="387"/>
      <c r="W976" s="177"/>
      <c r="X976" s="177"/>
      <c r="Y976" s="727"/>
      <c r="Z976" s="74"/>
      <c r="AA976" s="117"/>
    </row>
    <row r="977" spans="1:256" s="362" customFormat="1" ht="18.75" x14ac:dyDescent="0.45">
      <c r="A977" s="357"/>
      <c r="B977" s="177"/>
      <c r="C977" s="60">
        <v>46</v>
      </c>
      <c r="D977" s="755" t="s">
        <v>1573</v>
      </c>
      <c r="E977" s="177"/>
      <c r="F977" s="177"/>
      <c r="G977" s="178"/>
      <c r="H977" s="68"/>
      <c r="I977" s="68"/>
      <c r="J977" s="429"/>
      <c r="K977" s="430"/>
      <c r="L977" s="67"/>
      <c r="M977" s="68"/>
      <c r="N977" s="68"/>
      <c r="O977" s="68"/>
      <c r="P977" s="68"/>
      <c r="Q977" s="230">
        <f>[4]แผน_งบยุทธศาสตร์60!L93*1000000</f>
        <v>1500000</v>
      </c>
      <c r="R977" s="230">
        <f>[4]แผน_งบยุทธศาสตร์60!M93*1000000</f>
        <v>528000</v>
      </c>
      <c r="S977" s="231">
        <f>SUM(Q977:R977)</f>
        <v>2028000</v>
      </c>
      <c r="T977" s="756"/>
      <c r="U977" s="757" t="s">
        <v>17</v>
      </c>
      <c r="V977" s="361"/>
      <c r="W977" s="74"/>
      <c r="X977" s="74"/>
      <c r="Y977" s="727"/>
      <c r="Z977" s="74"/>
      <c r="AA977" s="117"/>
      <c r="AB977" s="177"/>
      <c r="AC977" s="177"/>
      <c r="AD977" s="177"/>
      <c r="AE977" s="177"/>
      <c r="AF977" s="177"/>
      <c r="AG977" s="177"/>
      <c r="AH977" s="177"/>
      <c r="AI977" s="177"/>
      <c r="AJ977" s="177"/>
      <c r="AK977" s="177"/>
      <c r="AL977" s="177"/>
      <c r="AM977" s="177"/>
      <c r="AN977" s="177"/>
      <c r="AO977" s="177"/>
      <c r="AP977" s="177"/>
      <c r="AQ977" s="177"/>
      <c r="AR977" s="177"/>
      <c r="AS977" s="177"/>
      <c r="AT977" s="177"/>
      <c r="AU977" s="177"/>
      <c r="AV977" s="177"/>
      <c r="AW977" s="177"/>
      <c r="AX977" s="177"/>
      <c r="AY977" s="177"/>
      <c r="AZ977" s="177"/>
      <c r="BA977" s="177"/>
      <c r="BB977" s="177"/>
      <c r="BC977" s="177"/>
      <c r="BD977" s="177"/>
      <c r="BE977" s="177"/>
      <c r="BF977" s="177"/>
      <c r="BG977" s="177"/>
      <c r="BH977" s="177"/>
      <c r="BI977" s="177"/>
      <c r="BJ977" s="177"/>
      <c r="BK977" s="177"/>
      <c r="BL977" s="177"/>
      <c r="BM977" s="177"/>
      <c r="BN977" s="177"/>
      <c r="BO977" s="177"/>
      <c r="BP977" s="177"/>
      <c r="BQ977" s="177"/>
      <c r="BR977" s="177"/>
      <c r="BS977" s="177"/>
      <c r="BT977" s="177"/>
      <c r="BU977" s="177"/>
      <c r="BV977" s="177"/>
      <c r="BW977" s="177"/>
      <c r="BX977" s="177"/>
      <c r="BY977" s="177"/>
      <c r="BZ977" s="177"/>
      <c r="CA977" s="177"/>
      <c r="CB977" s="177"/>
      <c r="CC977" s="177"/>
      <c r="CD977" s="177"/>
      <c r="CE977" s="177"/>
      <c r="CF977" s="177"/>
      <c r="CG977" s="177"/>
      <c r="CH977" s="177"/>
      <c r="CI977" s="177"/>
      <c r="CJ977" s="177"/>
      <c r="CK977" s="177"/>
      <c r="CL977" s="177"/>
      <c r="CM977" s="177"/>
      <c r="CN977" s="177"/>
      <c r="CO977" s="177"/>
      <c r="CP977" s="177"/>
      <c r="CQ977" s="177"/>
      <c r="CR977" s="177"/>
      <c r="CS977" s="177"/>
      <c r="CT977" s="177"/>
      <c r="CU977" s="177"/>
      <c r="CV977" s="177"/>
      <c r="CW977" s="177"/>
      <c r="CX977" s="177"/>
      <c r="CY977" s="177"/>
      <c r="CZ977" s="177"/>
      <c r="DA977" s="177"/>
      <c r="DB977" s="177"/>
      <c r="DC977" s="177"/>
      <c r="DD977" s="177"/>
      <c r="DE977" s="177"/>
      <c r="DF977" s="177"/>
      <c r="DG977" s="177"/>
      <c r="DH977" s="177"/>
      <c r="DI977" s="177"/>
      <c r="DJ977" s="177"/>
      <c r="DK977" s="177"/>
      <c r="DL977" s="177"/>
      <c r="DM977" s="177"/>
      <c r="DN977" s="177"/>
      <c r="DO977" s="177"/>
      <c r="DP977" s="177"/>
      <c r="DQ977" s="177"/>
      <c r="DR977" s="177"/>
      <c r="DS977" s="177"/>
      <c r="DT977" s="177"/>
      <c r="DU977" s="177"/>
      <c r="DV977" s="177"/>
      <c r="DW977" s="177"/>
      <c r="DX977" s="177"/>
      <c r="DY977" s="177"/>
      <c r="DZ977" s="177"/>
      <c r="EA977" s="177"/>
      <c r="EB977" s="177"/>
      <c r="EC977" s="177"/>
      <c r="ED977" s="177"/>
      <c r="EE977" s="177"/>
      <c r="EF977" s="177"/>
      <c r="EG977" s="177"/>
      <c r="EH977" s="177"/>
      <c r="EI977" s="177"/>
      <c r="EJ977" s="177"/>
      <c r="EK977" s="177"/>
      <c r="EL977" s="177"/>
      <c r="EM977" s="177"/>
      <c r="EN977" s="177"/>
      <c r="EO977" s="177"/>
      <c r="EP977" s="177"/>
      <c r="EQ977" s="177"/>
      <c r="ER977" s="177"/>
      <c r="ES977" s="177"/>
      <c r="ET977" s="177"/>
      <c r="EU977" s="177"/>
      <c r="EV977" s="177"/>
      <c r="EW977" s="177"/>
      <c r="EX977" s="177"/>
      <c r="EY977" s="177"/>
      <c r="EZ977" s="177"/>
      <c r="FA977" s="177"/>
      <c r="FB977" s="177"/>
      <c r="FC977" s="177"/>
      <c r="FD977" s="177"/>
      <c r="FE977" s="177"/>
      <c r="FF977" s="177"/>
      <c r="FG977" s="177"/>
      <c r="FH977" s="177"/>
      <c r="FI977" s="177"/>
      <c r="FJ977" s="177"/>
      <c r="FK977" s="177"/>
      <c r="FL977" s="177"/>
      <c r="FM977" s="177"/>
      <c r="FN977" s="177"/>
      <c r="FO977" s="177"/>
      <c r="FP977" s="177"/>
      <c r="FQ977" s="177"/>
      <c r="FR977" s="177"/>
      <c r="FS977" s="177"/>
      <c r="FT977" s="177"/>
      <c r="FU977" s="177"/>
      <c r="FV977" s="177"/>
      <c r="FW977" s="177"/>
      <c r="FX977" s="177"/>
      <c r="FY977" s="177"/>
      <c r="FZ977" s="177"/>
      <c r="GA977" s="177"/>
      <c r="GB977" s="177"/>
      <c r="GC977" s="177"/>
      <c r="GD977" s="177"/>
      <c r="GE977" s="177"/>
      <c r="GF977" s="177"/>
      <c r="GG977" s="177"/>
      <c r="GH977" s="177"/>
      <c r="GI977" s="177"/>
      <c r="GJ977" s="177"/>
      <c r="GK977" s="177"/>
      <c r="GL977" s="177"/>
      <c r="GM977" s="177"/>
      <c r="GN977" s="177"/>
      <c r="GO977" s="177"/>
      <c r="GP977" s="177"/>
      <c r="GQ977" s="177"/>
      <c r="GR977" s="177"/>
      <c r="GS977" s="177"/>
      <c r="GT977" s="177"/>
      <c r="GU977" s="177"/>
      <c r="GV977" s="177"/>
      <c r="GW977" s="177"/>
      <c r="GX977" s="177"/>
      <c r="GY977" s="177"/>
      <c r="GZ977" s="177"/>
      <c r="HA977" s="177"/>
      <c r="HB977" s="177"/>
      <c r="HC977" s="177"/>
      <c r="HD977" s="177"/>
      <c r="HE977" s="177"/>
      <c r="HF977" s="177"/>
      <c r="HG977" s="177"/>
      <c r="HH977" s="177"/>
      <c r="HI977" s="177"/>
      <c r="HJ977" s="177"/>
      <c r="HK977" s="177"/>
      <c r="HL977" s="177"/>
      <c r="HM977" s="177"/>
      <c r="HN977" s="177"/>
      <c r="HO977" s="177"/>
      <c r="HP977" s="177"/>
      <c r="HQ977" s="177"/>
      <c r="HR977" s="177"/>
      <c r="HS977" s="177"/>
      <c r="HT977" s="177"/>
      <c r="HU977" s="177"/>
      <c r="HV977" s="177"/>
      <c r="HW977" s="177"/>
      <c r="HX977" s="177"/>
      <c r="HY977" s="177"/>
      <c r="HZ977" s="177"/>
      <c r="IA977" s="177"/>
      <c r="IB977" s="177"/>
      <c r="IC977" s="177"/>
      <c r="ID977" s="177"/>
      <c r="IE977" s="177"/>
      <c r="IF977" s="177"/>
      <c r="IG977" s="177"/>
      <c r="IH977" s="177"/>
      <c r="II977" s="177"/>
      <c r="IJ977" s="177"/>
      <c r="IK977" s="177"/>
      <c r="IL977" s="177"/>
      <c r="IM977" s="177"/>
      <c r="IN977" s="177"/>
      <c r="IO977" s="177"/>
      <c r="IP977" s="177"/>
      <c r="IQ977" s="177"/>
      <c r="IR977" s="177"/>
      <c r="IS977" s="177"/>
      <c r="IT977" s="177"/>
      <c r="IU977" s="177"/>
      <c r="IV977" s="177"/>
    </row>
    <row r="978" spans="1:256" s="73" customFormat="1" ht="18.75" x14ac:dyDescent="0.45">
      <c r="A978" s="58"/>
      <c r="B978" s="59"/>
      <c r="C978" s="60"/>
      <c r="D978" s="61" t="s">
        <v>19</v>
      </c>
      <c r="E978" s="59"/>
      <c r="F978" s="59"/>
      <c r="G978" s="62"/>
      <c r="H978" s="76"/>
      <c r="I978" s="64"/>
      <c r="J978" s="65"/>
      <c r="K978" s="66"/>
      <c r="L978" s="67"/>
      <c r="M978" s="68"/>
      <c r="N978" s="68"/>
      <c r="O978" s="68"/>
      <c r="P978" s="69"/>
      <c r="Q978" s="330">
        <f>SUM(Q979:Q996)</f>
        <v>1500000</v>
      </c>
      <c r="R978" s="330">
        <f>SUM(R979:R996)</f>
        <v>528000</v>
      </c>
      <c r="S978" s="330">
        <f>SUM(Q978:R978)</f>
        <v>2028000</v>
      </c>
      <c r="T978" s="743"/>
      <c r="U978" s="744"/>
      <c r="V978" s="154"/>
      <c r="W978" s="74"/>
      <c r="X978" s="74"/>
      <c r="Y978" s="43"/>
      <c r="Z978" s="74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5"/>
      <c r="CB978" s="75"/>
      <c r="CC978" s="75"/>
      <c r="CD978" s="75"/>
      <c r="CE978" s="75"/>
      <c r="CF978" s="75"/>
      <c r="CG978" s="75"/>
      <c r="CH978" s="75"/>
      <c r="CI978" s="75"/>
      <c r="CJ978" s="75"/>
      <c r="CK978" s="75"/>
      <c r="CL978" s="75"/>
      <c r="CM978" s="75"/>
      <c r="CN978" s="75"/>
      <c r="CO978" s="75"/>
      <c r="CP978" s="75"/>
      <c r="CQ978" s="75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5"/>
      <c r="DC978" s="75"/>
      <c r="DD978" s="75"/>
      <c r="DE978" s="75"/>
      <c r="DF978" s="75"/>
      <c r="DG978" s="75"/>
      <c r="DH978" s="75"/>
      <c r="DI978" s="75"/>
      <c r="DJ978" s="75"/>
      <c r="DK978" s="75"/>
      <c r="DL978" s="75"/>
      <c r="DM978" s="75"/>
      <c r="DN978" s="75"/>
      <c r="DO978" s="75"/>
      <c r="DP978" s="75"/>
      <c r="DQ978" s="75"/>
      <c r="DR978" s="75"/>
      <c r="DS978" s="75"/>
      <c r="DT978" s="75"/>
      <c r="DU978" s="75"/>
      <c r="DV978" s="75"/>
      <c r="DW978" s="75"/>
      <c r="DX978" s="75"/>
      <c r="DY978" s="75"/>
      <c r="DZ978" s="75"/>
      <c r="EA978" s="75"/>
      <c r="EB978" s="75"/>
      <c r="EC978" s="75"/>
      <c r="ED978" s="75"/>
      <c r="EE978" s="75"/>
      <c r="EF978" s="75"/>
      <c r="EG978" s="75"/>
      <c r="EH978" s="75"/>
      <c r="EI978" s="75"/>
      <c r="EJ978" s="75"/>
      <c r="EK978" s="75"/>
      <c r="EL978" s="75"/>
      <c r="EM978" s="75"/>
      <c r="EN978" s="75"/>
      <c r="EO978" s="75"/>
      <c r="EP978" s="75"/>
      <c r="EQ978" s="75"/>
      <c r="ER978" s="75"/>
      <c r="ES978" s="75"/>
      <c r="ET978" s="75"/>
      <c r="EU978" s="75"/>
      <c r="EV978" s="75"/>
      <c r="EW978" s="75"/>
      <c r="EX978" s="75"/>
      <c r="EY978" s="75"/>
      <c r="EZ978" s="75"/>
      <c r="FA978" s="75"/>
      <c r="FB978" s="75"/>
      <c r="FC978" s="75"/>
      <c r="FD978" s="75"/>
      <c r="FE978" s="75"/>
      <c r="FF978" s="75"/>
      <c r="FG978" s="75"/>
      <c r="FH978" s="75"/>
      <c r="FI978" s="75"/>
      <c r="FJ978" s="75"/>
      <c r="FK978" s="75"/>
      <c r="FL978" s="75"/>
      <c r="FM978" s="75"/>
      <c r="FN978" s="75"/>
      <c r="FO978" s="75"/>
      <c r="FP978" s="75"/>
      <c r="FQ978" s="75"/>
      <c r="FR978" s="75"/>
      <c r="FS978" s="75"/>
      <c r="FT978" s="75"/>
      <c r="FU978" s="75"/>
      <c r="FV978" s="75"/>
      <c r="FW978" s="75"/>
      <c r="FX978" s="75"/>
      <c r="FY978" s="75"/>
      <c r="FZ978" s="75"/>
      <c r="GA978" s="75"/>
      <c r="GB978" s="75"/>
      <c r="GC978" s="75"/>
      <c r="GD978" s="75"/>
      <c r="GE978" s="75"/>
      <c r="GF978" s="75"/>
      <c r="GG978" s="75"/>
      <c r="GH978" s="75"/>
      <c r="GI978" s="75"/>
      <c r="GJ978" s="75"/>
      <c r="GK978" s="75"/>
      <c r="GL978" s="75"/>
      <c r="GM978" s="75"/>
      <c r="GN978" s="75"/>
      <c r="GO978" s="75"/>
      <c r="GP978" s="75"/>
      <c r="GQ978" s="75"/>
      <c r="GR978" s="75"/>
      <c r="GS978" s="75"/>
      <c r="GT978" s="75"/>
      <c r="GU978" s="75"/>
      <c r="GV978" s="75"/>
      <c r="GW978" s="75"/>
      <c r="GX978" s="75"/>
      <c r="GY978" s="75"/>
      <c r="GZ978" s="75"/>
      <c r="HA978" s="75"/>
      <c r="HB978" s="75"/>
      <c r="HC978" s="75"/>
      <c r="HD978" s="75"/>
      <c r="HE978" s="75"/>
      <c r="HF978" s="75"/>
      <c r="HG978" s="75"/>
      <c r="HH978" s="75"/>
      <c r="HI978" s="75"/>
      <c r="HJ978" s="75"/>
      <c r="HK978" s="75"/>
      <c r="HL978" s="75"/>
      <c r="HM978" s="75"/>
      <c r="HN978" s="75"/>
      <c r="HO978" s="75"/>
      <c r="HP978" s="75"/>
      <c r="HQ978" s="75"/>
      <c r="HR978" s="75"/>
      <c r="HS978" s="75"/>
      <c r="HT978" s="75"/>
      <c r="HU978" s="75"/>
      <c r="HV978" s="75"/>
      <c r="HW978" s="75"/>
      <c r="HX978" s="75"/>
      <c r="HY978" s="75"/>
      <c r="HZ978" s="75"/>
      <c r="IA978" s="75"/>
      <c r="IB978" s="75"/>
      <c r="IC978" s="75"/>
      <c r="ID978" s="75"/>
      <c r="IE978" s="75"/>
      <c r="IF978" s="75"/>
      <c r="IG978" s="75"/>
      <c r="IH978" s="75"/>
      <c r="II978" s="75"/>
      <c r="IJ978" s="75"/>
      <c r="IK978" s="75"/>
      <c r="IL978" s="75"/>
      <c r="IM978" s="75"/>
      <c r="IN978" s="75"/>
      <c r="IO978" s="75"/>
      <c r="IP978" s="75"/>
      <c r="IQ978" s="75"/>
      <c r="IR978" s="75"/>
      <c r="IS978" s="75"/>
      <c r="IT978" s="75"/>
      <c r="IU978" s="75"/>
      <c r="IV978" s="75"/>
    </row>
    <row r="979" spans="1:256" s="73" customFormat="1" ht="18.75" x14ac:dyDescent="0.45">
      <c r="A979" s="58"/>
      <c r="B979" s="59"/>
      <c r="C979" s="60"/>
      <c r="D979" s="81"/>
      <c r="E979" s="93" t="s">
        <v>1574</v>
      </c>
      <c r="F979" s="59"/>
      <c r="G979" s="62"/>
      <c r="H979" s="76"/>
      <c r="I979" s="64"/>
      <c r="J979" s="83">
        <v>1</v>
      </c>
      <c r="K979" s="298" t="s">
        <v>1575</v>
      </c>
      <c r="L979" s="887"/>
      <c r="M979" s="86"/>
      <c r="N979" s="86"/>
      <c r="O979" s="86"/>
      <c r="P979" s="87"/>
      <c r="Q979" s="887">
        <v>95000</v>
      </c>
      <c r="R979" s="434"/>
      <c r="S979" s="164">
        <f>SUM(Q979:R979)</f>
        <v>95000</v>
      </c>
      <c r="T979" s="589" t="s">
        <v>1576</v>
      </c>
      <c r="U979" s="180" t="s">
        <v>216</v>
      </c>
      <c r="V979" s="154"/>
      <c r="W979" s="74"/>
      <c r="X979" s="74"/>
      <c r="Y979" s="43"/>
      <c r="Z979" s="74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75"/>
      <c r="AZ979" s="75"/>
      <c r="BA979" s="75"/>
      <c r="BB979" s="75"/>
      <c r="BC979" s="75"/>
      <c r="BD979" s="75"/>
      <c r="BE979" s="75"/>
      <c r="BF979" s="75"/>
      <c r="BG979" s="75"/>
      <c r="BH979" s="75"/>
      <c r="BI979" s="75"/>
      <c r="BJ979" s="75"/>
      <c r="BK979" s="75"/>
      <c r="BL979" s="75"/>
      <c r="BM979" s="75"/>
      <c r="BN979" s="75"/>
      <c r="BO979" s="75"/>
      <c r="BP979" s="75"/>
      <c r="BQ979" s="75"/>
      <c r="BR979" s="75"/>
      <c r="BS979" s="75"/>
      <c r="BT979" s="75"/>
      <c r="BU979" s="75"/>
      <c r="BV979" s="75"/>
      <c r="BW979" s="75"/>
      <c r="BX979" s="75"/>
      <c r="BY979" s="75"/>
      <c r="BZ979" s="75"/>
      <c r="CA979" s="75"/>
      <c r="CB979" s="75"/>
      <c r="CC979" s="75"/>
      <c r="CD979" s="75"/>
      <c r="CE979" s="75"/>
      <c r="CF979" s="75"/>
      <c r="CG979" s="75"/>
      <c r="CH979" s="75"/>
      <c r="CI979" s="75"/>
      <c r="CJ979" s="75"/>
      <c r="CK979" s="75"/>
      <c r="CL979" s="75"/>
      <c r="CM979" s="75"/>
      <c r="CN979" s="75"/>
      <c r="CO979" s="75"/>
      <c r="CP979" s="75"/>
      <c r="CQ979" s="75"/>
      <c r="CR979" s="75"/>
      <c r="CS979" s="75"/>
      <c r="CT979" s="75"/>
      <c r="CU979" s="75"/>
      <c r="CV979" s="75"/>
      <c r="CW979" s="75"/>
      <c r="CX979" s="75"/>
      <c r="CY979" s="75"/>
      <c r="CZ979" s="75"/>
      <c r="DA979" s="75"/>
      <c r="DB979" s="75"/>
      <c r="DC979" s="75"/>
      <c r="DD979" s="75"/>
      <c r="DE979" s="75"/>
      <c r="DF979" s="75"/>
      <c r="DG979" s="75"/>
      <c r="DH979" s="75"/>
      <c r="DI979" s="75"/>
      <c r="DJ979" s="75"/>
      <c r="DK979" s="75"/>
      <c r="DL979" s="75"/>
      <c r="DM979" s="75"/>
      <c r="DN979" s="75"/>
      <c r="DO979" s="75"/>
      <c r="DP979" s="75"/>
      <c r="DQ979" s="75"/>
      <c r="DR979" s="75"/>
      <c r="DS979" s="75"/>
      <c r="DT979" s="75"/>
      <c r="DU979" s="75"/>
      <c r="DV979" s="75"/>
      <c r="DW979" s="75"/>
      <c r="DX979" s="75"/>
      <c r="DY979" s="75"/>
      <c r="DZ979" s="75"/>
      <c r="EA979" s="75"/>
      <c r="EB979" s="75"/>
      <c r="EC979" s="75"/>
      <c r="ED979" s="75"/>
      <c r="EE979" s="75"/>
      <c r="EF979" s="75"/>
      <c r="EG979" s="75"/>
      <c r="EH979" s="75"/>
      <c r="EI979" s="75"/>
      <c r="EJ979" s="75"/>
      <c r="EK979" s="75"/>
      <c r="EL979" s="75"/>
      <c r="EM979" s="75"/>
      <c r="EN979" s="75"/>
      <c r="EO979" s="75"/>
      <c r="EP979" s="75"/>
      <c r="EQ979" s="75"/>
      <c r="ER979" s="75"/>
      <c r="ES979" s="75"/>
      <c r="ET979" s="75"/>
      <c r="EU979" s="75"/>
      <c r="EV979" s="75"/>
      <c r="EW979" s="75"/>
      <c r="EX979" s="75"/>
      <c r="EY979" s="75"/>
      <c r="EZ979" s="75"/>
      <c r="FA979" s="75"/>
      <c r="FB979" s="75"/>
      <c r="FC979" s="75"/>
      <c r="FD979" s="75"/>
      <c r="FE979" s="75"/>
      <c r="FF979" s="75"/>
      <c r="FG979" s="75"/>
      <c r="FH979" s="75"/>
      <c r="FI979" s="75"/>
      <c r="FJ979" s="75"/>
      <c r="FK979" s="75"/>
      <c r="FL979" s="75"/>
      <c r="FM979" s="75"/>
      <c r="FN979" s="75"/>
      <c r="FO979" s="75"/>
      <c r="FP979" s="75"/>
      <c r="FQ979" s="75"/>
      <c r="FR979" s="75"/>
      <c r="FS979" s="75"/>
      <c r="FT979" s="75"/>
      <c r="FU979" s="75"/>
      <c r="FV979" s="75"/>
      <c r="FW979" s="75"/>
      <c r="FX979" s="75"/>
      <c r="FY979" s="75"/>
      <c r="FZ979" s="75"/>
      <c r="GA979" s="75"/>
      <c r="GB979" s="75"/>
      <c r="GC979" s="75"/>
      <c r="GD979" s="75"/>
      <c r="GE979" s="75"/>
      <c r="GF979" s="75"/>
      <c r="GG979" s="75"/>
      <c r="GH979" s="75"/>
      <c r="GI979" s="75"/>
      <c r="GJ979" s="75"/>
      <c r="GK979" s="75"/>
      <c r="GL979" s="75"/>
      <c r="GM979" s="75"/>
      <c r="GN979" s="75"/>
      <c r="GO979" s="75"/>
      <c r="GP979" s="75"/>
      <c r="GQ979" s="75"/>
      <c r="GR979" s="75"/>
      <c r="GS979" s="75"/>
      <c r="GT979" s="75"/>
      <c r="GU979" s="75"/>
      <c r="GV979" s="75"/>
      <c r="GW979" s="75"/>
      <c r="GX979" s="75"/>
      <c r="GY979" s="75"/>
      <c r="GZ979" s="75"/>
      <c r="HA979" s="75"/>
      <c r="HB979" s="75"/>
      <c r="HC979" s="75"/>
      <c r="HD979" s="75"/>
      <c r="HE979" s="75"/>
      <c r="HF979" s="75"/>
      <c r="HG979" s="75"/>
      <c r="HH979" s="75"/>
      <c r="HI979" s="75"/>
      <c r="HJ979" s="75"/>
      <c r="HK979" s="75"/>
      <c r="HL979" s="75"/>
      <c r="HM979" s="75"/>
      <c r="HN979" s="75"/>
      <c r="HO979" s="75"/>
      <c r="HP979" s="75"/>
      <c r="HQ979" s="75"/>
      <c r="HR979" s="75"/>
      <c r="HS979" s="75"/>
      <c r="HT979" s="75"/>
      <c r="HU979" s="75"/>
      <c r="HV979" s="75"/>
      <c r="HW979" s="75"/>
      <c r="HX979" s="75"/>
      <c r="HY979" s="75"/>
      <c r="HZ979" s="75"/>
      <c r="IA979" s="75"/>
      <c r="IB979" s="75"/>
      <c r="IC979" s="75"/>
      <c r="ID979" s="75"/>
      <c r="IE979" s="75"/>
      <c r="IF979" s="75"/>
      <c r="IG979" s="75"/>
      <c r="IH979" s="75"/>
      <c r="II979" s="75"/>
      <c r="IJ979" s="75"/>
      <c r="IK979" s="75"/>
      <c r="IL979" s="75"/>
      <c r="IM979" s="75"/>
      <c r="IN979" s="75"/>
      <c r="IO979" s="75"/>
      <c r="IP979" s="75"/>
      <c r="IQ979" s="75"/>
      <c r="IR979" s="75"/>
      <c r="IS979" s="75"/>
      <c r="IT979" s="75"/>
      <c r="IU979" s="75"/>
      <c r="IV979" s="75"/>
    </row>
    <row r="980" spans="1:256" s="75" customFormat="1" ht="18.75" x14ac:dyDescent="0.45">
      <c r="A980" s="58"/>
      <c r="B980" s="59"/>
      <c r="C980" s="60"/>
      <c r="D980" s="81"/>
      <c r="E980" s="93" t="s">
        <v>1577</v>
      </c>
      <c r="F980" s="59"/>
      <c r="G980" s="62"/>
      <c r="H980" s="76"/>
      <c r="I980" s="64"/>
      <c r="J980" s="83">
        <v>2</v>
      </c>
      <c r="K980" s="298" t="s">
        <v>1578</v>
      </c>
      <c r="L980" s="887"/>
      <c r="M980" s="86"/>
      <c r="N980" s="86"/>
      <c r="O980" s="86"/>
      <c r="P980" s="87"/>
      <c r="Q980" s="887">
        <v>114000</v>
      </c>
      <c r="R980" s="291"/>
      <c r="S980" s="164">
        <f t="shared" ref="S980:S996" si="42">SUM(Q980:R980)</f>
        <v>114000</v>
      </c>
      <c r="T980" s="589" t="s">
        <v>1579</v>
      </c>
      <c r="U980" s="888" t="s">
        <v>1580</v>
      </c>
      <c r="V980" s="154"/>
      <c r="W980" s="74"/>
      <c r="X980" s="74"/>
      <c r="Y980" s="43"/>
      <c r="Z980" s="74"/>
    </row>
    <row r="981" spans="1:256" s="362" customFormat="1" ht="18.75" x14ac:dyDescent="0.45">
      <c r="A981" s="357"/>
      <c r="B981" s="177"/>
      <c r="C981" s="177"/>
      <c r="D981" s="177" t="s">
        <v>30</v>
      </c>
      <c r="E981" s="177"/>
      <c r="F981" s="177"/>
      <c r="G981" s="178"/>
      <c r="H981" s="68"/>
      <c r="I981" s="68"/>
      <c r="J981" s="83">
        <v>3</v>
      </c>
      <c r="K981" s="298" t="s">
        <v>1581</v>
      </c>
      <c r="L981" s="887"/>
      <c r="M981" s="185"/>
      <c r="N981" s="185"/>
      <c r="O981" s="185"/>
      <c r="P981" s="185"/>
      <c r="Q981" s="887">
        <v>120000</v>
      </c>
      <c r="R981" s="96"/>
      <c r="S981" s="164">
        <f t="shared" si="42"/>
        <v>120000</v>
      </c>
      <c r="T981" s="589" t="s">
        <v>1582</v>
      </c>
      <c r="U981" s="194" t="s">
        <v>249</v>
      </c>
      <c r="V981" s="361"/>
      <c r="W981" s="177"/>
      <c r="X981" s="177"/>
      <c r="Y981" s="727"/>
      <c r="Z981" s="74"/>
      <c r="AA981" s="117"/>
      <c r="AB981" s="177"/>
      <c r="AC981" s="177"/>
      <c r="AD981" s="177"/>
      <c r="AE981" s="177"/>
      <c r="AF981" s="177"/>
      <c r="AG981" s="177"/>
      <c r="AH981" s="177"/>
      <c r="AI981" s="177"/>
      <c r="AJ981" s="177"/>
      <c r="AK981" s="177"/>
      <c r="AL981" s="177"/>
      <c r="AM981" s="177"/>
      <c r="AN981" s="177"/>
      <c r="AO981" s="177"/>
      <c r="AP981" s="177"/>
      <c r="AQ981" s="177"/>
      <c r="AR981" s="177"/>
      <c r="AS981" s="177"/>
      <c r="AT981" s="177"/>
      <c r="AU981" s="177"/>
      <c r="AV981" s="177"/>
      <c r="AW981" s="177"/>
      <c r="AX981" s="177"/>
      <c r="AY981" s="177"/>
      <c r="AZ981" s="177"/>
      <c r="BA981" s="177"/>
      <c r="BB981" s="177"/>
      <c r="BC981" s="177"/>
      <c r="BD981" s="177"/>
      <c r="BE981" s="177"/>
      <c r="BF981" s="177"/>
      <c r="BG981" s="177"/>
      <c r="BH981" s="177"/>
      <c r="BI981" s="177"/>
      <c r="BJ981" s="177"/>
      <c r="BK981" s="177"/>
      <c r="BL981" s="177"/>
      <c r="BM981" s="177"/>
      <c r="BN981" s="177"/>
      <c r="BO981" s="177"/>
      <c r="BP981" s="177"/>
      <c r="BQ981" s="177"/>
      <c r="BR981" s="177"/>
      <c r="BS981" s="177"/>
      <c r="BT981" s="177"/>
      <c r="BU981" s="177"/>
      <c r="BV981" s="177"/>
      <c r="BW981" s="177"/>
      <c r="BX981" s="177"/>
      <c r="BY981" s="177"/>
      <c r="BZ981" s="177"/>
      <c r="CA981" s="177"/>
      <c r="CB981" s="177"/>
      <c r="CC981" s="177"/>
      <c r="CD981" s="177"/>
      <c r="CE981" s="177"/>
      <c r="CF981" s="177"/>
      <c r="CG981" s="177"/>
      <c r="CH981" s="177"/>
      <c r="CI981" s="177"/>
      <c r="CJ981" s="177"/>
      <c r="CK981" s="177"/>
      <c r="CL981" s="177"/>
      <c r="CM981" s="177"/>
      <c r="CN981" s="177"/>
      <c r="CO981" s="177"/>
      <c r="CP981" s="177"/>
      <c r="CQ981" s="177"/>
      <c r="CR981" s="177"/>
      <c r="CS981" s="177"/>
      <c r="CT981" s="177"/>
      <c r="CU981" s="177"/>
      <c r="CV981" s="177"/>
      <c r="CW981" s="177"/>
      <c r="CX981" s="177"/>
      <c r="CY981" s="177"/>
      <c r="CZ981" s="177"/>
      <c r="DA981" s="177"/>
      <c r="DB981" s="177"/>
      <c r="DC981" s="177"/>
      <c r="DD981" s="177"/>
      <c r="DE981" s="177"/>
      <c r="DF981" s="177"/>
      <c r="DG981" s="177"/>
      <c r="DH981" s="177"/>
      <c r="DI981" s="177"/>
      <c r="DJ981" s="177"/>
      <c r="DK981" s="177"/>
      <c r="DL981" s="177"/>
      <c r="DM981" s="177"/>
      <c r="DN981" s="177"/>
      <c r="DO981" s="177"/>
      <c r="DP981" s="177"/>
      <c r="DQ981" s="177"/>
      <c r="DR981" s="177"/>
      <c r="DS981" s="177"/>
      <c r="DT981" s="177"/>
      <c r="DU981" s="177"/>
      <c r="DV981" s="177"/>
      <c r="DW981" s="177"/>
      <c r="DX981" s="177"/>
      <c r="DY981" s="177"/>
      <c r="DZ981" s="177"/>
      <c r="EA981" s="177"/>
      <c r="EB981" s="177"/>
      <c r="EC981" s="177"/>
      <c r="ED981" s="177"/>
      <c r="EE981" s="177"/>
      <c r="EF981" s="177"/>
      <c r="EG981" s="177"/>
      <c r="EH981" s="177"/>
      <c r="EI981" s="177"/>
      <c r="EJ981" s="177"/>
      <c r="EK981" s="177"/>
      <c r="EL981" s="177"/>
      <c r="EM981" s="177"/>
      <c r="EN981" s="177"/>
      <c r="EO981" s="177"/>
      <c r="EP981" s="177"/>
      <c r="EQ981" s="177"/>
      <c r="ER981" s="177"/>
      <c r="ES981" s="177"/>
      <c r="ET981" s="177"/>
      <c r="EU981" s="177"/>
      <c r="EV981" s="177"/>
      <c r="EW981" s="177"/>
      <c r="EX981" s="177"/>
      <c r="EY981" s="177"/>
      <c r="EZ981" s="177"/>
      <c r="FA981" s="177"/>
      <c r="FB981" s="177"/>
      <c r="FC981" s="177"/>
      <c r="FD981" s="177"/>
      <c r="FE981" s="177"/>
      <c r="FF981" s="177"/>
      <c r="FG981" s="177"/>
      <c r="FH981" s="177"/>
      <c r="FI981" s="177"/>
      <c r="FJ981" s="177"/>
      <c r="FK981" s="177"/>
      <c r="FL981" s="177"/>
      <c r="FM981" s="177"/>
      <c r="FN981" s="177"/>
      <c r="FO981" s="177"/>
      <c r="FP981" s="177"/>
      <c r="FQ981" s="177"/>
      <c r="FR981" s="177"/>
      <c r="FS981" s="177"/>
      <c r="FT981" s="177"/>
      <c r="FU981" s="177"/>
      <c r="FV981" s="177"/>
      <c r="FW981" s="177"/>
      <c r="FX981" s="177"/>
      <c r="FY981" s="177"/>
      <c r="FZ981" s="177"/>
      <c r="GA981" s="177"/>
      <c r="GB981" s="177"/>
      <c r="GC981" s="177"/>
      <c r="GD981" s="177"/>
      <c r="GE981" s="177"/>
      <c r="GF981" s="177"/>
      <c r="GG981" s="177"/>
      <c r="GH981" s="177"/>
      <c r="GI981" s="177"/>
      <c r="GJ981" s="177"/>
      <c r="GK981" s="177"/>
      <c r="GL981" s="177"/>
      <c r="GM981" s="177"/>
      <c r="GN981" s="177"/>
      <c r="GO981" s="177"/>
      <c r="GP981" s="177"/>
      <c r="GQ981" s="177"/>
      <c r="GR981" s="177"/>
      <c r="GS981" s="177"/>
      <c r="GT981" s="177"/>
      <c r="GU981" s="177"/>
      <c r="GV981" s="177"/>
      <c r="GW981" s="177"/>
      <c r="GX981" s="177"/>
      <c r="GY981" s="177"/>
      <c r="GZ981" s="177"/>
      <c r="HA981" s="177"/>
      <c r="HB981" s="177"/>
      <c r="HC981" s="177"/>
      <c r="HD981" s="177"/>
      <c r="HE981" s="177"/>
      <c r="HF981" s="177"/>
      <c r="HG981" s="177"/>
      <c r="HH981" s="177"/>
      <c r="HI981" s="177"/>
      <c r="HJ981" s="177"/>
      <c r="HK981" s="177"/>
      <c r="HL981" s="177"/>
      <c r="HM981" s="177"/>
      <c r="HN981" s="177"/>
      <c r="HO981" s="177"/>
      <c r="HP981" s="177"/>
      <c r="HQ981" s="177"/>
      <c r="HR981" s="177"/>
      <c r="HS981" s="177"/>
      <c r="HT981" s="177"/>
      <c r="HU981" s="177"/>
      <c r="HV981" s="177"/>
      <c r="HW981" s="177"/>
      <c r="HX981" s="177"/>
      <c r="HY981" s="177"/>
      <c r="HZ981" s="177"/>
      <c r="IA981" s="177"/>
      <c r="IB981" s="177"/>
      <c r="IC981" s="177"/>
      <c r="ID981" s="177"/>
      <c r="IE981" s="177"/>
      <c r="IF981" s="177"/>
      <c r="IG981" s="177"/>
      <c r="IH981" s="177"/>
      <c r="II981" s="177"/>
      <c r="IJ981" s="177"/>
      <c r="IK981" s="177"/>
      <c r="IL981" s="177"/>
      <c r="IM981" s="177"/>
      <c r="IN981" s="177"/>
      <c r="IO981" s="177"/>
      <c r="IP981" s="177"/>
      <c r="IQ981" s="177"/>
      <c r="IR981" s="177"/>
      <c r="IS981" s="177"/>
      <c r="IT981" s="177"/>
      <c r="IU981" s="177"/>
      <c r="IV981" s="177"/>
    </row>
    <row r="982" spans="1:256" s="362" customFormat="1" ht="18.75" x14ac:dyDescent="0.45">
      <c r="A982" s="357"/>
      <c r="B982" s="177"/>
      <c r="C982" s="177"/>
      <c r="D982" s="81">
        <v>1</v>
      </c>
      <c r="E982" s="122" t="s">
        <v>1583</v>
      </c>
      <c r="F982" s="123"/>
      <c r="G982" s="178"/>
      <c r="H982" s="124" t="s">
        <v>75</v>
      </c>
      <c r="I982" s="125">
        <v>8</v>
      </c>
      <c r="J982" s="83">
        <v>4</v>
      </c>
      <c r="K982" s="298" t="s">
        <v>1584</v>
      </c>
      <c r="L982" s="887"/>
      <c r="M982" s="185"/>
      <c r="N982" s="185"/>
      <c r="O982" s="185"/>
      <c r="P982" s="185"/>
      <c r="Q982" s="887">
        <v>95000</v>
      </c>
      <c r="R982" s="297"/>
      <c r="S982" s="164">
        <f t="shared" si="42"/>
        <v>95000</v>
      </c>
      <c r="T982" s="589" t="s">
        <v>101</v>
      </c>
      <c r="U982" s="194" t="s">
        <v>97</v>
      </c>
      <c r="V982" s="361"/>
      <c r="W982" s="177"/>
      <c r="X982" s="177"/>
      <c r="Y982" s="727"/>
      <c r="Z982" s="74"/>
      <c r="AA982" s="117"/>
      <c r="AB982" s="177"/>
      <c r="AC982" s="177"/>
      <c r="AD982" s="177"/>
      <c r="AE982" s="177"/>
      <c r="AF982" s="177"/>
      <c r="AG982" s="177"/>
      <c r="AH982" s="177"/>
      <c r="AI982" s="177"/>
      <c r="AJ982" s="177"/>
      <c r="AK982" s="177"/>
      <c r="AL982" s="177"/>
      <c r="AM982" s="177"/>
      <c r="AN982" s="177"/>
      <c r="AO982" s="177"/>
      <c r="AP982" s="177"/>
      <c r="AQ982" s="177"/>
      <c r="AR982" s="177"/>
      <c r="AS982" s="177"/>
      <c r="AT982" s="177"/>
      <c r="AU982" s="177"/>
      <c r="AV982" s="177"/>
      <c r="AW982" s="177"/>
      <c r="AX982" s="177"/>
      <c r="AY982" s="177"/>
      <c r="AZ982" s="177"/>
      <c r="BA982" s="177"/>
      <c r="BB982" s="177"/>
      <c r="BC982" s="177"/>
      <c r="BD982" s="177"/>
      <c r="BE982" s="177"/>
      <c r="BF982" s="177"/>
      <c r="BG982" s="177"/>
      <c r="BH982" s="177"/>
      <c r="BI982" s="177"/>
      <c r="BJ982" s="177"/>
      <c r="BK982" s="177"/>
      <c r="BL982" s="177"/>
      <c r="BM982" s="177"/>
      <c r="BN982" s="177"/>
      <c r="BO982" s="177"/>
      <c r="BP982" s="177"/>
      <c r="BQ982" s="177"/>
      <c r="BR982" s="177"/>
      <c r="BS982" s="177"/>
      <c r="BT982" s="177"/>
      <c r="BU982" s="177"/>
      <c r="BV982" s="177"/>
      <c r="BW982" s="177"/>
      <c r="BX982" s="177"/>
      <c r="BY982" s="177"/>
      <c r="BZ982" s="177"/>
      <c r="CA982" s="177"/>
      <c r="CB982" s="177"/>
      <c r="CC982" s="177"/>
      <c r="CD982" s="177"/>
      <c r="CE982" s="177"/>
      <c r="CF982" s="177"/>
      <c r="CG982" s="177"/>
      <c r="CH982" s="177"/>
      <c r="CI982" s="177"/>
      <c r="CJ982" s="177"/>
      <c r="CK982" s="177"/>
      <c r="CL982" s="177"/>
      <c r="CM982" s="177"/>
      <c r="CN982" s="177"/>
      <c r="CO982" s="177"/>
      <c r="CP982" s="177"/>
      <c r="CQ982" s="177"/>
      <c r="CR982" s="177"/>
      <c r="CS982" s="177"/>
      <c r="CT982" s="177"/>
      <c r="CU982" s="177"/>
      <c r="CV982" s="177"/>
      <c r="CW982" s="177"/>
      <c r="CX982" s="177"/>
      <c r="CY982" s="177"/>
      <c r="CZ982" s="177"/>
      <c r="DA982" s="177"/>
      <c r="DB982" s="177"/>
      <c r="DC982" s="177"/>
      <c r="DD982" s="177"/>
      <c r="DE982" s="177"/>
      <c r="DF982" s="177"/>
      <c r="DG982" s="177"/>
      <c r="DH982" s="177"/>
      <c r="DI982" s="177"/>
      <c r="DJ982" s="177"/>
      <c r="DK982" s="177"/>
      <c r="DL982" s="177"/>
      <c r="DM982" s="177"/>
      <c r="DN982" s="177"/>
      <c r="DO982" s="177"/>
      <c r="DP982" s="177"/>
      <c r="DQ982" s="177"/>
      <c r="DR982" s="177"/>
      <c r="DS982" s="177"/>
      <c r="DT982" s="177"/>
      <c r="DU982" s="177"/>
      <c r="DV982" s="177"/>
      <c r="DW982" s="177"/>
      <c r="DX982" s="177"/>
      <c r="DY982" s="177"/>
      <c r="DZ982" s="177"/>
      <c r="EA982" s="177"/>
      <c r="EB982" s="177"/>
      <c r="EC982" s="177"/>
      <c r="ED982" s="177"/>
      <c r="EE982" s="177"/>
      <c r="EF982" s="177"/>
      <c r="EG982" s="177"/>
      <c r="EH982" s="177"/>
      <c r="EI982" s="177"/>
      <c r="EJ982" s="177"/>
      <c r="EK982" s="177"/>
      <c r="EL982" s="177"/>
      <c r="EM982" s="177"/>
      <c r="EN982" s="177"/>
      <c r="EO982" s="177"/>
      <c r="EP982" s="177"/>
      <c r="EQ982" s="177"/>
      <c r="ER982" s="177"/>
      <c r="ES982" s="177"/>
      <c r="ET982" s="177"/>
      <c r="EU982" s="177"/>
      <c r="EV982" s="177"/>
      <c r="EW982" s="177"/>
      <c r="EX982" s="177"/>
      <c r="EY982" s="177"/>
      <c r="EZ982" s="177"/>
      <c r="FA982" s="177"/>
      <c r="FB982" s="177"/>
      <c r="FC982" s="177"/>
      <c r="FD982" s="177"/>
      <c r="FE982" s="177"/>
      <c r="FF982" s="177"/>
      <c r="FG982" s="177"/>
      <c r="FH982" s="177"/>
      <c r="FI982" s="177"/>
      <c r="FJ982" s="177"/>
      <c r="FK982" s="177"/>
      <c r="FL982" s="177"/>
      <c r="FM982" s="177"/>
      <c r="FN982" s="177"/>
      <c r="FO982" s="177"/>
      <c r="FP982" s="177"/>
      <c r="FQ982" s="177"/>
      <c r="FR982" s="177"/>
      <c r="FS982" s="177"/>
      <c r="FT982" s="177"/>
      <c r="FU982" s="177"/>
      <c r="FV982" s="177"/>
      <c r="FW982" s="177"/>
      <c r="FX982" s="177"/>
      <c r="FY982" s="177"/>
      <c r="FZ982" s="177"/>
      <c r="GA982" s="177"/>
      <c r="GB982" s="177"/>
      <c r="GC982" s="177"/>
      <c r="GD982" s="177"/>
      <c r="GE982" s="177"/>
      <c r="GF982" s="177"/>
      <c r="GG982" s="177"/>
      <c r="GH982" s="177"/>
      <c r="GI982" s="177"/>
      <c r="GJ982" s="177"/>
      <c r="GK982" s="177"/>
      <c r="GL982" s="177"/>
      <c r="GM982" s="177"/>
      <c r="GN982" s="177"/>
      <c r="GO982" s="177"/>
      <c r="GP982" s="177"/>
      <c r="GQ982" s="177"/>
      <c r="GR982" s="177"/>
      <c r="GS982" s="177"/>
      <c r="GT982" s="177"/>
      <c r="GU982" s="177"/>
      <c r="GV982" s="177"/>
      <c r="GW982" s="177"/>
      <c r="GX982" s="177"/>
      <c r="GY982" s="177"/>
      <c r="GZ982" s="177"/>
      <c r="HA982" s="177"/>
      <c r="HB982" s="177"/>
      <c r="HC982" s="177"/>
      <c r="HD982" s="177"/>
      <c r="HE982" s="177"/>
      <c r="HF982" s="177"/>
      <c r="HG982" s="177"/>
      <c r="HH982" s="177"/>
      <c r="HI982" s="177"/>
      <c r="HJ982" s="177"/>
      <c r="HK982" s="177"/>
      <c r="HL982" s="177"/>
      <c r="HM982" s="177"/>
      <c r="HN982" s="177"/>
      <c r="HO982" s="177"/>
      <c r="HP982" s="177"/>
      <c r="HQ982" s="177"/>
      <c r="HR982" s="177"/>
      <c r="HS982" s="177"/>
      <c r="HT982" s="177"/>
      <c r="HU982" s="177"/>
      <c r="HV982" s="177"/>
      <c r="HW982" s="177"/>
      <c r="HX982" s="177"/>
      <c r="HY982" s="177"/>
      <c r="HZ982" s="177"/>
      <c r="IA982" s="177"/>
      <c r="IB982" s="177"/>
      <c r="IC982" s="177"/>
      <c r="ID982" s="177"/>
      <c r="IE982" s="177"/>
      <c r="IF982" s="177"/>
      <c r="IG982" s="177"/>
      <c r="IH982" s="177"/>
      <c r="II982" s="177"/>
      <c r="IJ982" s="177"/>
      <c r="IK982" s="177"/>
      <c r="IL982" s="177"/>
      <c r="IM982" s="177"/>
      <c r="IN982" s="177"/>
      <c r="IO982" s="177"/>
      <c r="IP982" s="177"/>
      <c r="IQ982" s="177"/>
      <c r="IR982" s="177"/>
      <c r="IS982" s="177"/>
      <c r="IT982" s="177"/>
      <c r="IU982" s="177"/>
      <c r="IV982" s="177"/>
    </row>
    <row r="983" spans="1:256" s="362" customFormat="1" ht="18.75" x14ac:dyDescent="0.45">
      <c r="A983" s="357"/>
      <c r="B983" s="177"/>
      <c r="C983" s="177"/>
      <c r="D983" s="177"/>
      <c r="E983" s="216" t="s">
        <v>77</v>
      </c>
      <c r="F983" s="123" t="s">
        <v>1585</v>
      </c>
      <c r="G983" s="178"/>
      <c r="H983" s="68"/>
      <c r="I983" s="68"/>
      <c r="J983" s="83">
        <v>5</v>
      </c>
      <c r="K983" s="298" t="s">
        <v>1586</v>
      </c>
      <c r="L983" s="887"/>
      <c r="M983" s="185"/>
      <c r="N983" s="185"/>
      <c r="O983" s="185"/>
      <c r="P983" s="185"/>
      <c r="Q983" s="887">
        <v>152000</v>
      </c>
      <c r="R983" s="379"/>
      <c r="S983" s="164">
        <f t="shared" si="42"/>
        <v>152000</v>
      </c>
      <c r="T983" s="589" t="s">
        <v>550</v>
      </c>
      <c r="U983" s="194" t="s">
        <v>223</v>
      </c>
      <c r="V983" s="361"/>
      <c r="W983" s="177"/>
      <c r="X983" s="177"/>
      <c r="Y983" s="727"/>
      <c r="Z983" s="74"/>
      <c r="AA983" s="117"/>
      <c r="AB983" s="177"/>
      <c r="AC983" s="177"/>
      <c r="AD983" s="177"/>
      <c r="AE983" s="177"/>
      <c r="AF983" s="177"/>
      <c r="AG983" s="177"/>
      <c r="AH983" s="177"/>
      <c r="AI983" s="177"/>
      <c r="AJ983" s="177"/>
      <c r="AK983" s="177"/>
      <c r="AL983" s="177"/>
      <c r="AM983" s="177"/>
      <c r="AN983" s="177"/>
      <c r="AO983" s="177"/>
      <c r="AP983" s="177"/>
      <c r="AQ983" s="177"/>
      <c r="AR983" s="177"/>
      <c r="AS983" s="177"/>
      <c r="AT983" s="177"/>
      <c r="AU983" s="177"/>
      <c r="AV983" s="177"/>
      <c r="AW983" s="177"/>
      <c r="AX983" s="177"/>
      <c r="AY983" s="177"/>
      <c r="AZ983" s="177"/>
      <c r="BA983" s="177"/>
      <c r="BB983" s="177"/>
      <c r="BC983" s="177"/>
      <c r="BD983" s="177"/>
      <c r="BE983" s="177"/>
      <c r="BF983" s="177"/>
      <c r="BG983" s="177"/>
      <c r="BH983" s="177"/>
      <c r="BI983" s="177"/>
      <c r="BJ983" s="177"/>
      <c r="BK983" s="177"/>
      <c r="BL983" s="177"/>
      <c r="BM983" s="177"/>
      <c r="BN983" s="177"/>
      <c r="BO983" s="177"/>
      <c r="BP983" s="177"/>
      <c r="BQ983" s="177"/>
      <c r="BR983" s="177"/>
      <c r="BS983" s="177"/>
      <c r="BT983" s="177"/>
      <c r="BU983" s="177"/>
      <c r="BV983" s="177"/>
      <c r="BW983" s="177"/>
      <c r="BX983" s="177"/>
      <c r="BY983" s="177"/>
      <c r="BZ983" s="177"/>
      <c r="CA983" s="177"/>
      <c r="CB983" s="177"/>
      <c r="CC983" s="177"/>
      <c r="CD983" s="177"/>
      <c r="CE983" s="177"/>
      <c r="CF983" s="177"/>
      <c r="CG983" s="177"/>
      <c r="CH983" s="177"/>
      <c r="CI983" s="177"/>
      <c r="CJ983" s="177"/>
      <c r="CK983" s="177"/>
      <c r="CL983" s="177"/>
      <c r="CM983" s="177"/>
      <c r="CN983" s="177"/>
      <c r="CO983" s="177"/>
      <c r="CP983" s="177"/>
      <c r="CQ983" s="177"/>
      <c r="CR983" s="177"/>
      <c r="CS983" s="177"/>
      <c r="CT983" s="177"/>
      <c r="CU983" s="177"/>
      <c r="CV983" s="177"/>
      <c r="CW983" s="177"/>
      <c r="CX983" s="177"/>
      <c r="CY983" s="177"/>
      <c r="CZ983" s="177"/>
      <c r="DA983" s="177"/>
      <c r="DB983" s="177"/>
      <c r="DC983" s="177"/>
      <c r="DD983" s="177"/>
      <c r="DE983" s="177"/>
      <c r="DF983" s="177"/>
      <c r="DG983" s="177"/>
      <c r="DH983" s="177"/>
      <c r="DI983" s="177"/>
      <c r="DJ983" s="177"/>
      <c r="DK983" s="177"/>
      <c r="DL983" s="177"/>
      <c r="DM983" s="177"/>
      <c r="DN983" s="177"/>
      <c r="DO983" s="177"/>
      <c r="DP983" s="177"/>
      <c r="DQ983" s="177"/>
      <c r="DR983" s="177"/>
      <c r="DS983" s="177"/>
      <c r="DT983" s="177"/>
      <c r="DU983" s="177"/>
      <c r="DV983" s="177"/>
      <c r="DW983" s="177"/>
      <c r="DX983" s="177"/>
      <c r="DY983" s="177"/>
      <c r="DZ983" s="177"/>
      <c r="EA983" s="177"/>
      <c r="EB983" s="177"/>
      <c r="EC983" s="177"/>
      <c r="ED983" s="177"/>
      <c r="EE983" s="177"/>
      <c r="EF983" s="177"/>
      <c r="EG983" s="177"/>
      <c r="EH983" s="177"/>
      <c r="EI983" s="177"/>
      <c r="EJ983" s="177"/>
      <c r="EK983" s="177"/>
      <c r="EL983" s="177"/>
      <c r="EM983" s="177"/>
      <c r="EN983" s="177"/>
      <c r="EO983" s="177"/>
      <c r="EP983" s="177"/>
      <c r="EQ983" s="177"/>
      <c r="ER983" s="177"/>
      <c r="ES983" s="177"/>
      <c r="ET983" s="177"/>
      <c r="EU983" s="177"/>
      <c r="EV983" s="177"/>
      <c r="EW983" s="177"/>
      <c r="EX983" s="177"/>
      <c r="EY983" s="177"/>
      <c r="EZ983" s="177"/>
      <c r="FA983" s="177"/>
      <c r="FB983" s="177"/>
      <c r="FC983" s="177"/>
      <c r="FD983" s="177"/>
      <c r="FE983" s="177"/>
      <c r="FF983" s="177"/>
      <c r="FG983" s="177"/>
      <c r="FH983" s="177"/>
      <c r="FI983" s="177"/>
      <c r="FJ983" s="177"/>
      <c r="FK983" s="177"/>
      <c r="FL983" s="177"/>
      <c r="FM983" s="177"/>
      <c r="FN983" s="177"/>
      <c r="FO983" s="177"/>
      <c r="FP983" s="177"/>
      <c r="FQ983" s="177"/>
      <c r="FR983" s="177"/>
      <c r="FS983" s="177"/>
      <c r="FT983" s="177"/>
      <c r="FU983" s="177"/>
      <c r="FV983" s="177"/>
      <c r="FW983" s="177"/>
      <c r="FX983" s="177"/>
      <c r="FY983" s="177"/>
      <c r="FZ983" s="177"/>
      <c r="GA983" s="177"/>
      <c r="GB983" s="177"/>
      <c r="GC983" s="177"/>
      <c r="GD983" s="177"/>
      <c r="GE983" s="177"/>
      <c r="GF983" s="177"/>
      <c r="GG983" s="177"/>
      <c r="GH983" s="177"/>
      <c r="GI983" s="177"/>
      <c r="GJ983" s="177"/>
      <c r="GK983" s="177"/>
      <c r="GL983" s="177"/>
      <c r="GM983" s="177"/>
      <c r="GN983" s="177"/>
      <c r="GO983" s="177"/>
      <c r="GP983" s="177"/>
      <c r="GQ983" s="177"/>
      <c r="GR983" s="177"/>
      <c r="GS983" s="177"/>
      <c r="GT983" s="177"/>
      <c r="GU983" s="177"/>
      <c r="GV983" s="177"/>
      <c r="GW983" s="177"/>
      <c r="GX983" s="177"/>
      <c r="GY983" s="177"/>
      <c r="GZ983" s="177"/>
      <c r="HA983" s="177"/>
      <c r="HB983" s="177"/>
      <c r="HC983" s="177"/>
      <c r="HD983" s="177"/>
      <c r="HE983" s="177"/>
      <c r="HF983" s="177"/>
      <c r="HG983" s="177"/>
      <c r="HH983" s="177"/>
      <c r="HI983" s="177"/>
      <c r="HJ983" s="177"/>
      <c r="HK983" s="177"/>
      <c r="HL983" s="177"/>
      <c r="HM983" s="177"/>
      <c r="HN983" s="177"/>
      <c r="HO983" s="177"/>
      <c r="HP983" s="177"/>
      <c r="HQ983" s="177"/>
      <c r="HR983" s="177"/>
      <c r="HS983" s="177"/>
      <c r="HT983" s="177"/>
      <c r="HU983" s="177"/>
      <c r="HV983" s="177"/>
      <c r="HW983" s="177"/>
      <c r="HX983" s="177"/>
      <c r="HY983" s="177"/>
      <c r="HZ983" s="177"/>
      <c r="IA983" s="177"/>
      <c r="IB983" s="177"/>
      <c r="IC983" s="177"/>
      <c r="ID983" s="177"/>
      <c r="IE983" s="177"/>
      <c r="IF983" s="177"/>
      <c r="IG983" s="177"/>
      <c r="IH983" s="177"/>
      <c r="II983" s="177"/>
      <c r="IJ983" s="177"/>
      <c r="IK983" s="177"/>
      <c r="IL983" s="177"/>
      <c r="IM983" s="177"/>
      <c r="IN983" s="177"/>
      <c r="IO983" s="177"/>
      <c r="IP983" s="177"/>
      <c r="IQ983" s="177"/>
      <c r="IR983" s="177"/>
      <c r="IS983" s="177"/>
      <c r="IT983" s="177"/>
      <c r="IU983" s="177"/>
      <c r="IV983" s="177"/>
    </row>
    <row r="984" spans="1:256" s="362" customFormat="1" ht="18.75" x14ac:dyDescent="0.45">
      <c r="A984" s="357"/>
      <c r="B984" s="177"/>
      <c r="C984" s="177"/>
      <c r="D984" s="177"/>
      <c r="E984" s="216" t="s">
        <v>80</v>
      </c>
      <c r="F984" s="122" t="s">
        <v>1587</v>
      </c>
      <c r="G984" s="178"/>
      <c r="H984" s="68"/>
      <c r="I984" s="68"/>
      <c r="J984" s="83">
        <v>6</v>
      </c>
      <c r="K984" s="298" t="s">
        <v>1588</v>
      </c>
      <c r="L984" s="887"/>
      <c r="M984" s="185"/>
      <c r="N984" s="185"/>
      <c r="O984" s="185"/>
      <c r="P984" s="185"/>
      <c r="Q984" s="887">
        <v>323000</v>
      </c>
      <c r="R984" s="379"/>
      <c r="S984" s="164">
        <f t="shared" si="42"/>
        <v>323000</v>
      </c>
      <c r="T984" s="589" t="s">
        <v>1589</v>
      </c>
      <c r="U984" s="194" t="s">
        <v>33</v>
      </c>
      <c r="V984" s="361"/>
      <c r="W984" s="177"/>
      <c r="X984" s="177"/>
      <c r="Y984" s="727"/>
      <c r="Z984" s="74"/>
      <c r="AA984" s="117"/>
      <c r="AB984" s="177"/>
      <c r="AC984" s="177"/>
      <c r="AD984" s="177"/>
      <c r="AE984" s="177"/>
      <c r="AF984" s="177"/>
      <c r="AG984" s="177"/>
      <c r="AH984" s="177"/>
      <c r="AI984" s="177"/>
      <c r="AJ984" s="177"/>
      <c r="AK984" s="177"/>
      <c r="AL984" s="177"/>
      <c r="AM984" s="177"/>
      <c r="AN984" s="177"/>
      <c r="AO984" s="177"/>
      <c r="AP984" s="177"/>
      <c r="AQ984" s="177"/>
      <c r="AR984" s="177"/>
      <c r="AS984" s="177"/>
      <c r="AT984" s="177"/>
      <c r="AU984" s="177"/>
      <c r="AV984" s="177"/>
      <c r="AW984" s="177"/>
      <c r="AX984" s="177"/>
      <c r="AY984" s="177"/>
      <c r="AZ984" s="177"/>
      <c r="BA984" s="177"/>
      <c r="BB984" s="177"/>
      <c r="BC984" s="177"/>
      <c r="BD984" s="177"/>
      <c r="BE984" s="177"/>
      <c r="BF984" s="177"/>
      <c r="BG984" s="177"/>
      <c r="BH984" s="177"/>
      <c r="BI984" s="177"/>
      <c r="BJ984" s="177"/>
      <c r="BK984" s="177"/>
      <c r="BL984" s="177"/>
      <c r="BM984" s="177"/>
      <c r="BN984" s="177"/>
      <c r="BO984" s="177"/>
      <c r="BP984" s="177"/>
      <c r="BQ984" s="177"/>
      <c r="BR984" s="177"/>
      <c r="BS984" s="177"/>
      <c r="BT984" s="177"/>
      <c r="BU984" s="177"/>
      <c r="BV984" s="177"/>
      <c r="BW984" s="177"/>
      <c r="BX984" s="177"/>
      <c r="BY984" s="177"/>
      <c r="BZ984" s="177"/>
      <c r="CA984" s="177"/>
      <c r="CB984" s="177"/>
      <c r="CC984" s="177"/>
      <c r="CD984" s="177"/>
      <c r="CE984" s="177"/>
      <c r="CF984" s="177"/>
      <c r="CG984" s="177"/>
      <c r="CH984" s="177"/>
      <c r="CI984" s="177"/>
      <c r="CJ984" s="177"/>
      <c r="CK984" s="177"/>
      <c r="CL984" s="177"/>
      <c r="CM984" s="177"/>
      <c r="CN984" s="177"/>
      <c r="CO984" s="177"/>
      <c r="CP984" s="177"/>
      <c r="CQ984" s="177"/>
      <c r="CR984" s="177"/>
      <c r="CS984" s="177"/>
      <c r="CT984" s="177"/>
      <c r="CU984" s="177"/>
      <c r="CV984" s="177"/>
      <c r="CW984" s="177"/>
      <c r="CX984" s="177"/>
      <c r="CY984" s="177"/>
      <c r="CZ984" s="177"/>
      <c r="DA984" s="177"/>
      <c r="DB984" s="177"/>
      <c r="DC984" s="177"/>
      <c r="DD984" s="177"/>
      <c r="DE984" s="177"/>
      <c r="DF984" s="177"/>
      <c r="DG984" s="177"/>
      <c r="DH984" s="177"/>
      <c r="DI984" s="177"/>
      <c r="DJ984" s="177"/>
      <c r="DK984" s="177"/>
      <c r="DL984" s="177"/>
      <c r="DM984" s="177"/>
      <c r="DN984" s="177"/>
      <c r="DO984" s="177"/>
      <c r="DP984" s="177"/>
      <c r="DQ984" s="177"/>
      <c r="DR984" s="177"/>
      <c r="DS984" s="177"/>
      <c r="DT984" s="177"/>
      <c r="DU984" s="177"/>
      <c r="DV984" s="177"/>
      <c r="DW984" s="177"/>
      <c r="DX984" s="177"/>
      <c r="DY984" s="177"/>
      <c r="DZ984" s="177"/>
      <c r="EA984" s="177"/>
      <c r="EB984" s="177"/>
      <c r="EC984" s="177"/>
      <c r="ED984" s="177"/>
      <c r="EE984" s="177"/>
      <c r="EF984" s="177"/>
      <c r="EG984" s="177"/>
      <c r="EH984" s="177"/>
      <c r="EI984" s="177"/>
      <c r="EJ984" s="177"/>
      <c r="EK984" s="177"/>
      <c r="EL984" s="177"/>
      <c r="EM984" s="177"/>
      <c r="EN984" s="177"/>
      <c r="EO984" s="177"/>
      <c r="EP984" s="177"/>
      <c r="EQ984" s="177"/>
      <c r="ER984" s="177"/>
      <c r="ES984" s="177"/>
      <c r="ET984" s="177"/>
      <c r="EU984" s="177"/>
      <c r="EV984" s="177"/>
      <c r="EW984" s="177"/>
      <c r="EX984" s="177"/>
      <c r="EY984" s="177"/>
      <c r="EZ984" s="177"/>
      <c r="FA984" s="177"/>
      <c r="FB984" s="177"/>
      <c r="FC984" s="177"/>
      <c r="FD984" s="177"/>
      <c r="FE984" s="177"/>
      <c r="FF984" s="177"/>
      <c r="FG984" s="177"/>
      <c r="FH984" s="177"/>
      <c r="FI984" s="177"/>
      <c r="FJ984" s="177"/>
      <c r="FK984" s="177"/>
      <c r="FL984" s="177"/>
      <c r="FM984" s="177"/>
      <c r="FN984" s="177"/>
      <c r="FO984" s="177"/>
      <c r="FP984" s="177"/>
      <c r="FQ984" s="177"/>
      <c r="FR984" s="177"/>
      <c r="FS984" s="177"/>
      <c r="FT984" s="177"/>
      <c r="FU984" s="177"/>
      <c r="FV984" s="177"/>
      <c r="FW984" s="177"/>
      <c r="FX984" s="177"/>
      <c r="FY984" s="177"/>
      <c r="FZ984" s="177"/>
      <c r="GA984" s="177"/>
      <c r="GB984" s="177"/>
      <c r="GC984" s="177"/>
      <c r="GD984" s="177"/>
      <c r="GE984" s="177"/>
      <c r="GF984" s="177"/>
      <c r="GG984" s="177"/>
      <c r="GH984" s="177"/>
      <c r="GI984" s="177"/>
      <c r="GJ984" s="177"/>
      <c r="GK984" s="177"/>
      <c r="GL984" s="177"/>
      <c r="GM984" s="177"/>
      <c r="GN984" s="177"/>
      <c r="GO984" s="177"/>
      <c r="GP984" s="177"/>
      <c r="GQ984" s="177"/>
      <c r="GR984" s="177"/>
      <c r="GS984" s="177"/>
      <c r="GT984" s="177"/>
      <c r="GU984" s="177"/>
      <c r="GV984" s="177"/>
      <c r="GW984" s="177"/>
      <c r="GX984" s="177"/>
      <c r="GY984" s="177"/>
      <c r="GZ984" s="177"/>
      <c r="HA984" s="177"/>
      <c r="HB984" s="177"/>
      <c r="HC984" s="177"/>
      <c r="HD984" s="177"/>
      <c r="HE984" s="177"/>
      <c r="HF984" s="177"/>
      <c r="HG984" s="177"/>
      <c r="HH984" s="177"/>
      <c r="HI984" s="177"/>
      <c r="HJ984" s="177"/>
      <c r="HK984" s="177"/>
      <c r="HL984" s="177"/>
      <c r="HM984" s="177"/>
      <c r="HN984" s="177"/>
      <c r="HO984" s="177"/>
      <c r="HP984" s="177"/>
      <c r="HQ984" s="177"/>
      <c r="HR984" s="177"/>
      <c r="HS984" s="177"/>
      <c r="HT984" s="177"/>
      <c r="HU984" s="177"/>
      <c r="HV984" s="177"/>
      <c r="HW984" s="177"/>
      <c r="HX984" s="177"/>
      <c r="HY984" s="177"/>
      <c r="HZ984" s="177"/>
      <c r="IA984" s="177"/>
      <c r="IB984" s="177"/>
      <c r="IC984" s="177"/>
      <c r="ID984" s="177"/>
      <c r="IE984" s="177"/>
      <c r="IF984" s="177"/>
      <c r="IG984" s="177"/>
      <c r="IH984" s="177"/>
      <c r="II984" s="177"/>
      <c r="IJ984" s="177"/>
      <c r="IK984" s="177"/>
      <c r="IL984" s="177"/>
      <c r="IM984" s="177"/>
      <c r="IN984" s="177"/>
      <c r="IO984" s="177"/>
      <c r="IP984" s="177"/>
      <c r="IQ984" s="177"/>
      <c r="IR984" s="177"/>
      <c r="IS984" s="177"/>
      <c r="IT984" s="177"/>
      <c r="IU984" s="177"/>
      <c r="IV984" s="177"/>
    </row>
    <row r="985" spans="1:256" s="362" customFormat="1" ht="18.75" x14ac:dyDescent="0.45">
      <c r="A985" s="357"/>
      <c r="B985" s="177"/>
      <c r="C985" s="177"/>
      <c r="D985" s="177"/>
      <c r="E985" s="216" t="s">
        <v>84</v>
      </c>
      <c r="F985" s="122" t="s">
        <v>1590</v>
      </c>
      <c r="G985" s="178"/>
      <c r="H985" s="68"/>
      <c r="I985" s="68"/>
      <c r="J985" s="83">
        <v>7</v>
      </c>
      <c r="K985" s="298" t="s">
        <v>1591</v>
      </c>
      <c r="L985" s="887"/>
      <c r="M985" s="185"/>
      <c r="N985" s="185"/>
      <c r="O985" s="185"/>
      <c r="P985" s="185"/>
      <c r="Q985" s="887">
        <v>80000</v>
      </c>
      <c r="R985" s="379"/>
      <c r="S985" s="164">
        <f t="shared" si="42"/>
        <v>80000</v>
      </c>
      <c r="T985" s="589" t="s">
        <v>1153</v>
      </c>
      <c r="U985" s="194" t="s">
        <v>240</v>
      </c>
      <c r="V985" s="361"/>
      <c r="W985" s="177"/>
      <c r="X985" s="177"/>
      <c r="Y985" s="727"/>
      <c r="Z985" s="74"/>
      <c r="AA985" s="117"/>
      <c r="AB985" s="177"/>
      <c r="AC985" s="177"/>
      <c r="AD985" s="177"/>
      <c r="AE985" s="177"/>
      <c r="AF985" s="177"/>
      <c r="AG985" s="177"/>
      <c r="AH985" s="177"/>
      <c r="AI985" s="177"/>
      <c r="AJ985" s="177"/>
      <c r="AK985" s="177"/>
      <c r="AL985" s="177"/>
      <c r="AM985" s="177"/>
      <c r="AN985" s="177"/>
      <c r="AO985" s="177"/>
      <c r="AP985" s="177"/>
      <c r="AQ985" s="177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7"/>
      <c r="BB985" s="177"/>
      <c r="BC985" s="177"/>
      <c r="BD985" s="177"/>
      <c r="BE985" s="177"/>
      <c r="BF985" s="177"/>
      <c r="BG985" s="177"/>
      <c r="BH985" s="177"/>
      <c r="BI985" s="177"/>
      <c r="BJ985" s="177"/>
      <c r="BK985" s="177"/>
      <c r="BL985" s="177"/>
      <c r="BM985" s="177"/>
      <c r="BN985" s="177"/>
      <c r="BO985" s="177"/>
      <c r="BP985" s="177"/>
      <c r="BQ985" s="177"/>
      <c r="BR985" s="177"/>
      <c r="BS985" s="177"/>
      <c r="BT985" s="177"/>
      <c r="BU985" s="177"/>
      <c r="BV985" s="177"/>
      <c r="BW985" s="177"/>
      <c r="BX985" s="177"/>
      <c r="BY985" s="177"/>
      <c r="BZ985" s="177"/>
      <c r="CA985" s="177"/>
      <c r="CB985" s="177"/>
      <c r="CC985" s="177"/>
      <c r="CD985" s="177"/>
      <c r="CE985" s="177"/>
      <c r="CF985" s="177"/>
      <c r="CG985" s="177"/>
      <c r="CH985" s="177"/>
      <c r="CI985" s="177"/>
      <c r="CJ985" s="177"/>
      <c r="CK985" s="177"/>
      <c r="CL985" s="177"/>
      <c r="CM985" s="177"/>
      <c r="CN985" s="177"/>
      <c r="CO985" s="177"/>
      <c r="CP985" s="177"/>
      <c r="CQ985" s="177"/>
      <c r="CR985" s="177"/>
      <c r="CS985" s="177"/>
      <c r="CT985" s="177"/>
      <c r="CU985" s="177"/>
      <c r="CV985" s="177"/>
      <c r="CW985" s="177"/>
      <c r="CX985" s="177"/>
      <c r="CY985" s="177"/>
      <c r="CZ985" s="177"/>
      <c r="DA985" s="177"/>
      <c r="DB985" s="177"/>
      <c r="DC985" s="177"/>
      <c r="DD985" s="177"/>
      <c r="DE985" s="177"/>
      <c r="DF985" s="177"/>
      <c r="DG985" s="177"/>
      <c r="DH985" s="177"/>
      <c r="DI985" s="177"/>
      <c r="DJ985" s="177"/>
      <c r="DK985" s="177"/>
      <c r="DL985" s="177"/>
      <c r="DM985" s="177"/>
      <c r="DN985" s="177"/>
      <c r="DO985" s="177"/>
      <c r="DP985" s="177"/>
      <c r="DQ985" s="177"/>
      <c r="DR985" s="177"/>
      <c r="DS985" s="177"/>
      <c r="DT985" s="177"/>
      <c r="DU985" s="177"/>
      <c r="DV985" s="177"/>
      <c r="DW985" s="177"/>
      <c r="DX985" s="177"/>
      <c r="DY985" s="177"/>
      <c r="DZ985" s="177"/>
      <c r="EA985" s="177"/>
      <c r="EB985" s="177"/>
      <c r="EC985" s="177"/>
      <c r="ED985" s="177"/>
      <c r="EE985" s="177"/>
      <c r="EF985" s="177"/>
      <c r="EG985" s="177"/>
      <c r="EH985" s="177"/>
      <c r="EI985" s="177"/>
      <c r="EJ985" s="177"/>
      <c r="EK985" s="177"/>
      <c r="EL985" s="177"/>
      <c r="EM985" s="177"/>
      <c r="EN985" s="177"/>
      <c r="EO985" s="177"/>
      <c r="EP985" s="177"/>
      <c r="EQ985" s="177"/>
      <c r="ER985" s="177"/>
      <c r="ES985" s="177"/>
      <c r="ET985" s="177"/>
      <c r="EU985" s="177"/>
      <c r="EV985" s="177"/>
      <c r="EW985" s="177"/>
      <c r="EX985" s="177"/>
      <c r="EY985" s="177"/>
      <c r="EZ985" s="177"/>
      <c r="FA985" s="177"/>
      <c r="FB985" s="177"/>
      <c r="FC985" s="177"/>
      <c r="FD985" s="177"/>
      <c r="FE985" s="177"/>
      <c r="FF985" s="177"/>
      <c r="FG985" s="177"/>
      <c r="FH985" s="177"/>
      <c r="FI985" s="177"/>
      <c r="FJ985" s="177"/>
      <c r="FK985" s="177"/>
      <c r="FL985" s="177"/>
      <c r="FM985" s="177"/>
      <c r="FN985" s="177"/>
      <c r="FO985" s="177"/>
      <c r="FP985" s="177"/>
      <c r="FQ985" s="177"/>
      <c r="FR985" s="177"/>
      <c r="FS985" s="177"/>
      <c r="FT985" s="177"/>
      <c r="FU985" s="177"/>
      <c r="FV985" s="177"/>
      <c r="FW985" s="177"/>
      <c r="FX985" s="177"/>
      <c r="FY985" s="177"/>
      <c r="FZ985" s="177"/>
      <c r="GA985" s="177"/>
      <c r="GB985" s="177"/>
      <c r="GC985" s="177"/>
      <c r="GD985" s="177"/>
      <c r="GE985" s="177"/>
      <c r="GF985" s="177"/>
      <c r="GG985" s="177"/>
      <c r="GH985" s="177"/>
      <c r="GI985" s="177"/>
      <c r="GJ985" s="177"/>
      <c r="GK985" s="177"/>
      <c r="GL985" s="177"/>
      <c r="GM985" s="177"/>
      <c r="GN985" s="177"/>
      <c r="GO985" s="177"/>
      <c r="GP985" s="177"/>
      <c r="GQ985" s="177"/>
      <c r="GR985" s="177"/>
      <c r="GS985" s="177"/>
      <c r="GT985" s="177"/>
      <c r="GU985" s="177"/>
      <c r="GV985" s="177"/>
      <c r="GW985" s="177"/>
      <c r="GX985" s="177"/>
      <c r="GY985" s="177"/>
      <c r="GZ985" s="177"/>
      <c r="HA985" s="177"/>
      <c r="HB985" s="177"/>
      <c r="HC985" s="177"/>
      <c r="HD985" s="177"/>
      <c r="HE985" s="177"/>
      <c r="HF985" s="177"/>
      <c r="HG985" s="177"/>
      <c r="HH985" s="177"/>
      <c r="HI985" s="177"/>
      <c r="HJ985" s="177"/>
      <c r="HK985" s="177"/>
      <c r="HL985" s="177"/>
      <c r="HM985" s="177"/>
      <c r="HN985" s="177"/>
      <c r="HO985" s="177"/>
      <c r="HP985" s="177"/>
      <c r="HQ985" s="177"/>
      <c r="HR985" s="177"/>
      <c r="HS985" s="177"/>
      <c r="HT985" s="177"/>
      <c r="HU985" s="177"/>
      <c r="HV985" s="177"/>
      <c r="HW985" s="177"/>
      <c r="HX985" s="177"/>
      <c r="HY985" s="177"/>
      <c r="HZ985" s="177"/>
      <c r="IA985" s="177"/>
      <c r="IB985" s="177"/>
      <c r="IC985" s="177"/>
      <c r="ID985" s="177"/>
      <c r="IE985" s="177"/>
      <c r="IF985" s="177"/>
      <c r="IG985" s="177"/>
      <c r="IH985" s="177"/>
      <c r="II985" s="177"/>
      <c r="IJ985" s="177"/>
      <c r="IK985" s="177"/>
      <c r="IL985" s="177"/>
      <c r="IM985" s="177"/>
      <c r="IN985" s="177"/>
      <c r="IO985" s="177"/>
      <c r="IP985" s="177"/>
      <c r="IQ985" s="177"/>
      <c r="IR985" s="177"/>
      <c r="IS985" s="177"/>
      <c r="IT985" s="177"/>
      <c r="IU985" s="177"/>
      <c r="IV985" s="177"/>
    </row>
    <row r="986" spans="1:256" s="362" customFormat="1" ht="18.75" x14ac:dyDescent="0.45">
      <c r="A986" s="357"/>
      <c r="B986" s="177"/>
      <c r="C986" s="177"/>
      <c r="D986" s="177"/>
      <c r="E986" s="216" t="s">
        <v>141</v>
      </c>
      <c r="F986" s="123" t="s">
        <v>1592</v>
      </c>
      <c r="G986" s="178"/>
      <c r="H986" s="68"/>
      <c r="I986" s="68"/>
      <c r="J986" s="83">
        <v>8</v>
      </c>
      <c r="K986" s="298" t="s">
        <v>1593</v>
      </c>
      <c r="L986" s="887"/>
      <c r="M986" s="185"/>
      <c r="N986" s="185"/>
      <c r="O986" s="185"/>
      <c r="P986" s="185"/>
      <c r="Q986" s="887">
        <v>60000</v>
      </c>
      <c r="R986" s="379"/>
      <c r="S986" s="164">
        <f t="shared" si="42"/>
        <v>60000</v>
      </c>
      <c r="T986" s="589" t="s">
        <v>1594</v>
      </c>
      <c r="U986" s="194" t="s">
        <v>261</v>
      </c>
      <c r="V986" s="361"/>
      <c r="W986" s="177"/>
      <c r="X986" s="177"/>
      <c r="Y986" s="727"/>
      <c r="Z986" s="74"/>
      <c r="AA986" s="117"/>
      <c r="AB986" s="177"/>
      <c r="AC986" s="177"/>
      <c r="AD986" s="177"/>
      <c r="AE986" s="177"/>
      <c r="AF986" s="177"/>
      <c r="AG986" s="177"/>
      <c r="AH986" s="177"/>
      <c r="AI986" s="177"/>
      <c r="AJ986" s="177"/>
      <c r="AK986" s="177"/>
      <c r="AL986" s="177"/>
      <c r="AM986" s="177"/>
      <c r="AN986" s="177"/>
      <c r="AO986" s="177"/>
      <c r="AP986" s="177"/>
      <c r="AQ986" s="177"/>
      <c r="AR986" s="177"/>
      <c r="AS986" s="177"/>
      <c r="AT986" s="177"/>
      <c r="AU986" s="177"/>
      <c r="AV986" s="177"/>
      <c r="AW986" s="177"/>
      <c r="AX986" s="177"/>
      <c r="AY986" s="177"/>
      <c r="AZ986" s="177"/>
      <c r="BA986" s="177"/>
      <c r="BB986" s="177"/>
      <c r="BC986" s="177"/>
      <c r="BD986" s="177"/>
      <c r="BE986" s="177"/>
      <c r="BF986" s="177"/>
      <c r="BG986" s="177"/>
      <c r="BH986" s="177"/>
      <c r="BI986" s="177"/>
      <c r="BJ986" s="177"/>
      <c r="BK986" s="177"/>
      <c r="BL986" s="177"/>
      <c r="BM986" s="177"/>
      <c r="BN986" s="177"/>
      <c r="BO986" s="177"/>
      <c r="BP986" s="177"/>
      <c r="BQ986" s="177"/>
      <c r="BR986" s="177"/>
      <c r="BS986" s="177"/>
      <c r="BT986" s="177"/>
      <c r="BU986" s="177"/>
      <c r="BV986" s="177"/>
      <c r="BW986" s="177"/>
      <c r="BX986" s="177"/>
      <c r="BY986" s="177"/>
      <c r="BZ986" s="177"/>
      <c r="CA986" s="177"/>
      <c r="CB986" s="177"/>
      <c r="CC986" s="177"/>
      <c r="CD986" s="177"/>
      <c r="CE986" s="177"/>
      <c r="CF986" s="177"/>
      <c r="CG986" s="177"/>
      <c r="CH986" s="177"/>
      <c r="CI986" s="177"/>
      <c r="CJ986" s="177"/>
      <c r="CK986" s="177"/>
      <c r="CL986" s="177"/>
      <c r="CM986" s="177"/>
      <c r="CN986" s="177"/>
      <c r="CO986" s="177"/>
      <c r="CP986" s="177"/>
      <c r="CQ986" s="177"/>
      <c r="CR986" s="177"/>
      <c r="CS986" s="177"/>
      <c r="CT986" s="177"/>
      <c r="CU986" s="177"/>
      <c r="CV986" s="177"/>
      <c r="CW986" s="177"/>
      <c r="CX986" s="177"/>
      <c r="CY986" s="177"/>
      <c r="CZ986" s="177"/>
      <c r="DA986" s="177"/>
      <c r="DB986" s="177"/>
      <c r="DC986" s="177"/>
      <c r="DD986" s="177"/>
      <c r="DE986" s="177"/>
      <c r="DF986" s="177"/>
      <c r="DG986" s="177"/>
      <c r="DH986" s="177"/>
      <c r="DI986" s="177"/>
      <c r="DJ986" s="177"/>
      <c r="DK986" s="177"/>
      <c r="DL986" s="177"/>
      <c r="DM986" s="177"/>
      <c r="DN986" s="177"/>
      <c r="DO986" s="177"/>
      <c r="DP986" s="177"/>
      <c r="DQ986" s="177"/>
      <c r="DR986" s="177"/>
      <c r="DS986" s="177"/>
      <c r="DT986" s="177"/>
      <c r="DU986" s="177"/>
      <c r="DV986" s="177"/>
      <c r="DW986" s="177"/>
      <c r="DX986" s="177"/>
      <c r="DY986" s="177"/>
      <c r="DZ986" s="177"/>
      <c r="EA986" s="177"/>
      <c r="EB986" s="177"/>
      <c r="EC986" s="177"/>
      <c r="ED986" s="177"/>
      <c r="EE986" s="177"/>
      <c r="EF986" s="177"/>
      <c r="EG986" s="177"/>
      <c r="EH986" s="177"/>
      <c r="EI986" s="177"/>
      <c r="EJ986" s="177"/>
      <c r="EK986" s="177"/>
      <c r="EL986" s="177"/>
      <c r="EM986" s="177"/>
      <c r="EN986" s="177"/>
      <c r="EO986" s="177"/>
      <c r="EP986" s="177"/>
      <c r="EQ986" s="177"/>
      <c r="ER986" s="177"/>
      <c r="ES986" s="177"/>
      <c r="ET986" s="177"/>
      <c r="EU986" s="177"/>
      <c r="EV986" s="177"/>
      <c r="EW986" s="177"/>
      <c r="EX986" s="177"/>
      <c r="EY986" s="177"/>
      <c r="EZ986" s="177"/>
      <c r="FA986" s="177"/>
      <c r="FB986" s="177"/>
      <c r="FC986" s="177"/>
      <c r="FD986" s="177"/>
      <c r="FE986" s="177"/>
      <c r="FF986" s="177"/>
      <c r="FG986" s="177"/>
      <c r="FH986" s="177"/>
      <c r="FI986" s="177"/>
      <c r="FJ986" s="177"/>
      <c r="FK986" s="177"/>
      <c r="FL986" s="177"/>
      <c r="FM986" s="177"/>
      <c r="FN986" s="177"/>
      <c r="FO986" s="177"/>
      <c r="FP986" s="177"/>
      <c r="FQ986" s="177"/>
      <c r="FR986" s="177"/>
      <c r="FS986" s="177"/>
      <c r="FT986" s="177"/>
      <c r="FU986" s="177"/>
      <c r="FV986" s="177"/>
      <c r="FW986" s="177"/>
      <c r="FX986" s="177"/>
      <c r="FY986" s="177"/>
      <c r="FZ986" s="177"/>
      <c r="GA986" s="177"/>
      <c r="GB986" s="177"/>
      <c r="GC986" s="177"/>
      <c r="GD986" s="177"/>
      <c r="GE986" s="177"/>
      <c r="GF986" s="177"/>
      <c r="GG986" s="177"/>
      <c r="GH986" s="177"/>
      <c r="GI986" s="177"/>
      <c r="GJ986" s="177"/>
      <c r="GK986" s="177"/>
      <c r="GL986" s="177"/>
      <c r="GM986" s="177"/>
      <c r="GN986" s="177"/>
      <c r="GO986" s="177"/>
      <c r="GP986" s="177"/>
      <c r="GQ986" s="177"/>
      <c r="GR986" s="177"/>
      <c r="GS986" s="177"/>
      <c r="GT986" s="177"/>
      <c r="GU986" s="177"/>
      <c r="GV986" s="177"/>
      <c r="GW986" s="177"/>
      <c r="GX986" s="177"/>
      <c r="GY986" s="177"/>
      <c r="GZ986" s="177"/>
      <c r="HA986" s="177"/>
      <c r="HB986" s="177"/>
      <c r="HC986" s="177"/>
      <c r="HD986" s="177"/>
      <c r="HE986" s="177"/>
      <c r="HF986" s="177"/>
      <c r="HG986" s="177"/>
      <c r="HH986" s="177"/>
      <c r="HI986" s="177"/>
      <c r="HJ986" s="177"/>
      <c r="HK986" s="177"/>
      <c r="HL986" s="177"/>
      <c r="HM986" s="177"/>
      <c r="HN986" s="177"/>
      <c r="HO986" s="177"/>
      <c r="HP986" s="177"/>
      <c r="HQ986" s="177"/>
      <c r="HR986" s="177"/>
      <c r="HS986" s="177"/>
      <c r="HT986" s="177"/>
      <c r="HU986" s="177"/>
      <c r="HV986" s="177"/>
      <c r="HW986" s="177"/>
      <c r="HX986" s="177"/>
      <c r="HY986" s="177"/>
      <c r="HZ986" s="177"/>
      <c r="IA986" s="177"/>
      <c r="IB986" s="177"/>
      <c r="IC986" s="177"/>
      <c r="ID986" s="177"/>
      <c r="IE986" s="177"/>
      <c r="IF986" s="177"/>
      <c r="IG986" s="177"/>
      <c r="IH986" s="177"/>
      <c r="II986" s="177"/>
      <c r="IJ986" s="177"/>
      <c r="IK986" s="177"/>
      <c r="IL986" s="177"/>
      <c r="IM986" s="177"/>
      <c r="IN986" s="177"/>
      <c r="IO986" s="177"/>
      <c r="IP986" s="177"/>
      <c r="IQ986" s="177"/>
      <c r="IR986" s="177"/>
      <c r="IS986" s="177"/>
      <c r="IT986" s="177"/>
      <c r="IU986" s="177"/>
      <c r="IV986" s="177"/>
    </row>
    <row r="987" spans="1:256" s="362" customFormat="1" ht="18.75" x14ac:dyDescent="0.45">
      <c r="A987" s="357"/>
      <c r="B987" s="177"/>
      <c r="C987" s="177"/>
      <c r="D987" s="177"/>
      <c r="E987" s="216"/>
      <c r="F987" s="123" t="s">
        <v>1595</v>
      </c>
      <c r="G987" s="178"/>
      <c r="H987" s="68"/>
      <c r="I987" s="68"/>
      <c r="J987" s="83">
        <v>9</v>
      </c>
      <c r="K987" s="298" t="s">
        <v>1596</v>
      </c>
      <c r="L987" s="887"/>
      <c r="M987" s="185"/>
      <c r="N987" s="185"/>
      <c r="O987" s="185"/>
      <c r="P987" s="185"/>
      <c r="Q987" s="887">
        <v>30000</v>
      </c>
      <c r="R987" s="889"/>
      <c r="S987" s="164">
        <f t="shared" si="42"/>
        <v>30000</v>
      </c>
      <c r="T987" s="589" t="s">
        <v>586</v>
      </c>
      <c r="U987" s="194" t="s">
        <v>273</v>
      </c>
      <c r="V987" s="361"/>
      <c r="W987" s="177"/>
      <c r="X987" s="177"/>
      <c r="Y987" s="727"/>
      <c r="Z987" s="74"/>
      <c r="AA987" s="117"/>
      <c r="AB987" s="177"/>
      <c r="AC987" s="177"/>
      <c r="AD987" s="177"/>
      <c r="AE987" s="177"/>
      <c r="AF987" s="177"/>
      <c r="AG987" s="177"/>
      <c r="AH987" s="177"/>
      <c r="AI987" s="177"/>
      <c r="AJ987" s="177"/>
      <c r="AK987" s="177"/>
      <c r="AL987" s="177"/>
      <c r="AM987" s="177"/>
      <c r="AN987" s="177"/>
      <c r="AO987" s="177"/>
      <c r="AP987" s="177"/>
      <c r="AQ987" s="177"/>
      <c r="AR987" s="177"/>
      <c r="AS987" s="177"/>
      <c r="AT987" s="177"/>
      <c r="AU987" s="177"/>
      <c r="AV987" s="177"/>
      <c r="AW987" s="177"/>
      <c r="AX987" s="177"/>
      <c r="AY987" s="177"/>
      <c r="AZ987" s="177"/>
      <c r="BA987" s="177"/>
      <c r="BB987" s="177"/>
      <c r="BC987" s="177"/>
      <c r="BD987" s="177"/>
      <c r="BE987" s="177"/>
      <c r="BF987" s="177"/>
      <c r="BG987" s="177"/>
      <c r="BH987" s="177"/>
      <c r="BI987" s="177"/>
      <c r="BJ987" s="177"/>
      <c r="BK987" s="177"/>
      <c r="BL987" s="177"/>
      <c r="BM987" s="177"/>
      <c r="BN987" s="177"/>
      <c r="BO987" s="177"/>
      <c r="BP987" s="177"/>
      <c r="BQ987" s="177"/>
      <c r="BR987" s="177"/>
      <c r="BS987" s="177"/>
      <c r="BT987" s="177"/>
      <c r="BU987" s="177"/>
      <c r="BV987" s="177"/>
      <c r="BW987" s="177"/>
      <c r="BX987" s="177"/>
      <c r="BY987" s="177"/>
      <c r="BZ987" s="177"/>
      <c r="CA987" s="177"/>
      <c r="CB987" s="177"/>
      <c r="CC987" s="177"/>
      <c r="CD987" s="177"/>
      <c r="CE987" s="177"/>
      <c r="CF987" s="177"/>
      <c r="CG987" s="177"/>
      <c r="CH987" s="177"/>
      <c r="CI987" s="177"/>
      <c r="CJ987" s="177"/>
      <c r="CK987" s="177"/>
      <c r="CL987" s="177"/>
      <c r="CM987" s="177"/>
      <c r="CN987" s="177"/>
      <c r="CO987" s="177"/>
      <c r="CP987" s="177"/>
      <c r="CQ987" s="177"/>
      <c r="CR987" s="177"/>
      <c r="CS987" s="177"/>
      <c r="CT987" s="177"/>
      <c r="CU987" s="177"/>
      <c r="CV987" s="177"/>
      <c r="CW987" s="177"/>
      <c r="CX987" s="177"/>
      <c r="CY987" s="177"/>
      <c r="CZ987" s="177"/>
      <c r="DA987" s="177"/>
      <c r="DB987" s="177"/>
      <c r="DC987" s="177"/>
      <c r="DD987" s="177"/>
      <c r="DE987" s="177"/>
      <c r="DF987" s="177"/>
      <c r="DG987" s="177"/>
      <c r="DH987" s="177"/>
      <c r="DI987" s="177"/>
      <c r="DJ987" s="177"/>
      <c r="DK987" s="177"/>
      <c r="DL987" s="177"/>
      <c r="DM987" s="177"/>
      <c r="DN987" s="177"/>
      <c r="DO987" s="177"/>
      <c r="DP987" s="177"/>
      <c r="DQ987" s="177"/>
      <c r="DR987" s="177"/>
      <c r="DS987" s="177"/>
      <c r="DT987" s="177"/>
      <c r="DU987" s="177"/>
      <c r="DV987" s="177"/>
      <c r="DW987" s="177"/>
      <c r="DX987" s="177"/>
      <c r="DY987" s="177"/>
      <c r="DZ987" s="177"/>
      <c r="EA987" s="177"/>
      <c r="EB987" s="177"/>
      <c r="EC987" s="177"/>
      <c r="ED987" s="177"/>
      <c r="EE987" s="177"/>
      <c r="EF987" s="177"/>
      <c r="EG987" s="177"/>
      <c r="EH987" s="177"/>
      <c r="EI987" s="177"/>
      <c r="EJ987" s="177"/>
      <c r="EK987" s="177"/>
      <c r="EL987" s="177"/>
      <c r="EM987" s="177"/>
      <c r="EN987" s="177"/>
      <c r="EO987" s="177"/>
      <c r="EP987" s="177"/>
      <c r="EQ987" s="177"/>
      <c r="ER987" s="177"/>
      <c r="ES987" s="177"/>
      <c r="ET987" s="177"/>
      <c r="EU987" s="177"/>
      <c r="EV987" s="177"/>
      <c r="EW987" s="177"/>
      <c r="EX987" s="177"/>
      <c r="EY987" s="177"/>
      <c r="EZ987" s="177"/>
      <c r="FA987" s="177"/>
      <c r="FB987" s="177"/>
      <c r="FC987" s="177"/>
      <c r="FD987" s="177"/>
      <c r="FE987" s="177"/>
      <c r="FF987" s="177"/>
      <c r="FG987" s="177"/>
      <c r="FH987" s="177"/>
      <c r="FI987" s="177"/>
      <c r="FJ987" s="177"/>
      <c r="FK987" s="177"/>
      <c r="FL987" s="177"/>
      <c r="FM987" s="177"/>
      <c r="FN987" s="177"/>
      <c r="FO987" s="177"/>
      <c r="FP987" s="177"/>
      <c r="FQ987" s="177"/>
      <c r="FR987" s="177"/>
      <c r="FS987" s="177"/>
      <c r="FT987" s="177"/>
      <c r="FU987" s="177"/>
      <c r="FV987" s="177"/>
      <c r="FW987" s="177"/>
      <c r="FX987" s="177"/>
      <c r="FY987" s="177"/>
      <c r="FZ987" s="177"/>
      <c r="GA987" s="177"/>
      <c r="GB987" s="177"/>
      <c r="GC987" s="177"/>
      <c r="GD987" s="177"/>
      <c r="GE987" s="177"/>
      <c r="GF987" s="177"/>
      <c r="GG987" s="177"/>
      <c r="GH987" s="177"/>
      <c r="GI987" s="177"/>
      <c r="GJ987" s="177"/>
      <c r="GK987" s="177"/>
      <c r="GL987" s="177"/>
      <c r="GM987" s="177"/>
      <c r="GN987" s="177"/>
      <c r="GO987" s="177"/>
      <c r="GP987" s="177"/>
      <c r="GQ987" s="177"/>
      <c r="GR987" s="177"/>
      <c r="GS987" s="177"/>
      <c r="GT987" s="177"/>
      <c r="GU987" s="177"/>
      <c r="GV987" s="177"/>
      <c r="GW987" s="177"/>
      <c r="GX987" s="177"/>
      <c r="GY987" s="177"/>
      <c r="GZ987" s="177"/>
      <c r="HA987" s="177"/>
      <c r="HB987" s="177"/>
      <c r="HC987" s="177"/>
      <c r="HD987" s="177"/>
      <c r="HE987" s="177"/>
      <c r="HF987" s="177"/>
      <c r="HG987" s="177"/>
      <c r="HH987" s="177"/>
      <c r="HI987" s="177"/>
      <c r="HJ987" s="177"/>
      <c r="HK987" s="177"/>
      <c r="HL987" s="177"/>
      <c r="HM987" s="177"/>
      <c r="HN987" s="177"/>
      <c r="HO987" s="177"/>
      <c r="HP987" s="177"/>
      <c r="HQ987" s="177"/>
      <c r="HR987" s="177"/>
      <c r="HS987" s="177"/>
      <c r="HT987" s="177"/>
      <c r="HU987" s="177"/>
      <c r="HV987" s="177"/>
      <c r="HW987" s="177"/>
      <c r="HX987" s="177"/>
      <c r="HY987" s="177"/>
      <c r="HZ987" s="177"/>
      <c r="IA987" s="177"/>
      <c r="IB987" s="177"/>
      <c r="IC987" s="177"/>
      <c r="ID987" s="177"/>
      <c r="IE987" s="177"/>
      <c r="IF987" s="177"/>
      <c r="IG987" s="177"/>
      <c r="IH987" s="177"/>
      <c r="II987" s="177"/>
      <c r="IJ987" s="177"/>
      <c r="IK987" s="177"/>
      <c r="IL987" s="177"/>
      <c r="IM987" s="177"/>
      <c r="IN987" s="177"/>
      <c r="IO987" s="177"/>
      <c r="IP987" s="177"/>
      <c r="IQ987" s="177"/>
      <c r="IR987" s="177"/>
      <c r="IS987" s="177"/>
      <c r="IT987" s="177"/>
      <c r="IU987" s="177"/>
      <c r="IV987" s="177"/>
    </row>
    <row r="988" spans="1:256" s="362" customFormat="1" ht="18.75" x14ac:dyDescent="0.45">
      <c r="A988" s="357"/>
      <c r="B988" s="177"/>
      <c r="C988" s="177"/>
      <c r="D988" s="177"/>
      <c r="E988" s="216" t="s">
        <v>143</v>
      </c>
      <c r="F988" s="123" t="s">
        <v>1597</v>
      </c>
      <c r="G988" s="178"/>
      <c r="H988" s="68"/>
      <c r="I988" s="68"/>
      <c r="J988" s="83">
        <v>10</v>
      </c>
      <c r="K988" s="298" t="s">
        <v>1598</v>
      </c>
      <c r="L988" s="887"/>
      <c r="M988" s="185"/>
      <c r="N988" s="185"/>
      <c r="O988" s="185"/>
      <c r="P988" s="185"/>
      <c r="Q988" s="887">
        <v>30000</v>
      </c>
      <c r="R988" s="889"/>
      <c r="S988" s="164">
        <f t="shared" si="42"/>
        <v>30000</v>
      </c>
      <c r="T988" s="589" t="s">
        <v>1562</v>
      </c>
      <c r="U988" s="194" t="s">
        <v>1563</v>
      </c>
      <c r="V988" s="361"/>
      <c r="W988" s="177"/>
      <c r="X988" s="177"/>
      <c r="Y988" s="727"/>
      <c r="Z988" s="74"/>
      <c r="AA988" s="117"/>
      <c r="AB988" s="177"/>
      <c r="AC988" s="177"/>
      <c r="AD988" s="177"/>
      <c r="AE988" s="177"/>
      <c r="AF988" s="177"/>
      <c r="AG988" s="177"/>
      <c r="AH988" s="177"/>
      <c r="AI988" s="177"/>
      <c r="AJ988" s="177"/>
      <c r="AK988" s="177"/>
      <c r="AL988" s="177"/>
      <c r="AM988" s="177"/>
      <c r="AN988" s="177"/>
      <c r="AO988" s="177"/>
      <c r="AP988" s="177"/>
      <c r="AQ988" s="177"/>
      <c r="AR988" s="177"/>
      <c r="AS988" s="177"/>
      <c r="AT988" s="177"/>
      <c r="AU988" s="177"/>
      <c r="AV988" s="177"/>
      <c r="AW988" s="177"/>
      <c r="AX988" s="177"/>
      <c r="AY988" s="177"/>
      <c r="AZ988" s="177"/>
      <c r="BA988" s="177"/>
      <c r="BB988" s="177"/>
      <c r="BC988" s="177"/>
      <c r="BD988" s="177"/>
      <c r="BE988" s="177"/>
      <c r="BF988" s="177"/>
      <c r="BG988" s="177"/>
      <c r="BH988" s="177"/>
      <c r="BI988" s="177"/>
      <c r="BJ988" s="177"/>
      <c r="BK988" s="177"/>
      <c r="BL988" s="177"/>
      <c r="BM988" s="177"/>
      <c r="BN988" s="177"/>
      <c r="BO988" s="177"/>
      <c r="BP988" s="177"/>
      <c r="BQ988" s="177"/>
      <c r="BR988" s="177"/>
      <c r="BS988" s="177"/>
      <c r="BT988" s="177"/>
      <c r="BU988" s="177"/>
      <c r="BV988" s="177"/>
      <c r="BW988" s="177"/>
      <c r="BX988" s="177"/>
      <c r="BY988" s="177"/>
      <c r="BZ988" s="177"/>
      <c r="CA988" s="177"/>
      <c r="CB988" s="177"/>
      <c r="CC988" s="177"/>
      <c r="CD988" s="177"/>
      <c r="CE988" s="177"/>
      <c r="CF988" s="177"/>
      <c r="CG988" s="177"/>
      <c r="CH988" s="177"/>
      <c r="CI988" s="177"/>
      <c r="CJ988" s="177"/>
      <c r="CK988" s="177"/>
      <c r="CL988" s="177"/>
      <c r="CM988" s="177"/>
      <c r="CN988" s="177"/>
      <c r="CO988" s="177"/>
      <c r="CP988" s="177"/>
      <c r="CQ988" s="177"/>
      <c r="CR988" s="177"/>
      <c r="CS988" s="177"/>
      <c r="CT988" s="177"/>
      <c r="CU988" s="177"/>
      <c r="CV988" s="177"/>
      <c r="CW988" s="177"/>
      <c r="CX988" s="177"/>
      <c r="CY988" s="177"/>
      <c r="CZ988" s="177"/>
      <c r="DA988" s="177"/>
      <c r="DB988" s="177"/>
      <c r="DC988" s="177"/>
      <c r="DD988" s="177"/>
      <c r="DE988" s="177"/>
      <c r="DF988" s="177"/>
      <c r="DG988" s="177"/>
      <c r="DH988" s="177"/>
      <c r="DI988" s="177"/>
      <c r="DJ988" s="177"/>
      <c r="DK988" s="177"/>
      <c r="DL988" s="177"/>
      <c r="DM988" s="177"/>
      <c r="DN988" s="177"/>
      <c r="DO988" s="177"/>
      <c r="DP988" s="177"/>
      <c r="DQ988" s="177"/>
      <c r="DR988" s="177"/>
      <c r="DS988" s="177"/>
      <c r="DT988" s="177"/>
      <c r="DU988" s="177"/>
      <c r="DV988" s="177"/>
      <c r="DW988" s="177"/>
      <c r="DX988" s="177"/>
      <c r="DY988" s="177"/>
      <c r="DZ988" s="177"/>
      <c r="EA988" s="177"/>
      <c r="EB988" s="177"/>
      <c r="EC988" s="177"/>
      <c r="ED988" s="177"/>
      <c r="EE988" s="177"/>
      <c r="EF988" s="177"/>
      <c r="EG988" s="177"/>
      <c r="EH988" s="177"/>
      <c r="EI988" s="177"/>
      <c r="EJ988" s="177"/>
      <c r="EK988" s="177"/>
      <c r="EL988" s="177"/>
      <c r="EM988" s="177"/>
      <c r="EN988" s="177"/>
      <c r="EO988" s="177"/>
      <c r="EP988" s="177"/>
      <c r="EQ988" s="177"/>
      <c r="ER988" s="177"/>
      <c r="ES988" s="177"/>
      <c r="ET988" s="177"/>
      <c r="EU988" s="177"/>
      <c r="EV988" s="177"/>
      <c r="EW988" s="177"/>
      <c r="EX988" s="177"/>
      <c r="EY988" s="177"/>
      <c r="EZ988" s="177"/>
      <c r="FA988" s="177"/>
      <c r="FB988" s="177"/>
      <c r="FC988" s="177"/>
      <c r="FD988" s="177"/>
      <c r="FE988" s="177"/>
      <c r="FF988" s="177"/>
      <c r="FG988" s="177"/>
      <c r="FH988" s="177"/>
      <c r="FI988" s="177"/>
      <c r="FJ988" s="177"/>
      <c r="FK988" s="177"/>
      <c r="FL988" s="177"/>
      <c r="FM988" s="177"/>
      <c r="FN988" s="177"/>
      <c r="FO988" s="177"/>
      <c r="FP988" s="177"/>
      <c r="FQ988" s="177"/>
      <c r="FR988" s="177"/>
      <c r="FS988" s="177"/>
      <c r="FT988" s="177"/>
      <c r="FU988" s="177"/>
      <c r="FV988" s="177"/>
      <c r="FW988" s="177"/>
      <c r="FX988" s="177"/>
      <c r="FY988" s="177"/>
      <c r="FZ988" s="177"/>
      <c r="GA988" s="177"/>
      <c r="GB988" s="177"/>
      <c r="GC988" s="177"/>
      <c r="GD988" s="177"/>
      <c r="GE988" s="177"/>
      <c r="GF988" s="177"/>
      <c r="GG988" s="177"/>
      <c r="GH988" s="177"/>
      <c r="GI988" s="177"/>
      <c r="GJ988" s="177"/>
      <c r="GK988" s="177"/>
      <c r="GL988" s="177"/>
      <c r="GM988" s="177"/>
      <c r="GN988" s="177"/>
      <c r="GO988" s="177"/>
      <c r="GP988" s="177"/>
      <c r="GQ988" s="177"/>
      <c r="GR988" s="177"/>
      <c r="GS988" s="177"/>
      <c r="GT988" s="177"/>
      <c r="GU988" s="177"/>
      <c r="GV988" s="177"/>
      <c r="GW988" s="177"/>
      <c r="GX988" s="177"/>
      <c r="GY988" s="177"/>
      <c r="GZ988" s="177"/>
      <c r="HA988" s="177"/>
      <c r="HB988" s="177"/>
      <c r="HC988" s="177"/>
      <c r="HD988" s="177"/>
      <c r="HE988" s="177"/>
      <c r="HF988" s="177"/>
      <c r="HG988" s="177"/>
      <c r="HH988" s="177"/>
      <c r="HI988" s="177"/>
      <c r="HJ988" s="177"/>
      <c r="HK988" s="177"/>
      <c r="HL988" s="177"/>
      <c r="HM988" s="177"/>
      <c r="HN988" s="177"/>
      <c r="HO988" s="177"/>
      <c r="HP988" s="177"/>
      <c r="HQ988" s="177"/>
      <c r="HR988" s="177"/>
      <c r="HS988" s="177"/>
      <c r="HT988" s="177"/>
      <c r="HU988" s="177"/>
      <c r="HV988" s="177"/>
      <c r="HW988" s="177"/>
      <c r="HX988" s="177"/>
      <c r="HY988" s="177"/>
      <c r="HZ988" s="177"/>
      <c r="IA988" s="177"/>
      <c r="IB988" s="177"/>
      <c r="IC988" s="177"/>
      <c r="ID988" s="177"/>
      <c r="IE988" s="177"/>
      <c r="IF988" s="177"/>
      <c r="IG988" s="177"/>
      <c r="IH988" s="177"/>
      <c r="II988" s="177"/>
      <c r="IJ988" s="177"/>
      <c r="IK988" s="177"/>
      <c r="IL988" s="177"/>
      <c r="IM988" s="177"/>
      <c r="IN988" s="177"/>
      <c r="IO988" s="177"/>
      <c r="IP988" s="177"/>
      <c r="IQ988" s="177"/>
      <c r="IR988" s="177"/>
      <c r="IS988" s="177"/>
      <c r="IT988" s="177"/>
      <c r="IU988" s="177"/>
      <c r="IV988" s="177"/>
    </row>
    <row r="989" spans="1:256" s="362" customFormat="1" ht="18.75" x14ac:dyDescent="0.45">
      <c r="A989" s="357"/>
      <c r="B989" s="177"/>
      <c r="C989" s="177"/>
      <c r="D989" s="177"/>
      <c r="E989" s="216"/>
      <c r="F989" s="123" t="s">
        <v>1599</v>
      </c>
      <c r="G989" s="178"/>
      <c r="H989" s="68"/>
      <c r="I989" s="68"/>
      <c r="J989" s="83">
        <v>11</v>
      </c>
      <c r="K989" s="298" t="s">
        <v>1600</v>
      </c>
      <c r="L989" s="887"/>
      <c r="M989" s="185"/>
      <c r="N989" s="185"/>
      <c r="O989" s="185"/>
      <c r="P989" s="185"/>
      <c r="Q989" s="887">
        <v>30000</v>
      </c>
      <c r="R989" s="889"/>
      <c r="S989" s="164">
        <f t="shared" si="42"/>
        <v>30000</v>
      </c>
      <c r="T989" s="589" t="s">
        <v>1601</v>
      </c>
      <c r="U989" s="194" t="s">
        <v>92</v>
      </c>
      <c r="V989" s="361"/>
      <c r="W989" s="177"/>
      <c r="X989" s="177"/>
      <c r="Y989" s="727"/>
      <c r="Z989" s="74"/>
      <c r="AA989" s="117"/>
      <c r="AB989" s="177"/>
      <c r="AC989" s="177"/>
      <c r="AD989" s="177"/>
      <c r="AE989" s="177"/>
      <c r="AF989" s="177"/>
      <c r="AG989" s="177"/>
      <c r="AH989" s="177"/>
      <c r="AI989" s="177"/>
      <c r="AJ989" s="177"/>
      <c r="AK989" s="177"/>
      <c r="AL989" s="177"/>
      <c r="AM989" s="177"/>
      <c r="AN989" s="177"/>
      <c r="AO989" s="177"/>
      <c r="AP989" s="177"/>
      <c r="AQ989" s="177"/>
      <c r="AR989" s="177"/>
      <c r="AS989" s="177"/>
      <c r="AT989" s="177"/>
      <c r="AU989" s="177"/>
      <c r="AV989" s="177"/>
      <c r="AW989" s="177"/>
      <c r="AX989" s="177"/>
      <c r="AY989" s="177"/>
      <c r="AZ989" s="177"/>
      <c r="BA989" s="177"/>
      <c r="BB989" s="177"/>
      <c r="BC989" s="177"/>
      <c r="BD989" s="177"/>
      <c r="BE989" s="177"/>
      <c r="BF989" s="177"/>
      <c r="BG989" s="177"/>
      <c r="BH989" s="177"/>
      <c r="BI989" s="177"/>
      <c r="BJ989" s="177"/>
      <c r="BK989" s="177"/>
      <c r="BL989" s="177"/>
      <c r="BM989" s="177"/>
      <c r="BN989" s="177"/>
      <c r="BO989" s="177"/>
      <c r="BP989" s="177"/>
      <c r="BQ989" s="177"/>
      <c r="BR989" s="177"/>
      <c r="BS989" s="177"/>
      <c r="BT989" s="177"/>
      <c r="BU989" s="177"/>
      <c r="BV989" s="177"/>
      <c r="BW989" s="177"/>
      <c r="BX989" s="177"/>
      <c r="BY989" s="177"/>
      <c r="BZ989" s="177"/>
      <c r="CA989" s="177"/>
      <c r="CB989" s="177"/>
      <c r="CC989" s="177"/>
      <c r="CD989" s="177"/>
      <c r="CE989" s="177"/>
      <c r="CF989" s="177"/>
      <c r="CG989" s="177"/>
      <c r="CH989" s="177"/>
      <c r="CI989" s="177"/>
      <c r="CJ989" s="177"/>
      <c r="CK989" s="177"/>
      <c r="CL989" s="177"/>
      <c r="CM989" s="177"/>
      <c r="CN989" s="177"/>
      <c r="CO989" s="177"/>
      <c r="CP989" s="177"/>
      <c r="CQ989" s="177"/>
      <c r="CR989" s="177"/>
      <c r="CS989" s="177"/>
      <c r="CT989" s="177"/>
      <c r="CU989" s="177"/>
      <c r="CV989" s="177"/>
      <c r="CW989" s="177"/>
      <c r="CX989" s="177"/>
      <c r="CY989" s="177"/>
      <c r="CZ989" s="177"/>
      <c r="DA989" s="177"/>
      <c r="DB989" s="177"/>
      <c r="DC989" s="177"/>
      <c r="DD989" s="177"/>
      <c r="DE989" s="177"/>
      <c r="DF989" s="177"/>
      <c r="DG989" s="177"/>
      <c r="DH989" s="177"/>
      <c r="DI989" s="177"/>
      <c r="DJ989" s="177"/>
      <c r="DK989" s="177"/>
      <c r="DL989" s="177"/>
      <c r="DM989" s="177"/>
      <c r="DN989" s="177"/>
      <c r="DO989" s="177"/>
      <c r="DP989" s="177"/>
      <c r="DQ989" s="177"/>
      <c r="DR989" s="177"/>
      <c r="DS989" s="177"/>
      <c r="DT989" s="177"/>
      <c r="DU989" s="177"/>
      <c r="DV989" s="177"/>
      <c r="DW989" s="177"/>
      <c r="DX989" s="177"/>
      <c r="DY989" s="177"/>
      <c r="DZ989" s="177"/>
      <c r="EA989" s="177"/>
      <c r="EB989" s="177"/>
      <c r="EC989" s="177"/>
      <c r="ED989" s="177"/>
      <c r="EE989" s="177"/>
      <c r="EF989" s="177"/>
      <c r="EG989" s="177"/>
      <c r="EH989" s="177"/>
      <c r="EI989" s="177"/>
      <c r="EJ989" s="177"/>
      <c r="EK989" s="177"/>
      <c r="EL989" s="177"/>
      <c r="EM989" s="177"/>
      <c r="EN989" s="177"/>
      <c r="EO989" s="177"/>
      <c r="EP989" s="177"/>
      <c r="EQ989" s="177"/>
      <c r="ER989" s="177"/>
      <c r="ES989" s="177"/>
      <c r="ET989" s="177"/>
      <c r="EU989" s="177"/>
      <c r="EV989" s="177"/>
      <c r="EW989" s="177"/>
      <c r="EX989" s="177"/>
      <c r="EY989" s="177"/>
      <c r="EZ989" s="177"/>
      <c r="FA989" s="177"/>
      <c r="FB989" s="177"/>
      <c r="FC989" s="177"/>
      <c r="FD989" s="177"/>
      <c r="FE989" s="177"/>
      <c r="FF989" s="177"/>
      <c r="FG989" s="177"/>
      <c r="FH989" s="177"/>
      <c r="FI989" s="177"/>
      <c r="FJ989" s="177"/>
      <c r="FK989" s="177"/>
      <c r="FL989" s="177"/>
      <c r="FM989" s="177"/>
      <c r="FN989" s="177"/>
      <c r="FO989" s="177"/>
      <c r="FP989" s="177"/>
      <c r="FQ989" s="177"/>
      <c r="FR989" s="177"/>
      <c r="FS989" s="177"/>
      <c r="FT989" s="177"/>
      <c r="FU989" s="177"/>
      <c r="FV989" s="177"/>
      <c r="FW989" s="177"/>
      <c r="FX989" s="177"/>
      <c r="FY989" s="177"/>
      <c r="FZ989" s="177"/>
      <c r="GA989" s="177"/>
      <c r="GB989" s="177"/>
      <c r="GC989" s="177"/>
      <c r="GD989" s="177"/>
      <c r="GE989" s="177"/>
      <c r="GF989" s="177"/>
      <c r="GG989" s="177"/>
      <c r="GH989" s="177"/>
      <c r="GI989" s="177"/>
      <c r="GJ989" s="177"/>
      <c r="GK989" s="177"/>
      <c r="GL989" s="177"/>
      <c r="GM989" s="177"/>
      <c r="GN989" s="177"/>
      <c r="GO989" s="177"/>
      <c r="GP989" s="177"/>
      <c r="GQ989" s="177"/>
      <c r="GR989" s="177"/>
      <c r="GS989" s="177"/>
      <c r="GT989" s="177"/>
      <c r="GU989" s="177"/>
      <c r="GV989" s="177"/>
      <c r="GW989" s="177"/>
      <c r="GX989" s="177"/>
      <c r="GY989" s="177"/>
      <c r="GZ989" s="177"/>
      <c r="HA989" s="177"/>
      <c r="HB989" s="177"/>
      <c r="HC989" s="177"/>
      <c r="HD989" s="177"/>
      <c r="HE989" s="177"/>
      <c r="HF989" s="177"/>
      <c r="HG989" s="177"/>
      <c r="HH989" s="177"/>
      <c r="HI989" s="177"/>
      <c r="HJ989" s="177"/>
      <c r="HK989" s="177"/>
      <c r="HL989" s="177"/>
      <c r="HM989" s="177"/>
      <c r="HN989" s="177"/>
      <c r="HO989" s="177"/>
      <c r="HP989" s="177"/>
      <c r="HQ989" s="177"/>
      <c r="HR989" s="177"/>
      <c r="HS989" s="177"/>
      <c r="HT989" s="177"/>
      <c r="HU989" s="177"/>
      <c r="HV989" s="177"/>
      <c r="HW989" s="177"/>
      <c r="HX989" s="177"/>
      <c r="HY989" s="177"/>
      <c r="HZ989" s="177"/>
      <c r="IA989" s="177"/>
      <c r="IB989" s="177"/>
      <c r="IC989" s="177"/>
      <c r="ID989" s="177"/>
      <c r="IE989" s="177"/>
      <c r="IF989" s="177"/>
      <c r="IG989" s="177"/>
      <c r="IH989" s="177"/>
      <c r="II989" s="177"/>
      <c r="IJ989" s="177"/>
      <c r="IK989" s="177"/>
      <c r="IL989" s="177"/>
      <c r="IM989" s="177"/>
      <c r="IN989" s="177"/>
      <c r="IO989" s="177"/>
      <c r="IP989" s="177"/>
      <c r="IQ989" s="177"/>
      <c r="IR989" s="177"/>
      <c r="IS989" s="177"/>
      <c r="IT989" s="177"/>
      <c r="IU989" s="177"/>
      <c r="IV989" s="177"/>
    </row>
    <row r="990" spans="1:256" s="362" customFormat="1" ht="18.75" x14ac:dyDescent="0.45">
      <c r="A990" s="357"/>
      <c r="B990" s="177"/>
      <c r="C990" s="177"/>
      <c r="D990" s="177"/>
      <c r="E990" s="216" t="s">
        <v>300</v>
      </c>
      <c r="F990" s="123" t="s">
        <v>1602</v>
      </c>
      <c r="G990" s="178"/>
      <c r="H990" s="252"/>
      <c r="I990" s="68"/>
      <c r="J990" s="83">
        <v>12</v>
      </c>
      <c r="K990" s="298" t="s">
        <v>1603</v>
      </c>
      <c r="L990" s="887"/>
      <c r="M990" s="185"/>
      <c r="N990" s="185"/>
      <c r="O990" s="185"/>
      <c r="P990" s="185"/>
      <c r="Q990" s="887">
        <v>30000</v>
      </c>
      <c r="R990" s="889"/>
      <c r="S990" s="164">
        <f t="shared" si="42"/>
        <v>30000</v>
      </c>
      <c r="T990" s="589" t="s">
        <v>1307</v>
      </c>
      <c r="U990" s="194" t="s">
        <v>1032</v>
      </c>
      <c r="V990" s="361"/>
      <c r="W990" s="177"/>
      <c r="X990" s="177"/>
      <c r="Y990" s="727"/>
      <c r="Z990" s="74"/>
      <c r="AA990" s="117"/>
      <c r="AB990" s="177"/>
      <c r="AC990" s="177"/>
      <c r="AD990" s="177"/>
      <c r="AE990" s="177"/>
      <c r="AF990" s="177"/>
      <c r="AG990" s="177"/>
      <c r="AH990" s="177"/>
      <c r="AI990" s="177"/>
      <c r="AJ990" s="177"/>
      <c r="AK990" s="177"/>
      <c r="AL990" s="177"/>
      <c r="AM990" s="177"/>
      <c r="AN990" s="177"/>
      <c r="AO990" s="177"/>
      <c r="AP990" s="177"/>
      <c r="AQ990" s="177"/>
      <c r="AR990" s="177"/>
      <c r="AS990" s="177"/>
      <c r="AT990" s="177"/>
      <c r="AU990" s="177"/>
      <c r="AV990" s="177"/>
      <c r="AW990" s="177"/>
      <c r="AX990" s="177"/>
      <c r="AY990" s="177"/>
      <c r="AZ990" s="177"/>
      <c r="BA990" s="177"/>
      <c r="BB990" s="177"/>
      <c r="BC990" s="177"/>
      <c r="BD990" s="177"/>
      <c r="BE990" s="177"/>
      <c r="BF990" s="177"/>
      <c r="BG990" s="177"/>
      <c r="BH990" s="177"/>
      <c r="BI990" s="177"/>
      <c r="BJ990" s="177"/>
      <c r="BK990" s="177"/>
      <c r="BL990" s="177"/>
      <c r="BM990" s="177"/>
      <c r="BN990" s="177"/>
      <c r="BO990" s="177"/>
      <c r="BP990" s="177"/>
      <c r="BQ990" s="177"/>
      <c r="BR990" s="177"/>
      <c r="BS990" s="177"/>
      <c r="BT990" s="177"/>
      <c r="BU990" s="177"/>
      <c r="BV990" s="177"/>
      <c r="BW990" s="177"/>
      <c r="BX990" s="177"/>
      <c r="BY990" s="177"/>
      <c r="BZ990" s="177"/>
      <c r="CA990" s="177"/>
      <c r="CB990" s="177"/>
      <c r="CC990" s="177"/>
      <c r="CD990" s="177"/>
      <c r="CE990" s="177"/>
      <c r="CF990" s="177"/>
      <c r="CG990" s="177"/>
      <c r="CH990" s="177"/>
      <c r="CI990" s="177"/>
      <c r="CJ990" s="177"/>
      <c r="CK990" s="177"/>
      <c r="CL990" s="177"/>
      <c r="CM990" s="177"/>
      <c r="CN990" s="177"/>
      <c r="CO990" s="177"/>
      <c r="CP990" s="177"/>
      <c r="CQ990" s="177"/>
      <c r="CR990" s="177"/>
      <c r="CS990" s="177"/>
      <c r="CT990" s="177"/>
      <c r="CU990" s="177"/>
      <c r="CV990" s="177"/>
      <c r="CW990" s="177"/>
      <c r="CX990" s="177"/>
      <c r="CY990" s="177"/>
      <c r="CZ990" s="177"/>
      <c r="DA990" s="177"/>
      <c r="DB990" s="177"/>
      <c r="DC990" s="177"/>
      <c r="DD990" s="177"/>
      <c r="DE990" s="177"/>
      <c r="DF990" s="177"/>
      <c r="DG990" s="177"/>
      <c r="DH990" s="177"/>
      <c r="DI990" s="177"/>
      <c r="DJ990" s="177"/>
      <c r="DK990" s="177"/>
      <c r="DL990" s="177"/>
      <c r="DM990" s="177"/>
      <c r="DN990" s="177"/>
      <c r="DO990" s="177"/>
      <c r="DP990" s="177"/>
      <c r="DQ990" s="177"/>
      <c r="DR990" s="177"/>
      <c r="DS990" s="177"/>
      <c r="DT990" s="177"/>
      <c r="DU990" s="177"/>
      <c r="DV990" s="177"/>
      <c r="DW990" s="177"/>
      <c r="DX990" s="177"/>
      <c r="DY990" s="177"/>
      <c r="DZ990" s="177"/>
      <c r="EA990" s="177"/>
      <c r="EB990" s="177"/>
      <c r="EC990" s="177"/>
      <c r="ED990" s="177"/>
      <c r="EE990" s="177"/>
      <c r="EF990" s="177"/>
      <c r="EG990" s="177"/>
      <c r="EH990" s="177"/>
      <c r="EI990" s="177"/>
      <c r="EJ990" s="177"/>
      <c r="EK990" s="177"/>
      <c r="EL990" s="177"/>
      <c r="EM990" s="177"/>
      <c r="EN990" s="177"/>
      <c r="EO990" s="177"/>
      <c r="EP990" s="177"/>
      <c r="EQ990" s="177"/>
      <c r="ER990" s="177"/>
      <c r="ES990" s="177"/>
      <c r="ET990" s="177"/>
      <c r="EU990" s="177"/>
      <c r="EV990" s="177"/>
      <c r="EW990" s="177"/>
      <c r="EX990" s="177"/>
      <c r="EY990" s="177"/>
      <c r="EZ990" s="177"/>
      <c r="FA990" s="177"/>
      <c r="FB990" s="177"/>
      <c r="FC990" s="177"/>
      <c r="FD990" s="177"/>
      <c r="FE990" s="177"/>
      <c r="FF990" s="177"/>
      <c r="FG990" s="177"/>
      <c r="FH990" s="177"/>
      <c r="FI990" s="177"/>
      <c r="FJ990" s="177"/>
      <c r="FK990" s="177"/>
      <c r="FL990" s="177"/>
      <c r="FM990" s="177"/>
      <c r="FN990" s="177"/>
      <c r="FO990" s="177"/>
      <c r="FP990" s="177"/>
      <c r="FQ990" s="177"/>
      <c r="FR990" s="177"/>
      <c r="FS990" s="177"/>
      <c r="FT990" s="177"/>
      <c r="FU990" s="177"/>
      <c r="FV990" s="177"/>
      <c r="FW990" s="177"/>
      <c r="FX990" s="177"/>
      <c r="FY990" s="177"/>
      <c r="FZ990" s="177"/>
      <c r="GA990" s="177"/>
      <c r="GB990" s="177"/>
      <c r="GC990" s="177"/>
      <c r="GD990" s="177"/>
      <c r="GE990" s="177"/>
      <c r="GF990" s="177"/>
      <c r="GG990" s="177"/>
      <c r="GH990" s="177"/>
      <c r="GI990" s="177"/>
      <c r="GJ990" s="177"/>
      <c r="GK990" s="177"/>
      <c r="GL990" s="177"/>
      <c r="GM990" s="177"/>
      <c r="GN990" s="177"/>
      <c r="GO990" s="177"/>
      <c r="GP990" s="177"/>
      <c r="GQ990" s="177"/>
      <c r="GR990" s="177"/>
      <c r="GS990" s="177"/>
      <c r="GT990" s="177"/>
      <c r="GU990" s="177"/>
      <c r="GV990" s="177"/>
      <c r="GW990" s="177"/>
      <c r="GX990" s="177"/>
      <c r="GY990" s="177"/>
      <c r="GZ990" s="177"/>
      <c r="HA990" s="177"/>
      <c r="HB990" s="177"/>
      <c r="HC990" s="177"/>
      <c r="HD990" s="177"/>
      <c r="HE990" s="177"/>
      <c r="HF990" s="177"/>
      <c r="HG990" s="177"/>
      <c r="HH990" s="177"/>
      <c r="HI990" s="177"/>
      <c r="HJ990" s="177"/>
      <c r="HK990" s="177"/>
      <c r="HL990" s="177"/>
      <c r="HM990" s="177"/>
      <c r="HN990" s="177"/>
      <c r="HO990" s="177"/>
      <c r="HP990" s="177"/>
      <c r="HQ990" s="177"/>
      <c r="HR990" s="177"/>
      <c r="HS990" s="177"/>
      <c r="HT990" s="177"/>
      <c r="HU990" s="177"/>
      <c r="HV990" s="177"/>
      <c r="HW990" s="177"/>
      <c r="HX990" s="177"/>
      <c r="HY990" s="177"/>
      <c r="HZ990" s="177"/>
      <c r="IA990" s="177"/>
      <c r="IB990" s="177"/>
      <c r="IC990" s="177"/>
      <c r="ID990" s="177"/>
      <c r="IE990" s="177"/>
      <c r="IF990" s="177"/>
      <c r="IG990" s="177"/>
      <c r="IH990" s="177"/>
      <c r="II990" s="177"/>
      <c r="IJ990" s="177"/>
      <c r="IK990" s="177"/>
      <c r="IL990" s="177"/>
      <c r="IM990" s="177"/>
      <c r="IN990" s="177"/>
      <c r="IO990" s="177"/>
      <c r="IP990" s="177"/>
      <c r="IQ990" s="177"/>
      <c r="IR990" s="177"/>
      <c r="IS990" s="177"/>
      <c r="IT990" s="177"/>
      <c r="IU990" s="177"/>
      <c r="IV990" s="177"/>
    </row>
    <row r="991" spans="1:256" s="362" customFormat="1" ht="18.75" x14ac:dyDescent="0.45">
      <c r="A991" s="357"/>
      <c r="B991" s="177"/>
      <c r="C991" s="177"/>
      <c r="D991" s="177"/>
      <c r="E991" s="555"/>
      <c r="F991" s="587" t="s">
        <v>1604</v>
      </c>
      <c r="G991" s="178"/>
      <c r="H991" s="252"/>
      <c r="I991" s="68"/>
      <c r="J991" s="83">
        <v>13</v>
      </c>
      <c r="K991" s="298" t="s">
        <v>1605</v>
      </c>
      <c r="L991" s="887"/>
      <c r="M991" s="185"/>
      <c r="N991" s="185"/>
      <c r="O991" s="185"/>
      <c r="P991" s="185"/>
      <c r="Q991" s="887">
        <v>100000</v>
      </c>
      <c r="R991" s="887">
        <v>200000</v>
      </c>
      <c r="S991" s="164">
        <f t="shared" si="42"/>
        <v>300000</v>
      </c>
      <c r="T991" s="589" t="s">
        <v>797</v>
      </c>
      <c r="U991" s="194" t="s">
        <v>273</v>
      </c>
      <c r="V991" s="361"/>
      <c r="W991" s="177"/>
      <c r="X991" s="177"/>
      <c r="Y991" s="727"/>
      <c r="Z991" s="74"/>
      <c r="AA991" s="11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  <c r="AN991" s="177"/>
      <c r="AO991" s="177"/>
      <c r="AP991" s="177"/>
      <c r="AQ991" s="177"/>
      <c r="AR991" s="177"/>
      <c r="AS991" s="177"/>
      <c r="AT991" s="177"/>
      <c r="AU991" s="177"/>
      <c r="AV991" s="177"/>
      <c r="AW991" s="177"/>
      <c r="AX991" s="177"/>
      <c r="AY991" s="177"/>
      <c r="AZ991" s="177"/>
      <c r="BA991" s="177"/>
      <c r="BB991" s="177"/>
      <c r="BC991" s="177"/>
      <c r="BD991" s="177"/>
      <c r="BE991" s="177"/>
      <c r="BF991" s="177"/>
      <c r="BG991" s="177"/>
      <c r="BH991" s="177"/>
      <c r="BI991" s="177"/>
      <c r="BJ991" s="177"/>
      <c r="BK991" s="177"/>
      <c r="BL991" s="177"/>
      <c r="BM991" s="177"/>
      <c r="BN991" s="177"/>
      <c r="BO991" s="177"/>
      <c r="BP991" s="177"/>
      <c r="BQ991" s="177"/>
      <c r="BR991" s="177"/>
      <c r="BS991" s="177"/>
      <c r="BT991" s="177"/>
      <c r="BU991" s="177"/>
      <c r="BV991" s="177"/>
      <c r="BW991" s="177"/>
      <c r="BX991" s="177"/>
      <c r="BY991" s="177"/>
      <c r="BZ991" s="177"/>
      <c r="CA991" s="177"/>
      <c r="CB991" s="177"/>
      <c r="CC991" s="177"/>
      <c r="CD991" s="177"/>
      <c r="CE991" s="177"/>
      <c r="CF991" s="177"/>
      <c r="CG991" s="177"/>
      <c r="CH991" s="177"/>
      <c r="CI991" s="177"/>
      <c r="CJ991" s="177"/>
      <c r="CK991" s="177"/>
      <c r="CL991" s="177"/>
      <c r="CM991" s="177"/>
      <c r="CN991" s="177"/>
      <c r="CO991" s="177"/>
      <c r="CP991" s="177"/>
      <c r="CQ991" s="177"/>
      <c r="CR991" s="177"/>
      <c r="CS991" s="177"/>
      <c r="CT991" s="177"/>
      <c r="CU991" s="177"/>
      <c r="CV991" s="177"/>
      <c r="CW991" s="177"/>
      <c r="CX991" s="177"/>
      <c r="CY991" s="177"/>
      <c r="CZ991" s="177"/>
      <c r="DA991" s="177"/>
      <c r="DB991" s="177"/>
      <c r="DC991" s="177"/>
      <c r="DD991" s="177"/>
      <c r="DE991" s="177"/>
      <c r="DF991" s="177"/>
      <c r="DG991" s="177"/>
      <c r="DH991" s="177"/>
      <c r="DI991" s="177"/>
      <c r="DJ991" s="177"/>
      <c r="DK991" s="177"/>
      <c r="DL991" s="177"/>
      <c r="DM991" s="177"/>
      <c r="DN991" s="177"/>
      <c r="DO991" s="177"/>
      <c r="DP991" s="177"/>
      <c r="DQ991" s="177"/>
      <c r="DR991" s="177"/>
      <c r="DS991" s="177"/>
      <c r="DT991" s="177"/>
      <c r="DU991" s="177"/>
      <c r="DV991" s="177"/>
      <c r="DW991" s="177"/>
      <c r="DX991" s="177"/>
      <c r="DY991" s="177"/>
      <c r="DZ991" s="177"/>
      <c r="EA991" s="177"/>
      <c r="EB991" s="177"/>
      <c r="EC991" s="177"/>
      <c r="ED991" s="177"/>
      <c r="EE991" s="177"/>
      <c r="EF991" s="177"/>
      <c r="EG991" s="177"/>
      <c r="EH991" s="177"/>
      <c r="EI991" s="177"/>
      <c r="EJ991" s="177"/>
      <c r="EK991" s="177"/>
      <c r="EL991" s="177"/>
      <c r="EM991" s="177"/>
      <c r="EN991" s="177"/>
      <c r="EO991" s="177"/>
      <c r="EP991" s="177"/>
      <c r="EQ991" s="177"/>
      <c r="ER991" s="177"/>
      <c r="ES991" s="177"/>
      <c r="ET991" s="177"/>
      <c r="EU991" s="177"/>
      <c r="EV991" s="177"/>
      <c r="EW991" s="177"/>
      <c r="EX991" s="177"/>
      <c r="EY991" s="177"/>
      <c r="EZ991" s="177"/>
      <c r="FA991" s="177"/>
      <c r="FB991" s="177"/>
      <c r="FC991" s="177"/>
      <c r="FD991" s="177"/>
      <c r="FE991" s="177"/>
      <c r="FF991" s="177"/>
      <c r="FG991" s="177"/>
      <c r="FH991" s="177"/>
      <c r="FI991" s="177"/>
      <c r="FJ991" s="177"/>
      <c r="FK991" s="177"/>
      <c r="FL991" s="177"/>
      <c r="FM991" s="177"/>
      <c r="FN991" s="177"/>
      <c r="FO991" s="177"/>
      <c r="FP991" s="177"/>
      <c r="FQ991" s="177"/>
      <c r="FR991" s="177"/>
      <c r="FS991" s="177"/>
      <c r="FT991" s="177"/>
      <c r="FU991" s="177"/>
      <c r="FV991" s="177"/>
      <c r="FW991" s="177"/>
      <c r="FX991" s="177"/>
      <c r="FY991" s="177"/>
      <c r="FZ991" s="177"/>
      <c r="GA991" s="177"/>
      <c r="GB991" s="177"/>
      <c r="GC991" s="177"/>
      <c r="GD991" s="177"/>
      <c r="GE991" s="177"/>
      <c r="GF991" s="177"/>
      <c r="GG991" s="177"/>
      <c r="GH991" s="177"/>
      <c r="GI991" s="177"/>
      <c r="GJ991" s="177"/>
      <c r="GK991" s="177"/>
      <c r="GL991" s="177"/>
      <c r="GM991" s="177"/>
      <c r="GN991" s="177"/>
      <c r="GO991" s="177"/>
      <c r="GP991" s="177"/>
      <c r="GQ991" s="177"/>
      <c r="GR991" s="177"/>
      <c r="GS991" s="177"/>
      <c r="GT991" s="177"/>
      <c r="GU991" s="177"/>
      <c r="GV991" s="177"/>
      <c r="GW991" s="177"/>
      <c r="GX991" s="177"/>
      <c r="GY991" s="177"/>
      <c r="GZ991" s="177"/>
      <c r="HA991" s="177"/>
      <c r="HB991" s="177"/>
      <c r="HC991" s="177"/>
      <c r="HD991" s="177"/>
      <c r="HE991" s="177"/>
      <c r="HF991" s="177"/>
      <c r="HG991" s="177"/>
      <c r="HH991" s="177"/>
      <c r="HI991" s="177"/>
      <c r="HJ991" s="177"/>
      <c r="HK991" s="177"/>
      <c r="HL991" s="177"/>
      <c r="HM991" s="177"/>
      <c r="HN991" s="177"/>
      <c r="HO991" s="177"/>
      <c r="HP991" s="177"/>
      <c r="HQ991" s="177"/>
      <c r="HR991" s="177"/>
      <c r="HS991" s="177"/>
      <c r="HT991" s="177"/>
      <c r="HU991" s="177"/>
      <c r="HV991" s="177"/>
      <c r="HW991" s="177"/>
      <c r="HX991" s="177"/>
      <c r="HY991" s="177"/>
      <c r="HZ991" s="177"/>
      <c r="IA991" s="177"/>
      <c r="IB991" s="177"/>
      <c r="IC991" s="177"/>
      <c r="ID991" s="177"/>
      <c r="IE991" s="177"/>
      <c r="IF991" s="177"/>
      <c r="IG991" s="177"/>
      <c r="IH991" s="177"/>
      <c r="II991" s="177"/>
      <c r="IJ991" s="177"/>
      <c r="IK991" s="177"/>
      <c r="IL991" s="177"/>
      <c r="IM991" s="177"/>
      <c r="IN991" s="177"/>
      <c r="IO991" s="177"/>
      <c r="IP991" s="177"/>
      <c r="IQ991" s="177"/>
      <c r="IR991" s="177"/>
      <c r="IS991" s="177"/>
      <c r="IT991" s="177"/>
      <c r="IU991" s="177"/>
      <c r="IV991" s="177"/>
    </row>
    <row r="992" spans="1:256" s="362" customFormat="1" ht="18.75" x14ac:dyDescent="0.45">
      <c r="A992" s="357"/>
      <c r="B992" s="177"/>
      <c r="C992" s="177"/>
      <c r="D992" s="177"/>
      <c r="E992" s="555" t="s">
        <v>1005</v>
      </c>
      <c r="F992" s="587" t="s">
        <v>1606</v>
      </c>
      <c r="G992" s="178"/>
      <c r="H992" s="252"/>
      <c r="I992" s="68"/>
      <c r="J992" s="83">
        <v>14</v>
      </c>
      <c r="K992" s="298" t="s">
        <v>1607</v>
      </c>
      <c r="L992" s="887"/>
      <c r="M992" s="185"/>
      <c r="N992" s="185"/>
      <c r="O992" s="185"/>
      <c r="P992" s="185"/>
      <c r="Q992" s="887">
        <v>61000</v>
      </c>
      <c r="R992" s="887">
        <v>191300</v>
      </c>
      <c r="S992" s="164">
        <f t="shared" si="42"/>
        <v>252300</v>
      </c>
      <c r="T992" s="589" t="s">
        <v>797</v>
      </c>
      <c r="U992" s="194" t="s">
        <v>273</v>
      </c>
      <c r="V992" s="361"/>
      <c r="W992" s="177"/>
      <c r="X992" s="177"/>
      <c r="Y992" s="727"/>
      <c r="Z992" s="74"/>
      <c r="AA992" s="11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  <c r="AN992" s="177"/>
      <c r="AO992" s="177"/>
      <c r="AP992" s="177"/>
      <c r="AQ992" s="177"/>
      <c r="AR992" s="177"/>
      <c r="AS992" s="177"/>
      <c r="AT992" s="177"/>
      <c r="AU992" s="177"/>
      <c r="AV992" s="177"/>
      <c r="AW992" s="177"/>
      <c r="AX992" s="177"/>
      <c r="AY992" s="177"/>
      <c r="AZ992" s="177"/>
      <c r="BA992" s="177"/>
      <c r="BB992" s="177"/>
      <c r="BC992" s="177"/>
      <c r="BD992" s="177"/>
      <c r="BE992" s="177"/>
      <c r="BF992" s="177"/>
      <c r="BG992" s="177"/>
      <c r="BH992" s="177"/>
      <c r="BI992" s="177"/>
      <c r="BJ992" s="177"/>
      <c r="BK992" s="177"/>
      <c r="BL992" s="177"/>
      <c r="BM992" s="177"/>
      <c r="BN992" s="177"/>
      <c r="BO992" s="177"/>
      <c r="BP992" s="177"/>
      <c r="BQ992" s="177"/>
      <c r="BR992" s="177"/>
      <c r="BS992" s="177"/>
      <c r="BT992" s="177"/>
      <c r="BU992" s="177"/>
      <c r="BV992" s="177"/>
      <c r="BW992" s="177"/>
      <c r="BX992" s="177"/>
      <c r="BY992" s="177"/>
      <c r="BZ992" s="177"/>
      <c r="CA992" s="177"/>
      <c r="CB992" s="177"/>
      <c r="CC992" s="177"/>
      <c r="CD992" s="177"/>
      <c r="CE992" s="177"/>
      <c r="CF992" s="177"/>
      <c r="CG992" s="177"/>
      <c r="CH992" s="177"/>
      <c r="CI992" s="177"/>
      <c r="CJ992" s="177"/>
      <c r="CK992" s="177"/>
      <c r="CL992" s="177"/>
      <c r="CM992" s="177"/>
      <c r="CN992" s="177"/>
      <c r="CO992" s="177"/>
      <c r="CP992" s="177"/>
      <c r="CQ992" s="177"/>
      <c r="CR992" s="177"/>
      <c r="CS992" s="177"/>
      <c r="CT992" s="177"/>
      <c r="CU992" s="177"/>
      <c r="CV992" s="177"/>
      <c r="CW992" s="177"/>
      <c r="CX992" s="177"/>
      <c r="CY992" s="177"/>
      <c r="CZ992" s="177"/>
      <c r="DA992" s="177"/>
      <c r="DB992" s="177"/>
      <c r="DC992" s="177"/>
      <c r="DD992" s="177"/>
      <c r="DE992" s="177"/>
      <c r="DF992" s="177"/>
      <c r="DG992" s="177"/>
      <c r="DH992" s="177"/>
      <c r="DI992" s="177"/>
      <c r="DJ992" s="177"/>
      <c r="DK992" s="177"/>
      <c r="DL992" s="177"/>
      <c r="DM992" s="177"/>
      <c r="DN992" s="177"/>
      <c r="DO992" s="177"/>
      <c r="DP992" s="177"/>
      <c r="DQ992" s="177"/>
      <c r="DR992" s="177"/>
      <c r="DS992" s="177"/>
      <c r="DT992" s="177"/>
      <c r="DU992" s="177"/>
      <c r="DV992" s="177"/>
      <c r="DW992" s="177"/>
      <c r="DX992" s="177"/>
      <c r="DY992" s="177"/>
      <c r="DZ992" s="177"/>
      <c r="EA992" s="177"/>
      <c r="EB992" s="177"/>
      <c r="EC992" s="177"/>
      <c r="ED992" s="177"/>
      <c r="EE992" s="177"/>
      <c r="EF992" s="177"/>
      <c r="EG992" s="177"/>
      <c r="EH992" s="177"/>
      <c r="EI992" s="177"/>
      <c r="EJ992" s="177"/>
      <c r="EK992" s="177"/>
      <c r="EL992" s="177"/>
      <c r="EM992" s="177"/>
      <c r="EN992" s="177"/>
      <c r="EO992" s="177"/>
      <c r="EP992" s="177"/>
      <c r="EQ992" s="177"/>
      <c r="ER992" s="177"/>
      <c r="ES992" s="177"/>
      <c r="ET992" s="177"/>
      <c r="EU992" s="177"/>
      <c r="EV992" s="177"/>
      <c r="EW992" s="177"/>
      <c r="EX992" s="177"/>
      <c r="EY992" s="177"/>
      <c r="EZ992" s="177"/>
      <c r="FA992" s="177"/>
      <c r="FB992" s="177"/>
      <c r="FC992" s="177"/>
      <c r="FD992" s="177"/>
      <c r="FE992" s="177"/>
      <c r="FF992" s="177"/>
      <c r="FG992" s="177"/>
      <c r="FH992" s="177"/>
      <c r="FI992" s="177"/>
      <c r="FJ992" s="177"/>
      <c r="FK992" s="177"/>
      <c r="FL992" s="177"/>
      <c r="FM992" s="177"/>
      <c r="FN992" s="177"/>
      <c r="FO992" s="177"/>
      <c r="FP992" s="177"/>
      <c r="FQ992" s="177"/>
      <c r="FR992" s="177"/>
      <c r="FS992" s="177"/>
      <c r="FT992" s="177"/>
      <c r="FU992" s="177"/>
      <c r="FV992" s="177"/>
      <c r="FW992" s="177"/>
      <c r="FX992" s="177"/>
      <c r="FY992" s="177"/>
      <c r="FZ992" s="177"/>
      <c r="GA992" s="177"/>
      <c r="GB992" s="177"/>
      <c r="GC992" s="177"/>
      <c r="GD992" s="177"/>
      <c r="GE992" s="177"/>
      <c r="GF992" s="177"/>
      <c r="GG992" s="177"/>
      <c r="GH992" s="177"/>
      <c r="GI992" s="177"/>
      <c r="GJ992" s="177"/>
      <c r="GK992" s="177"/>
      <c r="GL992" s="177"/>
      <c r="GM992" s="177"/>
      <c r="GN992" s="177"/>
      <c r="GO992" s="177"/>
      <c r="GP992" s="177"/>
      <c r="GQ992" s="177"/>
      <c r="GR992" s="177"/>
      <c r="GS992" s="177"/>
      <c r="GT992" s="177"/>
      <c r="GU992" s="177"/>
      <c r="GV992" s="177"/>
      <c r="GW992" s="177"/>
      <c r="GX992" s="177"/>
      <c r="GY992" s="177"/>
      <c r="GZ992" s="177"/>
      <c r="HA992" s="177"/>
      <c r="HB992" s="177"/>
      <c r="HC992" s="177"/>
      <c r="HD992" s="177"/>
      <c r="HE992" s="177"/>
      <c r="HF992" s="177"/>
      <c r="HG992" s="177"/>
      <c r="HH992" s="177"/>
      <c r="HI992" s="177"/>
      <c r="HJ992" s="177"/>
      <c r="HK992" s="177"/>
      <c r="HL992" s="177"/>
      <c r="HM992" s="177"/>
      <c r="HN992" s="177"/>
      <c r="HO992" s="177"/>
      <c r="HP992" s="177"/>
      <c r="HQ992" s="177"/>
      <c r="HR992" s="177"/>
      <c r="HS992" s="177"/>
      <c r="HT992" s="177"/>
      <c r="HU992" s="177"/>
      <c r="HV992" s="177"/>
      <c r="HW992" s="177"/>
      <c r="HX992" s="177"/>
      <c r="HY992" s="177"/>
      <c r="HZ992" s="177"/>
      <c r="IA992" s="177"/>
      <c r="IB992" s="177"/>
      <c r="IC992" s="177"/>
      <c r="ID992" s="177"/>
      <c r="IE992" s="177"/>
      <c r="IF992" s="177"/>
      <c r="IG992" s="177"/>
      <c r="IH992" s="177"/>
      <c r="II992" s="177"/>
      <c r="IJ992" s="177"/>
      <c r="IK992" s="177"/>
      <c r="IL992" s="177"/>
      <c r="IM992" s="177"/>
      <c r="IN992" s="177"/>
      <c r="IO992" s="177"/>
      <c r="IP992" s="177"/>
      <c r="IQ992" s="177"/>
      <c r="IR992" s="177"/>
      <c r="IS992" s="177"/>
      <c r="IT992" s="177"/>
      <c r="IU992" s="177"/>
      <c r="IV992" s="177"/>
    </row>
    <row r="993" spans="1:256" s="362" customFormat="1" ht="18.75" x14ac:dyDescent="0.45">
      <c r="A993" s="357"/>
      <c r="B993" s="177"/>
      <c r="C993" s="177"/>
      <c r="D993" s="177"/>
      <c r="E993" s="555"/>
      <c r="F993" s="587" t="s">
        <v>1608</v>
      </c>
      <c r="G993" s="178"/>
      <c r="H993" s="252"/>
      <c r="I993" s="68"/>
      <c r="J993" s="83">
        <v>15</v>
      </c>
      <c r="K993" s="298" t="s">
        <v>1609</v>
      </c>
      <c r="L993" s="887"/>
      <c r="M993" s="185"/>
      <c r="N993" s="185"/>
      <c r="O993" s="185"/>
      <c r="P993" s="185"/>
      <c r="Q993" s="887"/>
      <c r="R993" s="887">
        <v>100000</v>
      </c>
      <c r="S993" s="164">
        <f t="shared" si="42"/>
        <v>100000</v>
      </c>
      <c r="T993" s="589" t="s">
        <v>797</v>
      </c>
      <c r="U993" s="194" t="s">
        <v>273</v>
      </c>
      <c r="V993" s="361"/>
      <c r="W993" s="177"/>
      <c r="X993" s="177"/>
      <c r="Y993" s="727"/>
      <c r="Z993" s="74"/>
      <c r="AA993" s="117"/>
      <c r="AB993" s="177"/>
      <c r="AC993" s="177"/>
      <c r="AD993" s="177"/>
      <c r="AE993" s="177"/>
      <c r="AF993" s="177"/>
      <c r="AG993" s="177"/>
      <c r="AH993" s="177"/>
      <c r="AI993" s="177"/>
      <c r="AJ993" s="177"/>
      <c r="AK993" s="177"/>
      <c r="AL993" s="177"/>
      <c r="AM993" s="177"/>
      <c r="AN993" s="177"/>
      <c r="AO993" s="177"/>
      <c r="AP993" s="177"/>
      <c r="AQ993" s="177"/>
      <c r="AR993" s="177"/>
      <c r="AS993" s="177"/>
      <c r="AT993" s="177"/>
      <c r="AU993" s="177"/>
      <c r="AV993" s="177"/>
      <c r="AW993" s="177"/>
      <c r="AX993" s="177"/>
      <c r="AY993" s="177"/>
      <c r="AZ993" s="177"/>
      <c r="BA993" s="177"/>
      <c r="BB993" s="177"/>
      <c r="BC993" s="177"/>
      <c r="BD993" s="177"/>
      <c r="BE993" s="177"/>
      <c r="BF993" s="177"/>
      <c r="BG993" s="177"/>
      <c r="BH993" s="177"/>
      <c r="BI993" s="177"/>
      <c r="BJ993" s="177"/>
      <c r="BK993" s="177"/>
      <c r="BL993" s="177"/>
      <c r="BM993" s="177"/>
      <c r="BN993" s="177"/>
      <c r="BO993" s="177"/>
      <c r="BP993" s="177"/>
      <c r="BQ993" s="177"/>
      <c r="BR993" s="177"/>
      <c r="BS993" s="177"/>
      <c r="BT993" s="177"/>
      <c r="BU993" s="177"/>
      <c r="BV993" s="177"/>
      <c r="BW993" s="177"/>
      <c r="BX993" s="177"/>
      <c r="BY993" s="177"/>
      <c r="BZ993" s="177"/>
      <c r="CA993" s="177"/>
      <c r="CB993" s="177"/>
      <c r="CC993" s="177"/>
      <c r="CD993" s="177"/>
      <c r="CE993" s="177"/>
      <c r="CF993" s="177"/>
      <c r="CG993" s="177"/>
      <c r="CH993" s="177"/>
      <c r="CI993" s="177"/>
      <c r="CJ993" s="177"/>
      <c r="CK993" s="177"/>
      <c r="CL993" s="177"/>
      <c r="CM993" s="177"/>
      <c r="CN993" s="177"/>
      <c r="CO993" s="177"/>
      <c r="CP993" s="177"/>
      <c r="CQ993" s="177"/>
      <c r="CR993" s="177"/>
      <c r="CS993" s="177"/>
      <c r="CT993" s="177"/>
      <c r="CU993" s="177"/>
      <c r="CV993" s="177"/>
      <c r="CW993" s="177"/>
      <c r="CX993" s="177"/>
      <c r="CY993" s="177"/>
      <c r="CZ993" s="177"/>
      <c r="DA993" s="177"/>
      <c r="DB993" s="177"/>
      <c r="DC993" s="177"/>
      <c r="DD993" s="177"/>
      <c r="DE993" s="177"/>
      <c r="DF993" s="177"/>
      <c r="DG993" s="177"/>
      <c r="DH993" s="177"/>
      <c r="DI993" s="177"/>
      <c r="DJ993" s="177"/>
      <c r="DK993" s="177"/>
      <c r="DL993" s="177"/>
      <c r="DM993" s="177"/>
      <c r="DN993" s="177"/>
      <c r="DO993" s="177"/>
      <c r="DP993" s="177"/>
      <c r="DQ993" s="177"/>
      <c r="DR993" s="177"/>
      <c r="DS993" s="177"/>
      <c r="DT993" s="177"/>
      <c r="DU993" s="177"/>
      <c r="DV993" s="177"/>
      <c r="DW993" s="177"/>
      <c r="DX993" s="177"/>
      <c r="DY993" s="177"/>
      <c r="DZ993" s="177"/>
      <c r="EA993" s="177"/>
      <c r="EB993" s="177"/>
      <c r="EC993" s="177"/>
      <c r="ED993" s="177"/>
      <c r="EE993" s="177"/>
      <c r="EF993" s="177"/>
      <c r="EG993" s="177"/>
      <c r="EH993" s="177"/>
      <c r="EI993" s="177"/>
      <c r="EJ993" s="177"/>
      <c r="EK993" s="177"/>
      <c r="EL993" s="177"/>
      <c r="EM993" s="177"/>
      <c r="EN993" s="177"/>
      <c r="EO993" s="177"/>
      <c r="EP993" s="177"/>
      <c r="EQ993" s="177"/>
      <c r="ER993" s="177"/>
      <c r="ES993" s="177"/>
      <c r="ET993" s="177"/>
      <c r="EU993" s="177"/>
      <c r="EV993" s="177"/>
      <c r="EW993" s="177"/>
      <c r="EX993" s="177"/>
      <c r="EY993" s="177"/>
      <c r="EZ993" s="177"/>
      <c r="FA993" s="177"/>
      <c r="FB993" s="177"/>
      <c r="FC993" s="177"/>
      <c r="FD993" s="177"/>
      <c r="FE993" s="177"/>
      <c r="FF993" s="177"/>
      <c r="FG993" s="177"/>
      <c r="FH993" s="177"/>
      <c r="FI993" s="177"/>
      <c r="FJ993" s="177"/>
      <c r="FK993" s="177"/>
      <c r="FL993" s="177"/>
      <c r="FM993" s="177"/>
      <c r="FN993" s="177"/>
      <c r="FO993" s="177"/>
      <c r="FP993" s="177"/>
      <c r="FQ993" s="177"/>
      <c r="FR993" s="177"/>
      <c r="FS993" s="177"/>
      <c r="FT993" s="177"/>
      <c r="FU993" s="177"/>
      <c r="FV993" s="177"/>
      <c r="FW993" s="177"/>
      <c r="FX993" s="177"/>
      <c r="FY993" s="177"/>
      <c r="FZ993" s="177"/>
      <c r="GA993" s="177"/>
      <c r="GB993" s="177"/>
      <c r="GC993" s="177"/>
      <c r="GD993" s="177"/>
      <c r="GE993" s="177"/>
      <c r="GF993" s="177"/>
      <c r="GG993" s="177"/>
      <c r="GH993" s="177"/>
      <c r="GI993" s="177"/>
      <c r="GJ993" s="177"/>
      <c r="GK993" s="177"/>
      <c r="GL993" s="177"/>
      <c r="GM993" s="177"/>
      <c r="GN993" s="177"/>
      <c r="GO993" s="177"/>
      <c r="GP993" s="177"/>
      <c r="GQ993" s="177"/>
      <c r="GR993" s="177"/>
      <c r="GS993" s="177"/>
      <c r="GT993" s="177"/>
      <c r="GU993" s="177"/>
      <c r="GV993" s="177"/>
      <c r="GW993" s="177"/>
      <c r="GX993" s="177"/>
      <c r="GY993" s="177"/>
      <c r="GZ993" s="177"/>
      <c r="HA993" s="177"/>
      <c r="HB993" s="177"/>
      <c r="HC993" s="177"/>
      <c r="HD993" s="177"/>
      <c r="HE993" s="177"/>
      <c r="HF993" s="177"/>
      <c r="HG993" s="177"/>
      <c r="HH993" s="177"/>
      <c r="HI993" s="177"/>
      <c r="HJ993" s="177"/>
      <c r="HK993" s="177"/>
      <c r="HL993" s="177"/>
      <c r="HM993" s="177"/>
      <c r="HN993" s="177"/>
      <c r="HO993" s="177"/>
      <c r="HP993" s="177"/>
      <c r="HQ993" s="177"/>
      <c r="HR993" s="177"/>
      <c r="HS993" s="177"/>
      <c r="HT993" s="177"/>
      <c r="HU993" s="177"/>
      <c r="HV993" s="177"/>
      <c r="HW993" s="177"/>
      <c r="HX993" s="177"/>
      <c r="HY993" s="177"/>
      <c r="HZ993" s="177"/>
      <c r="IA993" s="177"/>
      <c r="IB993" s="177"/>
      <c r="IC993" s="177"/>
      <c r="ID993" s="177"/>
      <c r="IE993" s="177"/>
      <c r="IF993" s="177"/>
      <c r="IG993" s="177"/>
      <c r="IH993" s="177"/>
      <c r="II993" s="177"/>
      <c r="IJ993" s="177"/>
      <c r="IK993" s="177"/>
      <c r="IL993" s="177"/>
      <c r="IM993" s="177"/>
      <c r="IN993" s="177"/>
      <c r="IO993" s="177"/>
      <c r="IP993" s="177"/>
      <c r="IQ993" s="177"/>
      <c r="IR993" s="177"/>
      <c r="IS993" s="177"/>
      <c r="IT993" s="177"/>
      <c r="IU993" s="177"/>
      <c r="IV993" s="177"/>
    </row>
    <row r="994" spans="1:256" s="362" customFormat="1" ht="18.75" x14ac:dyDescent="0.45">
      <c r="A994" s="357"/>
      <c r="B994" s="177"/>
      <c r="C994" s="177"/>
      <c r="D994" s="177"/>
      <c r="E994" s="555" t="s">
        <v>1719</v>
      </c>
      <c r="F994" s="587" t="s">
        <v>1610</v>
      </c>
      <c r="G994" s="178"/>
      <c r="H994" s="252"/>
      <c r="I994" s="68"/>
      <c r="J994" s="83">
        <v>16</v>
      </c>
      <c r="K994" s="298" t="s">
        <v>1611</v>
      </c>
      <c r="L994" s="887"/>
      <c r="M994" s="185"/>
      <c r="N994" s="185"/>
      <c r="O994" s="185"/>
      <c r="P994" s="185"/>
      <c r="Q994" s="887">
        <v>70000</v>
      </c>
      <c r="R994" s="651"/>
      <c r="S994" s="164">
        <f t="shared" si="42"/>
        <v>70000</v>
      </c>
      <c r="T994" s="589" t="s">
        <v>797</v>
      </c>
      <c r="U994" s="194" t="s">
        <v>273</v>
      </c>
      <c r="V994" s="361"/>
      <c r="W994" s="177"/>
      <c r="X994" s="177"/>
      <c r="Y994" s="727"/>
      <c r="Z994" s="74"/>
      <c r="AA994" s="117"/>
      <c r="AB994" s="177"/>
      <c r="AC994" s="177"/>
      <c r="AD994" s="177"/>
      <c r="AE994" s="177"/>
      <c r="AF994" s="177"/>
      <c r="AG994" s="177"/>
      <c r="AH994" s="177"/>
      <c r="AI994" s="177"/>
      <c r="AJ994" s="177"/>
      <c r="AK994" s="177"/>
      <c r="AL994" s="177"/>
      <c r="AM994" s="177"/>
      <c r="AN994" s="177"/>
      <c r="AO994" s="177"/>
      <c r="AP994" s="177"/>
      <c r="AQ994" s="177"/>
      <c r="AR994" s="177"/>
      <c r="AS994" s="177"/>
      <c r="AT994" s="177"/>
      <c r="AU994" s="177"/>
      <c r="AV994" s="177"/>
      <c r="AW994" s="177"/>
      <c r="AX994" s="177"/>
      <c r="AY994" s="177"/>
      <c r="AZ994" s="177"/>
      <c r="BA994" s="177"/>
      <c r="BB994" s="177"/>
      <c r="BC994" s="177"/>
      <c r="BD994" s="177"/>
      <c r="BE994" s="177"/>
      <c r="BF994" s="177"/>
      <c r="BG994" s="177"/>
      <c r="BH994" s="177"/>
      <c r="BI994" s="177"/>
      <c r="BJ994" s="177"/>
      <c r="BK994" s="177"/>
      <c r="BL994" s="177"/>
      <c r="BM994" s="177"/>
      <c r="BN994" s="177"/>
      <c r="BO994" s="177"/>
      <c r="BP994" s="177"/>
      <c r="BQ994" s="177"/>
      <c r="BR994" s="177"/>
      <c r="BS994" s="177"/>
      <c r="BT994" s="177"/>
      <c r="BU994" s="177"/>
      <c r="BV994" s="177"/>
      <c r="BW994" s="177"/>
      <c r="BX994" s="177"/>
      <c r="BY994" s="177"/>
      <c r="BZ994" s="177"/>
      <c r="CA994" s="177"/>
      <c r="CB994" s="177"/>
      <c r="CC994" s="177"/>
      <c r="CD994" s="177"/>
      <c r="CE994" s="177"/>
      <c r="CF994" s="177"/>
      <c r="CG994" s="177"/>
      <c r="CH994" s="177"/>
      <c r="CI994" s="177"/>
      <c r="CJ994" s="177"/>
      <c r="CK994" s="177"/>
      <c r="CL994" s="177"/>
      <c r="CM994" s="177"/>
      <c r="CN994" s="177"/>
      <c r="CO994" s="177"/>
      <c r="CP994" s="177"/>
      <c r="CQ994" s="177"/>
      <c r="CR994" s="177"/>
      <c r="CS994" s="177"/>
      <c r="CT994" s="177"/>
      <c r="CU994" s="177"/>
      <c r="CV994" s="177"/>
      <c r="CW994" s="177"/>
      <c r="CX994" s="177"/>
      <c r="CY994" s="177"/>
      <c r="CZ994" s="177"/>
      <c r="DA994" s="177"/>
      <c r="DB994" s="177"/>
      <c r="DC994" s="177"/>
      <c r="DD994" s="177"/>
      <c r="DE994" s="177"/>
      <c r="DF994" s="177"/>
      <c r="DG994" s="177"/>
      <c r="DH994" s="177"/>
      <c r="DI994" s="177"/>
      <c r="DJ994" s="177"/>
      <c r="DK994" s="177"/>
      <c r="DL994" s="177"/>
      <c r="DM994" s="177"/>
      <c r="DN994" s="177"/>
      <c r="DO994" s="177"/>
      <c r="DP994" s="177"/>
      <c r="DQ994" s="177"/>
      <c r="DR994" s="177"/>
      <c r="DS994" s="177"/>
      <c r="DT994" s="177"/>
      <c r="DU994" s="177"/>
      <c r="DV994" s="177"/>
      <c r="DW994" s="177"/>
      <c r="DX994" s="177"/>
      <c r="DY994" s="177"/>
      <c r="DZ994" s="177"/>
      <c r="EA994" s="177"/>
      <c r="EB994" s="177"/>
      <c r="EC994" s="177"/>
      <c r="ED994" s="177"/>
      <c r="EE994" s="177"/>
      <c r="EF994" s="177"/>
      <c r="EG994" s="177"/>
      <c r="EH994" s="177"/>
      <c r="EI994" s="177"/>
      <c r="EJ994" s="177"/>
      <c r="EK994" s="177"/>
      <c r="EL994" s="177"/>
      <c r="EM994" s="177"/>
      <c r="EN994" s="177"/>
      <c r="EO994" s="177"/>
      <c r="EP994" s="177"/>
      <c r="EQ994" s="177"/>
      <c r="ER994" s="177"/>
      <c r="ES994" s="177"/>
      <c r="ET994" s="177"/>
      <c r="EU994" s="177"/>
      <c r="EV994" s="177"/>
      <c r="EW994" s="177"/>
      <c r="EX994" s="177"/>
      <c r="EY994" s="177"/>
      <c r="EZ994" s="177"/>
      <c r="FA994" s="177"/>
      <c r="FB994" s="177"/>
      <c r="FC994" s="177"/>
      <c r="FD994" s="177"/>
      <c r="FE994" s="177"/>
      <c r="FF994" s="177"/>
      <c r="FG994" s="177"/>
      <c r="FH994" s="177"/>
      <c r="FI994" s="177"/>
      <c r="FJ994" s="177"/>
      <c r="FK994" s="177"/>
      <c r="FL994" s="177"/>
      <c r="FM994" s="177"/>
      <c r="FN994" s="177"/>
      <c r="FO994" s="177"/>
      <c r="FP994" s="177"/>
      <c r="FQ994" s="177"/>
      <c r="FR994" s="177"/>
      <c r="FS994" s="177"/>
      <c r="FT994" s="177"/>
      <c r="FU994" s="177"/>
      <c r="FV994" s="177"/>
      <c r="FW994" s="177"/>
      <c r="FX994" s="177"/>
      <c r="FY994" s="177"/>
      <c r="FZ994" s="177"/>
      <c r="GA994" s="177"/>
      <c r="GB994" s="177"/>
      <c r="GC994" s="177"/>
      <c r="GD994" s="177"/>
      <c r="GE994" s="177"/>
      <c r="GF994" s="177"/>
      <c r="GG994" s="177"/>
      <c r="GH994" s="177"/>
      <c r="GI994" s="177"/>
      <c r="GJ994" s="177"/>
      <c r="GK994" s="177"/>
      <c r="GL994" s="177"/>
      <c r="GM994" s="177"/>
      <c r="GN994" s="177"/>
      <c r="GO994" s="177"/>
      <c r="GP994" s="177"/>
      <c r="GQ994" s="177"/>
      <c r="GR994" s="177"/>
      <c r="GS994" s="177"/>
      <c r="GT994" s="177"/>
      <c r="GU994" s="177"/>
      <c r="GV994" s="177"/>
      <c r="GW994" s="177"/>
      <c r="GX994" s="177"/>
      <c r="GY994" s="177"/>
      <c r="GZ994" s="177"/>
      <c r="HA994" s="177"/>
      <c r="HB994" s="177"/>
      <c r="HC994" s="177"/>
      <c r="HD994" s="177"/>
      <c r="HE994" s="177"/>
      <c r="HF994" s="177"/>
      <c r="HG994" s="177"/>
      <c r="HH994" s="177"/>
      <c r="HI994" s="177"/>
      <c r="HJ994" s="177"/>
      <c r="HK994" s="177"/>
      <c r="HL994" s="177"/>
      <c r="HM994" s="177"/>
      <c r="HN994" s="177"/>
      <c r="HO994" s="177"/>
      <c r="HP994" s="177"/>
      <c r="HQ994" s="177"/>
      <c r="HR994" s="177"/>
      <c r="HS994" s="177"/>
      <c r="HT994" s="177"/>
      <c r="HU994" s="177"/>
      <c r="HV994" s="177"/>
      <c r="HW994" s="177"/>
      <c r="HX994" s="177"/>
      <c r="HY994" s="177"/>
      <c r="HZ994" s="177"/>
      <c r="IA994" s="177"/>
      <c r="IB994" s="177"/>
      <c r="IC994" s="177"/>
      <c r="ID994" s="177"/>
      <c r="IE994" s="177"/>
      <c r="IF994" s="177"/>
      <c r="IG994" s="177"/>
      <c r="IH994" s="177"/>
      <c r="II994" s="177"/>
      <c r="IJ994" s="177"/>
      <c r="IK994" s="177"/>
      <c r="IL994" s="177"/>
      <c r="IM994" s="177"/>
      <c r="IN994" s="177"/>
      <c r="IO994" s="177"/>
      <c r="IP994" s="177"/>
      <c r="IQ994" s="177"/>
      <c r="IR994" s="177"/>
      <c r="IS994" s="177"/>
      <c r="IT994" s="177"/>
      <c r="IU994" s="177"/>
      <c r="IV994" s="177"/>
    </row>
    <row r="995" spans="1:256" s="362" customFormat="1" ht="18.75" x14ac:dyDescent="0.45">
      <c r="A995" s="357"/>
      <c r="B995" s="177"/>
      <c r="C995" s="177"/>
      <c r="D995" s="169">
        <v>2</v>
      </c>
      <c r="E995" s="890" t="s">
        <v>1718</v>
      </c>
      <c r="F995" s="123"/>
      <c r="G995" s="178"/>
      <c r="H995" s="596" t="s">
        <v>325</v>
      </c>
      <c r="I995" s="185">
        <v>13</v>
      </c>
      <c r="J995" s="83">
        <v>17</v>
      </c>
      <c r="K995" s="298" t="s">
        <v>1612</v>
      </c>
      <c r="L995" s="887"/>
      <c r="M995" s="185"/>
      <c r="N995" s="185"/>
      <c r="O995" s="185"/>
      <c r="P995" s="185"/>
      <c r="Q995" s="887">
        <v>100000</v>
      </c>
      <c r="R995" s="651"/>
      <c r="S995" s="164">
        <f t="shared" si="42"/>
        <v>100000</v>
      </c>
      <c r="T995" s="589" t="s">
        <v>797</v>
      </c>
      <c r="U995" s="194" t="s">
        <v>273</v>
      </c>
      <c r="V995" s="361"/>
      <c r="W995" s="177"/>
      <c r="X995" s="177"/>
      <c r="Y995" s="727"/>
      <c r="Z995" s="74"/>
      <c r="AA995" s="117"/>
      <c r="AB995" s="177"/>
      <c r="AC995" s="177"/>
      <c r="AD995" s="177"/>
      <c r="AE995" s="177"/>
      <c r="AF995" s="177"/>
      <c r="AG995" s="177"/>
      <c r="AH995" s="177"/>
      <c r="AI995" s="177"/>
      <c r="AJ995" s="177"/>
      <c r="AK995" s="177"/>
      <c r="AL995" s="177"/>
      <c r="AM995" s="177"/>
      <c r="AN995" s="177"/>
      <c r="AO995" s="177"/>
      <c r="AP995" s="177"/>
      <c r="AQ995" s="177"/>
      <c r="AR995" s="177"/>
      <c r="AS995" s="177"/>
      <c r="AT995" s="177"/>
      <c r="AU995" s="177"/>
      <c r="AV995" s="177"/>
      <c r="AW995" s="177"/>
      <c r="AX995" s="177"/>
      <c r="AY995" s="177"/>
      <c r="AZ995" s="177"/>
      <c r="BA995" s="177"/>
      <c r="BB995" s="177"/>
      <c r="BC995" s="177"/>
      <c r="BD995" s="177"/>
      <c r="BE995" s="177"/>
      <c r="BF995" s="177"/>
      <c r="BG995" s="177"/>
      <c r="BH995" s="177"/>
      <c r="BI995" s="177"/>
      <c r="BJ995" s="177"/>
      <c r="BK995" s="177"/>
      <c r="BL995" s="177"/>
      <c r="BM995" s="177"/>
      <c r="BN995" s="177"/>
      <c r="BO995" s="177"/>
      <c r="BP995" s="177"/>
      <c r="BQ995" s="177"/>
      <c r="BR995" s="177"/>
      <c r="BS995" s="177"/>
      <c r="BT995" s="177"/>
      <c r="BU995" s="177"/>
      <c r="BV995" s="177"/>
      <c r="BW995" s="177"/>
      <c r="BX995" s="177"/>
      <c r="BY995" s="177"/>
      <c r="BZ995" s="177"/>
      <c r="CA995" s="177"/>
      <c r="CB995" s="177"/>
      <c r="CC995" s="177"/>
      <c r="CD995" s="177"/>
      <c r="CE995" s="177"/>
      <c r="CF995" s="177"/>
      <c r="CG995" s="177"/>
      <c r="CH995" s="177"/>
      <c r="CI995" s="177"/>
      <c r="CJ995" s="177"/>
      <c r="CK995" s="177"/>
      <c r="CL995" s="177"/>
      <c r="CM995" s="177"/>
      <c r="CN995" s="177"/>
      <c r="CO995" s="177"/>
      <c r="CP995" s="177"/>
      <c r="CQ995" s="177"/>
      <c r="CR995" s="177"/>
      <c r="CS995" s="177"/>
      <c r="CT995" s="177"/>
      <c r="CU995" s="177"/>
      <c r="CV995" s="177"/>
      <c r="CW995" s="177"/>
      <c r="CX995" s="177"/>
      <c r="CY995" s="177"/>
      <c r="CZ995" s="177"/>
      <c r="DA995" s="177"/>
      <c r="DB995" s="177"/>
      <c r="DC995" s="177"/>
      <c r="DD995" s="177"/>
      <c r="DE995" s="177"/>
      <c r="DF995" s="177"/>
      <c r="DG995" s="177"/>
      <c r="DH995" s="177"/>
      <c r="DI995" s="177"/>
      <c r="DJ995" s="177"/>
      <c r="DK995" s="177"/>
      <c r="DL995" s="177"/>
      <c r="DM995" s="177"/>
      <c r="DN995" s="177"/>
      <c r="DO995" s="177"/>
      <c r="DP995" s="177"/>
      <c r="DQ995" s="177"/>
      <c r="DR995" s="177"/>
      <c r="DS995" s="177"/>
      <c r="DT995" s="177"/>
      <c r="DU995" s="177"/>
      <c r="DV995" s="177"/>
      <c r="DW995" s="177"/>
      <c r="DX995" s="177"/>
      <c r="DY995" s="177"/>
      <c r="DZ995" s="177"/>
      <c r="EA995" s="177"/>
      <c r="EB995" s="177"/>
      <c r="EC995" s="177"/>
      <c r="ED995" s="177"/>
      <c r="EE995" s="177"/>
      <c r="EF995" s="177"/>
      <c r="EG995" s="177"/>
      <c r="EH995" s="177"/>
      <c r="EI995" s="177"/>
      <c r="EJ995" s="177"/>
      <c r="EK995" s="177"/>
      <c r="EL995" s="177"/>
      <c r="EM995" s="177"/>
      <c r="EN995" s="177"/>
      <c r="EO995" s="177"/>
      <c r="EP995" s="177"/>
      <c r="EQ995" s="177"/>
      <c r="ER995" s="177"/>
      <c r="ES995" s="177"/>
      <c r="ET995" s="177"/>
      <c r="EU995" s="177"/>
      <c r="EV995" s="177"/>
      <c r="EW995" s="177"/>
      <c r="EX995" s="177"/>
      <c r="EY995" s="177"/>
      <c r="EZ995" s="177"/>
      <c r="FA995" s="177"/>
      <c r="FB995" s="177"/>
      <c r="FC995" s="177"/>
      <c r="FD995" s="177"/>
      <c r="FE995" s="177"/>
      <c r="FF995" s="177"/>
      <c r="FG995" s="177"/>
      <c r="FH995" s="177"/>
      <c r="FI995" s="177"/>
      <c r="FJ995" s="177"/>
      <c r="FK995" s="177"/>
      <c r="FL995" s="177"/>
      <c r="FM995" s="177"/>
      <c r="FN995" s="177"/>
      <c r="FO995" s="177"/>
      <c r="FP995" s="177"/>
      <c r="FQ995" s="177"/>
      <c r="FR995" s="177"/>
      <c r="FS995" s="177"/>
      <c r="FT995" s="177"/>
      <c r="FU995" s="177"/>
      <c r="FV995" s="177"/>
      <c r="FW995" s="177"/>
      <c r="FX995" s="177"/>
      <c r="FY995" s="177"/>
      <c r="FZ995" s="177"/>
      <c r="GA995" s="177"/>
      <c r="GB995" s="177"/>
      <c r="GC995" s="177"/>
      <c r="GD995" s="177"/>
      <c r="GE995" s="177"/>
      <c r="GF995" s="177"/>
      <c r="GG995" s="177"/>
      <c r="GH995" s="177"/>
      <c r="GI995" s="177"/>
      <c r="GJ995" s="177"/>
      <c r="GK995" s="177"/>
      <c r="GL995" s="177"/>
      <c r="GM995" s="177"/>
      <c r="GN995" s="177"/>
      <c r="GO995" s="177"/>
      <c r="GP995" s="177"/>
      <c r="GQ995" s="177"/>
      <c r="GR995" s="177"/>
      <c r="GS995" s="177"/>
      <c r="GT995" s="177"/>
      <c r="GU995" s="177"/>
      <c r="GV995" s="177"/>
      <c r="GW995" s="177"/>
      <c r="GX995" s="177"/>
      <c r="GY995" s="177"/>
      <c r="GZ995" s="177"/>
      <c r="HA995" s="177"/>
      <c r="HB995" s="177"/>
      <c r="HC995" s="177"/>
      <c r="HD995" s="177"/>
      <c r="HE995" s="177"/>
      <c r="HF995" s="177"/>
      <c r="HG995" s="177"/>
      <c r="HH995" s="177"/>
      <c r="HI995" s="177"/>
      <c r="HJ995" s="177"/>
      <c r="HK995" s="177"/>
      <c r="HL995" s="177"/>
      <c r="HM995" s="177"/>
      <c r="HN995" s="177"/>
      <c r="HO995" s="177"/>
      <c r="HP995" s="177"/>
      <c r="HQ995" s="177"/>
      <c r="HR995" s="177"/>
      <c r="HS995" s="177"/>
      <c r="HT995" s="177"/>
      <c r="HU995" s="177"/>
      <c r="HV995" s="177"/>
      <c r="HW995" s="177"/>
      <c r="HX995" s="177"/>
      <c r="HY995" s="177"/>
      <c r="HZ995" s="177"/>
      <c r="IA995" s="177"/>
      <c r="IB995" s="177"/>
      <c r="IC995" s="177"/>
      <c r="ID995" s="177"/>
      <c r="IE995" s="177"/>
      <c r="IF995" s="177"/>
      <c r="IG995" s="177"/>
      <c r="IH995" s="177"/>
      <c r="II995" s="177"/>
      <c r="IJ995" s="177"/>
      <c r="IK995" s="177"/>
      <c r="IL995" s="177"/>
      <c r="IM995" s="177"/>
      <c r="IN995" s="177"/>
      <c r="IO995" s="177"/>
      <c r="IP995" s="177"/>
      <c r="IQ995" s="177"/>
      <c r="IR995" s="177"/>
      <c r="IS995" s="177"/>
      <c r="IT995" s="177"/>
      <c r="IU995" s="177"/>
      <c r="IV995" s="177"/>
    </row>
    <row r="996" spans="1:256" s="362" customFormat="1" ht="18.75" x14ac:dyDescent="0.45">
      <c r="A996" s="357"/>
      <c r="B996" s="177"/>
      <c r="C996" s="177"/>
      <c r="D996" s="254"/>
      <c r="E996" s="890" t="s">
        <v>1613</v>
      </c>
      <c r="F996" s="123"/>
      <c r="G996" s="178"/>
      <c r="H996" s="596"/>
      <c r="I996" s="185"/>
      <c r="J996" s="83">
        <v>18</v>
      </c>
      <c r="K996" s="298" t="s">
        <v>1614</v>
      </c>
      <c r="L996" s="887"/>
      <c r="M996" s="185"/>
      <c r="N996" s="185"/>
      <c r="O996" s="185"/>
      <c r="P996" s="185"/>
      <c r="Q996" s="887">
        <v>10000</v>
      </c>
      <c r="R996" s="651">
        <v>36700</v>
      </c>
      <c r="S996" s="164">
        <f t="shared" si="42"/>
        <v>46700</v>
      </c>
      <c r="T996" s="589" t="s">
        <v>797</v>
      </c>
      <c r="U996" s="194" t="s">
        <v>273</v>
      </c>
      <c r="V996" s="361"/>
      <c r="W996" s="177"/>
      <c r="X996" s="177"/>
      <c r="Y996" s="727"/>
      <c r="Z996" s="74"/>
      <c r="AA996" s="117"/>
      <c r="AB996" s="177"/>
      <c r="AC996" s="177"/>
      <c r="AD996" s="177"/>
      <c r="AE996" s="177"/>
      <c r="AF996" s="177"/>
      <c r="AG996" s="177"/>
      <c r="AH996" s="177"/>
      <c r="AI996" s="177"/>
      <c r="AJ996" s="177"/>
      <c r="AK996" s="177"/>
      <c r="AL996" s="177"/>
      <c r="AM996" s="177"/>
      <c r="AN996" s="177"/>
      <c r="AO996" s="177"/>
      <c r="AP996" s="177"/>
      <c r="AQ996" s="177"/>
      <c r="AR996" s="177"/>
      <c r="AS996" s="177"/>
      <c r="AT996" s="177"/>
      <c r="AU996" s="177"/>
      <c r="AV996" s="177"/>
      <c r="AW996" s="177"/>
      <c r="AX996" s="177"/>
      <c r="AY996" s="177"/>
      <c r="AZ996" s="177"/>
      <c r="BA996" s="177"/>
      <c r="BB996" s="177"/>
      <c r="BC996" s="177"/>
      <c r="BD996" s="177"/>
      <c r="BE996" s="177"/>
      <c r="BF996" s="177"/>
      <c r="BG996" s="177"/>
      <c r="BH996" s="177"/>
      <c r="BI996" s="177"/>
      <c r="BJ996" s="177"/>
      <c r="BK996" s="177"/>
      <c r="BL996" s="177"/>
      <c r="BM996" s="177"/>
      <c r="BN996" s="177"/>
      <c r="BO996" s="177"/>
      <c r="BP996" s="177"/>
      <c r="BQ996" s="177"/>
      <c r="BR996" s="177"/>
      <c r="BS996" s="177"/>
      <c r="BT996" s="177"/>
      <c r="BU996" s="177"/>
      <c r="BV996" s="177"/>
      <c r="BW996" s="177"/>
      <c r="BX996" s="177"/>
      <c r="BY996" s="177"/>
      <c r="BZ996" s="177"/>
      <c r="CA996" s="177"/>
      <c r="CB996" s="177"/>
      <c r="CC996" s="177"/>
      <c r="CD996" s="177"/>
      <c r="CE996" s="177"/>
      <c r="CF996" s="177"/>
      <c r="CG996" s="177"/>
      <c r="CH996" s="177"/>
      <c r="CI996" s="177"/>
      <c r="CJ996" s="177"/>
      <c r="CK996" s="177"/>
      <c r="CL996" s="177"/>
      <c r="CM996" s="177"/>
      <c r="CN996" s="177"/>
      <c r="CO996" s="177"/>
      <c r="CP996" s="177"/>
      <c r="CQ996" s="177"/>
      <c r="CR996" s="177"/>
      <c r="CS996" s="177"/>
      <c r="CT996" s="177"/>
      <c r="CU996" s="177"/>
      <c r="CV996" s="177"/>
      <c r="CW996" s="177"/>
      <c r="CX996" s="177"/>
      <c r="CY996" s="177"/>
      <c r="CZ996" s="177"/>
      <c r="DA996" s="177"/>
      <c r="DB996" s="177"/>
      <c r="DC996" s="177"/>
      <c r="DD996" s="177"/>
      <c r="DE996" s="177"/>
      <c r="DF996" s="177"/>
      <c r="DG996" s="177"/>
      <c r="DH996" s="177"/>
      <c r="DI996" s="177"/>
      <c r="DJ996" s="177"/>
      <c r="DK996" s="177"/>
      <c r="DL996" s="177"/>
      <c r="DM996" s="177"/>
      <c r="DN996" s="177"/>
      <c r="DO996" s="177"/>
      <c r="DP996" s="177"/>
      <c r="DQ996" s="177"/>
      <c r="DR996" s="177"/>
      <c r="DS996" s="177"/>
      <c r="DT996" s="177"/>
      <c r="DU996" s="177"/>
      <c r="DV996" s="177"/>
      <c r="DW996" s="177"/>
      <c r="DX996" s="177"/>
      <c r="DY996" s="177"/>
      <c r="DZ996" s="177"/>
      <c r="EA996" s="177"/>
      <c r="EB996" s="177"/>
      <c r="EC996" s="177"/>
      <c r="ED996" s="177"/>
      <c r="EE996" s="177"/>
      <c r="EF996" s="177"/>
      <c r="EG996" s="177"/>
      <c r="EH996" s="177"/>
      <c r="EI996" s="177"/>
      <c r="EJ996" s="177"/>
      <c r="EK996" s="177"/>
      <c r="EL996" s="177"/>
      <c r="EM996" s="177"/>
      <c r="EN996" s="177"/>
      <c r="EO996" s="177"/>
      <c r="EP996" s="177"/>
      <c r="EQ996" s="177"/>
      <c r="ER996" s="177"/>
      <c r="ES996" s="177"/>
      <c r="ET996" s="177"/>
      <c r="EU996" s="177"/>
      <c r="EV996" s="177"/>
      <c r="EW996" s="177"/>
      <c r="EX996" s="177"/>
      <c r="EY996" s="177"/>
      <c r="EZ996" s="177"/>
      <c r="FA996" s="177"/>
      <c r="FB996" s="177"/>
      <c r="FC996" s="177"/>
      <c r="FD996" s="177"/>
      <c r="FE996" s="177"/>
      <c r="FF996" s="177"/>
      <c r="FG996" s="177"/>
      <c r="FH996" s="177"/>
      <c r="FI996" s="177"/>
      <c r="FJ996" s="177"/>
      <c r="FK996" s="177"/>
      <c r="FL996" s="177"/>
      <c r="FM996" s="177"/>
      <c r="FN996" s="177"/>
      <c r="FO996" s="177"/>
      <c r="FP996" s="177"/>
      <c r="FQ996" s="177"/>
      <c r="FR996" s="177"/>
      <c r="FS996" s="177"/>
      <c r="FT996" s="177"/>
      <c r="FU996" s="177"/>
      <c r="FV996" s="177"/>
      <c r="FW996" s="177"/>
      <c r="FX996" s="177"/>
      <c r="FY996" s="177"/>
      <c r="FZ996" s="177"/>
      <c r="GA996" s="177"/>
      <c r="GB996" s="177"/>
      <c r="GC996" s="177"/>
      <c r="GD996" s="177"/>
      <c r="GE996" s="177"/>
      <c r="GF996" s="177"/>
      <c r="GG996" s="177"/>
      <c r="GH996" s="177"/>
      <c r="GI996" s="177"/>
      <c r="GJ996" s="177"/>
      <c r="GK996" s="177"/>
      <c r="GL996" s="177"/>
      <c r="GM996" s="177"/>
      <c r="GN996" s="177"/>
      <c r="GO996" s="177"/>
      <c r="GP996" s="177"/>
      <c r="GQ996" s="177"/>
      <c r="GR996" s="177"/>
      <c r="GS996" s="177"/>
      <c r="GT996" s="177"/>
      <c r="GU996" s="177"/>
      <c r="GV996" s="177"/>
      <c r="GW996" s="177"/>
      <c r="GX996" s="177"/>
      <c r="GY996" s="177"/>
      <c r="GZ996" s="177"/>
      <c r="HA996" s="177"/>
      <c r="HB996" s="177"/>
      <c r="HC996" s="177"/>
      <c r="HD996" s="177"/>
      <c r="HE996" s="177"/>
      <c r="HF996" s="177"/>
      <c r="HG996" s="177"/>
      <c r="HH996" s="177"/>
      <c r="HI996" s="177"/>
      <c r="HJ996" s="177"/>
      <c r="HK996" s="177"/>
      <c r="HL996" s="177"/>
      <c r="HM996" s="177"/>
      <c r="HN996" s="177"/>
      <c r="HO996" s="177"/>
      <c r="HP996" s="177"/>
      <c r="HQ996" s="177"/>
      <c r="HR996" s="177"/>
      <c r="HS996" s="177"/>
      <c r="HT996" s="177"/>
      <c r="HU996" s="177"/>
      <c r="HV996" s="177"/>
      <c r="HW996" s="177"/>
      <c r="HX996" s="177"/>
      <c r="HY996" s="177"/>
      <c r="HZ996" s="177"/>
      <c r="IA996" s="177"/>
      <c r="IB996" s="177"/>
      <c r="IC996" s="177"/>
      <c r="ID996" s="177"/>
      <c r="IE996" s="177"/>
      <c r="IF996" s="177"/>
      <c r="IG996" s="177"/>
      <c r="IH996" s="177"/>
      <c r="II996" s="177"/>
      <c r="IJ996" s="177"/>
      <c r="IK996" s="177"/>
      <c r="IL996" s="177"/>
      <c r="IM996" s="177"/>
      <c r="IN996" s="177"/>
      <c r="IO996" s="177"/>
      <c r="IP996" s="177"/>
      <c r="IQ996" s="177"/>
      <c r="IR996" s="177"/>
      <c r="IS996" s="177"/>
      <c r="IT996" s="177"/>
      <c r="IU996" s="177"/>
      <c r="IV996" s="177"/>
    </row>
    <row r="997" spans="1:256" s="362" customFormat="1" ht="18.75" x14ac:dyDescent="0.45">
      <c r="A997" s="357"/>
      <c r="B997" s="177"/>
      <c r="C997" s="177"/>
      <c r="D997" s="169">
        <v>3</v>
      </c>
      <c r="E997" s="890" t="s">
        <v>1615</v>
      </c>
      <c r="F997" s="122"/>
      <c r="G997" s="178"/>
      <c r="H997" s="596" t="s">
        <v>325</v>
      </c>
      <c r="I997" s="185">
        <v>9</v>
      </c>
      <c r="J997" s="686"/>
      <c r="K997" s="368"/>
      <c r="L997" s="368"/>
      <c r="M997" s="185"/>
      <c r="N997" s="185"/>
      <c r="O997" s="185"/>
      <c r="P997" s="185"/>
      <c r="Q997" s="651"/>
      <c r="R997" s="651"/>
      <c r="S997" s="164"/>
      <c r="T997" s="194"/>
      <c r="U997" s="194"/>
      <c r="V997" s="361"/>
      <c r="W997" s="177"/>
      <c r="X997" s="177"/>
      <c r="Y997" s="727"/>
      <c r="Z997" s="74"/>
      <c r="AA997" s="117"/>
      <c r="AB997" s="177"/>
      <c r="AC997" s="177"/>
      <c r="AD997" s="177"/>
      <c r="AE997" s="177"/>
      <c r="AF997" s="177"/>
      <c r="AG997" s="177"/>
      <c r="AH997" s="177"/>
      <c r="AI997" s="177"/>
      <c r="AJ997" s="177"/>
      <c r="AK997" s="177"/>
      <c r="AL997" s="177"/>
      <c r="AM997" s="177"/>
      <c r="AN997" s="177"/>
      <c r="AO997" s="177"/>
      <c r="AP997" s="177"/>
      <c r="AQ997" s="177"/>
      <c r="AR997" s="177"/>
      <c r="AS997" s="177"/>
      <c r="AT997" s="177"/>
      <c r="AU997" s="177"/>
      <c r="AV997" s="177"/>
      <c r="AW997" s="177"/>
      <c r="AX997" s="177"/>
      <c r="AY997" s="177"/>
      <c r="AZ997" s="177"/>
      <c r="BA997" s="177"/>
      <c r="BB997" s="177"/>
      <c r="BC997" s="177"/>
      <c r="BD997" s="177"/>
      <c r="BE997" s="177"/>
      <c r="BF997" s="177"/>
      <c r="BG997" s="177"/>
      <c r="BH997" s="177"/>
      <c r="BI997" s="177"/>
      <c r="BJ997" s="177"/>
      <c r="BK997" s="177"/>
      <c r="BL997" s="177"/>
      <c r="BM997" s="177"/>
      <c r="BN997" s="177"/>
      <c r="BO997" s="177"/>
      <c r="BP997" s="177"/>
      <c r="BQ997" s="177"/>
      <c r="BR997" s="177"/>
      <c r="BS997" s="177"/>
      <c r="BT997" s="177"/>
      <c r="BU997" s="177"/>
      <c r="BV997" s="177"/>
      <c r="BW997" s="177"/>
      <c r="BX997" s="177"/>
      <c r="BY997" s="177"/>
      <c r="BZ997" s="177"/>
      <c r="CA997" s="177"/>
      <c r="CB997" s="177"/>
      <c r="CC997" s="177"/>
      <c r="CD997" s="177"/>
      <c r="CE997" s="177"/>
      <c r="CF997" s="177"/>
      <c r="CG997" s="177"/>
      <c r="CH997" s="177"/>
      <c r="CI997" s="177"/>
      <c r="CJ997" s="177"/>
      <c r="CK997" s="177"/>
      <c r="CL997" s="177"/>
      <c r="CM997" s="177"/>
      <c r="CN997" s="177"/>
      <c r="CO997" s="177"/>
      <c r="CP997" s="177"/>
      <c r="CQ997" s="177"/>
      <c r="CR997" s="177"/>
      <c r="CS997" s="177"/>
      <c r="CT997" s="177"/>
      <c r="CU997" s="177"/>
      <c r="CV997" s="177"/>
      <c r="CW997" s="177"/>
      <c r="CX997" s="177"/>
      <c r="CY997" s="177"/>
      <c r="CZ997" s="177"/>
      <c r="DA997" s="177"/>
      <c r="DB997" s="177"/>
      <c r="DC997" s="177"/>
      <c r="DD997" s="177"/>
      <c r="DE997" s="177"/>
      <c r="DF997" s="177"/>
      <c r="DG997" s="177"/>
      <c r="DH997" s="177"/>
      <c r="DI997" s="177"/>
      <c r="DJ997" s="177"/>
      <c r="DK997" s="177"/>
      <c r="DL997" s="177"/>
      <c r="DM997" s="177"/>
      <c r="DN997" s="177"/>
      <c r="DO997" s="177"/>
      <c r="DP997" s="177"/>
      <c r="DQ997" s="177"/>
      <c r="DR997" s="177"/>
      <c r="DS997" s="177"/>
      <c r="DT997" s="177"/>
      <c r="DU997" s="177"/>
      <c r="DV997" s="177"/>
      <c r="DW997" s="177"/>
      <c r="DX997" s="177"/>
      <c r="DY997" s="177"/>
      <c r="DZ997" s="177"/>
      <c r="EA997" s="177"/>
      <c r="EB997" s="177"/>
      <c r="EC997" s="177"/>
      <c r="ED997" s="177"/>
      <c r="EE997" s="177"/>
      <c r="EF997" s="177"/>
      <c r="EG997" s="177"/>
      <c r="EH997" s="177"/>
      <c r="EI997" s="177"/>
      <c r="EJ997" s="177"/>
      <c r="EK997" s="177"/>
      <c r="EL997" s="177"/>
      <c r="EM997" s="177"/>
      <c r="EN997" s="177"/>
      <c r="EO997" s="177"/>
      <c r="EP997" s="177"/>
      <c r="EQ997" s="177"/>
      <c r="ER997" s="177"/>
      <c r="ES997" s="177"/>
      <c r="ET997" s="177"/>
      <c r="EU997" s="177"/>
      <c r="EV997" s="177"/>
      <c r="EW997" s="177"/>
      <c r="EX997" s="177"/>
      <c r="EY997" s="177"/>
      <c r="EZ997" s="177"/>
      <c r="FA997" s="177"/>
      <c r="FB997" s="177"/>
      <c r="FC997" s="177"/>
      <c r="FD997" s="177"/>
      <c r="FE997" s="177"/>
      <c r="FF997" s="177"/>
      <c r="FG997" s="177"/>
      <c r="FH997" s="177"/>
      <c r="FI997" s="177"/>
      <c r="FJ997" s="177"/>
      <c r="FK997" s="177"/>
      <c r="FL997" s="177"/>
      <c r="FM997" s="177"/>
      <c r="FN997" s="177"/>
      <c r="FO997" s="177"/>
      <c r="FP997" s="177"/>
      <c r="FQ997" s="177"/>
      <c r="FR997" s="177"/>
      <c r="FS997" s="177"/>
      <c r="FT997" s="177"/>
      <c r="FU997" s="177"/>
      <c r="FV997" s="177"/>
      <c r="FW997" s="177"/>
      <c r="FX997" s="177"/>
      <c r="FY997" s="177"/>
      <c r="FZ997" s="177"/>
      <c r="GA997" s="177"/>
      <c r="GB997" s="177"/>
      <c r="GC997" s="177"/>
      <c r="GD997" s="177"/>
      <c r="GE997" s="177"/>
      <c r="GF997" s="177"/>
      <c r="GG997" s="177"/>
      <c r="GH997" s="177"/>
      <c r="GI997" s="177"/>
      <c r="GJ997" s="177"/>
      <c r="GK997" s="177"/>
      <c r="GL997" s="177"/>
      <c r="GM997" s="177"/>
      <c r="GN997" s="177"/>
      <c r="GO997" s="177"/>
      <c r="GP997" s="177"/>
      <c r="GQ997" s="177"/>
      <c r="GR997" s="177"/>
      <c r="GS997" s="177"/>
      <c r="GT997" s="177"/>
      <c r="GU997" s="177"/>
      <c r="GV997" s="177"/>
      <c r="GW997" s="177"/>
      <c r="GX997" s="177"/>
      <c r="GY997" s="177"/>
      <c r="GZ997" s="177"/>
      <c r="HA997" s="177"/>
      <c r="HB997" s="177"/>
      <c r="HC997" s="177"/>
      <c r="HD997" s="177"/>
      <c r="HE997" s="177"/>
      <c r="HF997" s="177"/>
      <c r="HG997" s="177"/>
      <c r="HH997" s="177"/>
      <c r="HI997" s="177"/>
      <c r="HJ997" s="177"/>
      <c r="HK997" s="177"/>
      <c r="HL997" s="177"/>
      <c r="HM997" s="177"/>
      <c r="HN997" s="177"/>
      <c r="HO997" s="177"/>
      <c r="HP997" s="177"/>
      <c r="HQ997" s="177"/>
      <c r="HR997" s="177"/>
      <c r="HS997" s="177"/>
      <c r="HT997" s="177"/>
      <c r="HU997" s="177"/>
      <c r="HV997" s="177"/>
      <c r="HW997" s="177"/>
      <c r="HX997" s="177"/>
      <c r="HY997" s="177"/>
      <c r="HZ997" s="177"/>
      <c r="IA997" s="177"/>
      <c r="IB997" s="177"/>
      <c r="IC997" s="177"/>
      <c r="ID997" s="177"/>
      <c r="IE997" s="177"/>
      <c r="IF997" s="177"/>
      <c r="IG997" s="177"/>
      <c r="IH997" s="177"/>
      <c r="II997" s="177"/>
      <c r="IJ997" s="177"/>
      <c r="IK997" s="177"/>
      <c r="IL997" s="177"/>
      <c r="IM997" s="177"/>
      <c r="IN997" s="177"/>
      <c r="IO997" s="177"/>
      <c r="IP997" s="177"/>
      <c r="IQ997" s="177"/>
      <c r="IR997" s="177"/>
      <c r="IS997" s="177"/>
      <c r="IT997" s="177"/>
      <c r="IU997" s="177"/>
      <c r="IV997" s="177"/>
    </row>
    <row r="998" spans="1:256" s="362" customFormat="1" ht="18.75" x14ac:dyDescent="0.45">
      <c r="A998" s="489"/>
      <c r="B998" s="460"/>
      <c r="C998" s="460"/>
      <c r="D998" s="460"/>
      <c r="E998" s="674"/>
      <c r="F998" s="674"/>
      <c r="G998" s="461"/>
      <c r="H998" s="863"/>
      <c r="I998" s="223"/>
      <c r="J998" s="439"/>
      <c r="K998" s="440"/>
      <c r="L998" s="440"/>
      <c r="M998" s="223"/>
      <c r="N998" s="223"/>
      <c r="O998" s="223"/>
      <c r="P998" s="223"/>
      <c r="Q998" s="442"/>
      <c r="R998" s="442"/>
      <c r="S998" s="891"/>
      <c r="T998" s="323"/>
      <c r="U998" s="323"/>
      <c r="V998" s="361"/>
      <c r="W998" s="177"/>
      <c r="X998" s="177"/>
      <c r="Y998" s="727"/>
      <c r="Z998" s="74"/>
      <c r="AA998" s="117"/>
      <c r="AB998" s="177"/>
      <c r="AC998" s="177"/>
      <c r="AD998" s="177"/>
      <c r="AE998" s="177"/>
      <c r="AF998" s="177"/>
      <c r="AG998" s="177"/>
      <c r="AH998" s="177"/>
      <c r="AI998" s="177"/>
      <c r="AJ998" s="177"/>
      <c r="AK998" s="177"/>
      <c r="AL998" s="177"/>
      <c r="AM998" s="177"/>
      <c r="AN998" s="177"/>
      <c r="AO998" s="177"/>
      <c r="AP998" s="177"/>
      <c r="AQ998" s="177"/>
      <c r="AR998" s="177"/>
      <c r="AS998" s="177"/>
      <c r="AT998" s="177"/>
      <c r="AU998" s="177"/>
      <c r="AV998" s="177"/>
      <c r="AW998" s="177"/>
      <c r="AX998" s="177"/>
      <c r="AY998" s="177"/>
      <c r="AZ998" s="177"/>
      <c r="BA998" s="177"/>
      <c r="BB998" s="177"/>
      <c r="BC998" s="177"/>
      <c r="BD998" s="177"/>
      <c r="BE998" s="177"/>
      <c r="BF998" s="177"/>
      <c r="BG998" s="177"/>
      <c r="BH998" s="177"/>
      <c r="BI998" s="177"/>
      <c r="BJ998" s="177"/>
      <c r="BK998" s="177"/>
      <c r="BL998" s="177"/>
      <c r="BM998" s="177"/>
      <c r="BN998" s="177"/>
      <c r="BO998" s="177"/>
      <c r="BP998" s="177"/>
      <c r="BQ998" s="177"/>
      <c r="BR998" s="177"/>
      <c r="BS998" s="177"/>
      <c r="BT998" s="177"/>
      <c r="BU998" s="177"/>
      <c r="BV998" s="177"/>
      <c r="BW998" s="177"/>
      <c r="BX998" s="177"/>
      <c r="BY998" s="177"/>
      <c r="BZ998" s="177"/>
      <c r="CA998" s="177"/>
      <c r="CB998" s="177"/>
      <c r="CC998" s="177"/>
      <c r="CD998" s="177"/>
      <c r="CE998" s="177"/>
      <c r="CF998" s="177"/>
      <c r="CG998" s="177"/>
      <c r="CH998" s="177"/>
      <c r="CI998" s="177"/>
      <c r="CJ998" s="177"/>
      <c r="CK998" s="177"/>
      <c r="CL998" s="177"/>
      <c r="CM998" s="177"/>
      <c r="CN998" s="177"/>
      <c r="CO998" s="177"/>
      <c r="CP998" s="177"/>
      <c r="CQ998" s="177"/>
      <c r="CR998" s="177"/>
      <c r="CS998" s="177"/>
      <c r="CT998" s="177"/>
      <c r="CU998" s="177"/>
      <c r="CV998" s="177"/>
      <c r="CW998" s="177"/>
      <c r="CX998" s="177"/>
      <c r="CY998" s="177"/>
      <c r="CZ998" s="177"/>
      <c r="DA998" s="177"/>
      <c r="DB998" s="177"/>
      <c r="DC998" s="177"/>
      <c r="DD998" s="177"/>
      <c r="DE998" s="177"/>
      <c r="DF998" s="177"/>
      <c r="DG998" s="177"/>
      <c r="DH998" s="177"/>
      <c r="DI998" s="177"/>
      <c r="DJ998" s="177"/>
      <c r="DK998" s="177"/>
      <c r="DL998" s="177"/>
      <c r="DM998" s="177"/>
      <c r="DN998" s="177"/>
      <c r="DO998" s="177"/>
      <c r="DP998" s="177"/>
      <c r="DQ998" s="177"/>
      <c r="DR998" s="177"/>
      <c r="DS998" s="177"/>
      <c r="DT998" s="177"/>
      <c r="DU998" s="177"/>
      <c r="DV998" s="177"/>
      <c r="DW998" s="177"/>
      <c r="DX998" s="177"/>
      <c r="DY998" s="177"/>
      <c r="DZ998" s="177"/>
      <c r="EA998" s="177"/>
      <c r="EB998" s="177"/>
      <c r="EC998" s="177"/>
      <c r="ED998" s="177"/>
      <c r="EE998" s="177"/>
      <c r="EF998" s="177"/>
      <c r="EG998" s="177"/>
      <c r="EH998" s="177"/>
      <c r="EI998" s="177"/>
      <c r="EJ998" s="177"/>
      <c r="EK998" s="177"/>
      <c r="EL998" s="177"/>
      <c r="EM998" s="177"/>
      <c r="EN998" s="177"/>
      <c r="EO998" s="177"/>
      <c r="EP998" s="177"/>
      <c r="EQ998" s="177"/>
      <c r="ER998" s="177"/>
      <c r="ES998" s="177"/>
      <c r="ET998" s="177"/>
      <c r="EU998" s="177"/>
      <c r="EV998" s="177"/>
      <c r="EW998" s="177"/>
      <c r="EX998" s="177"/>
      <c r="EY998" s="177"/>
      <c r="EZ998" s="177"/>
      <c r="FA998" s="177"/>
      <c r="FB998" s="177"/>
      <c r="FC998" s="177"/>
      <c r="FD998" s="177"/>
      <c r="FE998" s="177"/>
      <c r="FF998" s="177"/>
      <c r="FG998" s="177"/>
      <c r="FH998" s="177"/>
      <c r="FI998" s="177"/>
      <c r="FJ998" s="177"/>
      <c r="FK998" s="177"/>
      <c r="FL998" s="177"/>
      <c r="FM998" s="177"/>
      <c r="FN998" s="177"/>
      <c r="FO998" s="177"/>
      <c r="FP998" s="177"/>
      <c r="FQ998" s="177"/>
      <c r="FR998" s="177"/>
      <c r="FS998" s="177"/>
      <c r="FT998" s="177"/>
      <c r="FU998" s="177"/>
      <c r="FV998" s="177"/>
      <c r="FW998" s="177"/>
      <c r="FX998" s="177"/>
      <c r="FY998" s="177"/>
      <c r="FZ998" s="177"/>
      <c r="GA998" s="177"/>
      <c r="GB998" s="177"/>
      <c r="GC998" s="177"/>
      <c r="GD998" s="177"/>
      <c r="GE998" s="177"/>
      <c r="GF998" s="177"/>
      <c r="GG998" s="177"/>
      <c r="GH998" s="177"/>
      <c r="GI998" s="177"/>
      <c r="GJ998" s="177"/>
      <c r="GK998" s="177"/>
      <c r="GL998" s="177"/>
      <c r="GM998" s="177"/>
      <c r="GN998" s="177"/>
      <c r="GO998" s="177"/>
      <c r="GP998" s="177"/>
      <c r="GQ998" s="177"/>
      <c r="GR998" s="177"/>
      <c r="GS998" s="177"/>
      <c r="GT998" s="177"/>
      <c r="GU998" s="177"/>
      <c r="GV998" s="177"/>
      <c r="GW998" s="177"/>
      <c r="GX998" s="177"/>
      <c r="GY998" s="177"/>
      <c r="GZ998" s="177"/>
      <c r="HA998" s="177"/>
      <c r="HB998" s="177"/>
      <c r="HC998" s="177"/>
      <c r="HD998" s="177"/>
      <c r="HE998" s="177"/>
      <c r="HF998" s="177"/>
      <c r="HG998" s="177"/>
      <c r="HH998" s="177"/>
      <c r="HI998" s="177"/>
      <c r="HJ998" s="177"/>
      <c r="HK998" s="177"/>
      <c r="HL998" s="177"/>
      <c r="HM998" s="177"/>
      <c r="HN998" s="177"/>
      <c r="HO998" s="177"/>
      <c r="HP998" s="177"/>
      <c r="HQ998" s="177"/>
      <c r="HR998" s="177"/>
      <c r="HS998" s="177"/>
      <c r="HT998" s="177"/>
      <c r="HU998" s="177"/>
      <c r="HV998" s="177"/>
      <c r="HW998" s="177"/>
      <c r="HX998" s="177"/>
      <c r="HY998" s="177"/>
      <c r="HZ998" s="177"/>
      <c r="IA998" s="177"/>
      <c r="IB998" s="177"/>
      <c r="IC998" s="177"/>
      <c r="ID998" s="177"/>
      <c r="IE998" s="177"/>
      <c r="IF998" s="177"/>
      <c r="IG998" s="177"/>
      <c r="IH998" s="177"/>
      <c r="II998" s="177"/>
      <c r="IJ998" s="177"/>
      <c r="IK998" s="177"/>
      <c r="IL998" s="177"/>
      <c r="IM998" s="177"/>
      <c r="IN998" s="177"/>
      <c r="IO998" s="177"/>
      <c r="IP998" s="177"/>
      <c r="IQ998" s="177"/>
      <c r="IR998" s="177"/>
      <c r="IS998" s="177"/>
      <c r="IT998" s="177"/>
      <c r="IU998" s="177"/>
      <c r="IV998" s="177"/>
    </row>
    <row r="999" spans="1:256" s="362" customFormat="1" ht="18.75" x14ac:dyDescent="0.45">
      <c r="A999" s="357"/>
      <c r="B999" s="177"/>
      <c r="C999" s="60">
        <v>47</v>
      </c>
      <c r="D999" s="755" t="s">
        <v>1616</v>
      </c>
      <c r="E999" s="177"/>
      <c r="F999" s="177"/>
      <c r="G999" s="178"/>
      <c r="H999" s="68"/>
      <c r="I999" s="68"/>
      <c r="J999" s="429"/>
      <c r="K999" s="430"/>
      <c r="L999" s="288"/>
      <c r="M999" s="68"/>
      <c r="N999" s="68"/>
      <c r="O999" s="68"/>
      <c r="P999" s="68"/>
      <c r="Q999" s="230">
        <f>[4]แผน_งบยุทธศาสตร์60!L94*1000000</f>
        <v>0</v>
      </c>
      <c r="R999" s="230">
        <f>[4]แผน_งบยุทธศาสตร์60!M94*1000000</f>
        <v>300000</v>
      </c>
      <c r="S999" s="231">
        <f>SUM(Q999:R999)</f>
        <v>300000</v>
      </c>
      <c r="T999" s="756"/>
      <c r="U999" s="757" t="s">
        <v>495</v>
      </c>
      <c r="V999" s="361"/>
      <c r="W999" s="74"/>
      <c r="X999" s="74"/>
      <c r="Y999" s="727"/>
      <c r="Z999" s="74"/>
      <c r="AA999" s="117"/>
      <c r="AB999" s="177"/>
      <c r="AC999" s="177"/>
      <c r="AD999" s="177"/>
      <c r="AE999" s="177"/>
      <c r="AF999" s="177"/>
      <c r="AG999" s="177"/>
      <c r="AH999" s="177"/>
      <c r="AI999" s="177"/>
      <c r="AJ999" s="177"/>
      <c r="AK999" s="177"/>
      <c r="AL999" s="177"/>
      <c r="AM999" s="177"/>
      <c r="AN999" s="177"/>
      <c r="AO999" s="177"/>
      <c r="AP999" s="177"/>
      <c r="AQ999" s="177"/>
      <c r="AR999" s="177"/>
      <c r="AS999" s="177"/>
      <c r="AT999" s="177"/>
      <c r="AU999" s="177"/>
      <c r="AV999" s="177"/>
      <c r="AW999" s="177"/>
      <c r="AX999" s="177"/>
      <c r="AY999" s="177"/>
      <c r="AZ999" s="177"/>
      <c r="BA999" s="177"/>
      <c r="BB999" s="177"/>
      <c r="BC999" s="177"/>
      <c r="BD999" s="177"/>
      <c r="BE999" s="177"/>
      <c r="BF999" s="177"/>
      <c r="BG999" s="177"/>
      <c r="BH999" s="177"/>
      <c r="BI999" s="177"/>
      <c r="BJ999" s="177"/>
      <c r="BK999" s="177"/>
      <c r="BL999" s="177"/>
      <c r="BM999" s="177"/>
      <c r="BN999" s="177"/>
      <c r="BO999" s="177"/>
      <c r="BP999" s="177"/>
      <c r="BQ999" s="177"/>
      <c r="BR999" s="177"/>
      <c r="BS999" s="177"/>
      <c r="BT999" s="177"/>
      <c r="BU999" s="177"/>
      <c r="BV999" s="177"/>
      <c r="BW999" s="177"/>
      <c r="BX999" s="177"/>
      <c r="BY999" s="177"/>
      <c r="BZ999" s="177"/>
      <c r="CA999" s="177"/>
      <c r="CB999" s="177"/>
      <c r="CC999" s="177"/>
      <c r="CD999" s="177"/>
      <c r="CE999" s="177"/>
      <c r="CF999" s="177"/>
      <c r="CG999" s="177"/>
      <c r="CH999" s="177"/>
      <c r="CI999" s="177"/>
      <c r="CJ999" s="177"/>
      <c r="CK999" s="177"/>
      <c r="CL999" s="177"/>
      <c r="CM999" s="177"/>
      <c r="CN999" s="177"/>
      <c r="CO999" s="177"/>
      <c r="CP999" s="177"/>
      <c r="CQ999" s="177"/>
      <c r="CR999" s="177"/>
      <c r="CS999" s="177"/>
      <c r="CT999" s="177"/>
      <c r="CU999" s="177"/>
      <c r="CV999" s="177"/>
      <c r="CW999" s="177"/>
      <c r="CX999" s="177"/>
      <c r="CY999" s="177"/>
      <c r="CZ999" s="177"/>
      <c r="DA999" s="177"/>
      <c r="DB999" s="177"/>
      <c r="DC999" s="177"/>
      <c r="DD999" s="177"/>
      <c r="DE999" s="177"/>
      <c r="DF999" s="177"/>
      <c r="DG999" s="177"/>
      <c r="DH999" s="177"/>
      <c r="DI999" s="177"/>
      <c r="DJ999" s="177"/>
      <c r="DK999" s="177"/>
      <c r="DL999" s="177"/>
      <c r="DM999" s="177"/>
      <c r="DN999" s="177"/>
      <c r="DO999" s="177"/>
      <c r="DP999" s="177"/>
      <c r="DQ999" s="177"/>
      <c r="DR999" s="177"/>
      <c r="DS999" s="177"/>
      <c r="DT999" s="177"/>
      <c r="DU999" s="177"/>
      <c r="DV999" s="177"/>
      <c r="DW999" s="177"/>
      <c r="DX999" s="177"/>
      <c r="DY999" s="177"/>
      <c r="DZ999" s="177"/>
      <c r="EA999" s="177"/>
      <c r="EB999" s="177"/>
      <c r="EC999" s="177"/>
      <c r="ED999" s="177"/>
      <c r="EE999" s="177"/>
      <c r="EF999" s="177"/>
      <c r="EG999" s="177"/>
      <c r="EH999" s="177"/>
      <c r="EI999" s="177"/>
      <c r="EJ999" s="177"/>
      <c r="EK999" s="177"/>
      <c r="EL999" s="177"/>
      <c r="EM999" s="177"/>
      <c r="EN999" s="177"/>
      <c r="EO999" s="177"/>
      <c r="EP999" s="177"/>
      <c r="EQ999" s="177"/>
      <c r="ER999" s="177"/>
      <c r="ES999" s="177"/>
      <c r="ET999" s="177"/>
      <c r="EU999" s="177"/>
      <c r="EV999" s="177"/>
      <c r="EW999" s="177"/>
      <c r="EX999" s="177"/>
      <c r="EY999" s="177"/>
      <c r="EZ999" s="177"/>
      <c r="FA999" s="177"/>
      <c r="FB999" s="177"/>
      <c r="FC999" s="177"/>
      <c r="FD999" s="177"/>
      <c r="FE999" s="177"/>
      <c r="FF999" s="177"/>
      <c r="FG999" s="177"/>
      <c r="FH999" s="177"/>
      <c r="FI999" s="177"/>
      <c r="FJ999" s="177"/>
      <c r="FK999" s="177"/>
      <c r="FL999" s="177"/>
      <c r="FM999" s="177"/>
      <c r="FN999" s="177"/>
      <c r="FO999" s="177"/>
      <c r="FP999" s="177"/>
      <c r="FQ999" s="177"/>
      <c r="FR999" s="177"/>
      <c r="FS999" s="177"/>
      <c r="FT999" s="177"/>
      <c r="FU999" s="177"/>
      <c r="FV999" s="177"/>
      <c r="FW999" s="177"/>
      <c r="FX999" s="177"/>
      <c r="FY999" s="177"/>
      <c r="FZ999" s="177"/>
      <c r="GA999" s="177"/>
      <c r="GB999" s="177"/>
      <c r="GC999" s="177"/>
      <c r="GD999" s="177"/>
      <c r="GE999" s="177"/>
      <c r="GF999" s="177"/>
      <c r="GG999" s="177"/>
      <c r="GH999" s="177"/>
      <c r="GI999" s="177"/>
      <c r="GJ999" s="177"/>
      <c r="GK999" s="177"/>
      <c r="GL999" s="177"/>
      <c r="GM999" s="177"/>
      <c r="GN999" s="177"/>
      <c r="GO999" s="177"/>
      <c r="GP999" s="177"/>
      <c r="GQ999" s="177"/>
      <c r="GR999" s="177"/>
      <c r="GS999" s="177"/>
      <c r="GT999" s="177"/>
      <c r="GU999" s="177"/>
      <c r="GV999" s="177"/>
      <c r="GW999" s="177"/>
      <c r="GX999" s="177"/>
      <c r="GY999" s="177"/>
      <c r="GZ999" s="177"/>
      <c r="HA999" s="177"/>
      <c r="HB999" s="177"/>
      <c r="HC999" s="177"/>
      <c r="HD999" s="177"/>
      <c r="HE999" s="177"/>
      <c r="HF999" s="177"/>
      <c r="HG999" s="177"/>
      <c r="HH999" s="177"/>
      <c r="HI999" s="177"/>
      <c r="HJ999" s="177"/>
      <c r="HK999" s="177"/>
      <c r="HL999" s="177"/>
      <c r="HM999" s="177"/>
      <c r="HN999" s="177"/>
      <c r="HO999" s="177"/>
      <c r="HP999" s="177"/>
      <c r="HQ999" s="177"/>
      <c r="HR999" s="177"/>
      <c r="HS999" s="177"/>
      <c r="HT999" s="177"/>
      <c r="HU999" s="177"/>
      <c r="HV999" s="177"/>
      <c r="HW999" s="177"/>
      <c r="HX999" s="177"/>
      <c r="HY999" s="177"/>
      <c r="HZ999" s="177"/>
      <c r="IA999" s="177"/>
      <c r="IB999" s="177"/>
      <c r="IC999" s="177"/>
      <c r="ID999" s="177"/>
      <c r="IE999" s="177"/>
      <c r="IF999" s="177"/>
      <c r="IG999" s="177"/>
      <c r="IH999" s="177"/>
      <c r="II999" s="177"/>
      <c r="IJ999" s="177"/>
      <c r="IK999" s="177"/>
      <c r="IL999" s="177"/>
      <c r="IM999" s="177"/>
      <c r="IN999" s="177"/>
      <c r="IO999" s="177"/>
      <c r="IP999" s="177"/>
      <c r="IQ999" s="177"/>
      <c r="IR999" s="177"/>
      <c r="IS999" s="177"/>
      <c r="IT999" s="177"/>
      <c r="IU999" s="177"/>
      <c r="IV999" s="177"/>
    </row>
    <row r="1000" spans="1:256" s="362" customFormat="1" ht="18.75" x14ac:dyDescent="0.45">
      <c r="A1000" s="357"/>
      <c r="B1000" s="177"/>
      <c r="C1000" s="60"/>
      <c r="D1000" s="755" t="s">
        <v>1617</v>
      </c>
      <c r="E1000" s="177"/>
      <c r="F1000" s="177"/>
      <c r="G1000" s="178"/>
      <c r="H1000" s="68"/>
      <c r="I1000" s="68"/>
      <c r="J1000" s="686"/>
      <c r="K1000" s="687"/>
      <c r="L1000" s="687"/>
      <c r="M1000" s="158"/>
      <c r="N1000" s="158"/>
      <c r="O1000" s="158"/>
      <c r="P1000" s="158"/>
      <c r="Q1000" s="330">
        <f>SUM(Q1001:Q1013)</f>
        <v>0</v>
      </c>
      <c r="R1000" s="330">
        <f>SUM(R1001:R1013)</f>
        <v>300000</v>
      </c>
      <c r="S1000" s="330">
        <f>SUM(Q1000:R1000)</f>
        <v>300000</v>
      </c>
      <c r="T1000" s="743"/>
      <c r="U1000" s="744"/>
      <c r="V1000" s="361"/>
      <c r="W1000" s="177"/>
      <c r="X1000" s="177"/>
      <c r="Y1000" s="727"/>
      <c r="Z1000" s="74"/>
      <c r="AA1000" s="117"/>
      <c r="AB1000" s="177"/>
      <c r="AC1000" s="177"/>
      <c r="AD1000" s="177"/>
      <c r="AE1000" s="177"/>
      <c r="AF1000" s="177"/>
      <c r="AG1000" s="177"/>
      <c r="AH1000" s="177"/>
      <c r="AI1000" s="177"/>
      <c r="AJ1000" s="177"/>
      <c r="AK1000" s="177"/>
      <c r="AL1000" s="177"/>
      <c r="AM1000" s="177"/>
      <c r="AN1000" s="177"/>
      <c r="AO1000" s="177"/>
      <c r="AP1000" s="177"/>
      <c r="AQ1000" s="177"/>
      <c r="AR1000" s="177"/>
      <c r="AS1000" s="177"/>
      <c r="AT1000" s="177"/>
      <c r="AU1000" s="177"/>
      <c r="AV1000" s="177"/>
      <c r="AW1000" s="177"/>
      <c r="AX1000" s="177"/>
      <c r="AY1000" s="177"/>
      <c r="AZ1000" s="177"/>
      <c r="BA1000" s="177"/>
      <c r="BB1000" s="177"/>
      <c r="BC1000" s="177"/>
      <c r="BD1000" s="177"/>
      <c r="BE1000" s="177"/>
      <c r="BF1000" s="177"/>
      <c r="BG1000" s="177"/>
      <c r="BH1000" s="177"/>
      <c r="BI1000" s="177"/>
      <c r="BJ1000" s="177"/>
      <c r="BK1000" s="177"/>
      <c r="BL1000" s="177"/>
      <c r="BM1000" s="177"/>
      <c r="BN1000" s="177"/>
      <c r="BO1000" s="177"/>
      <c r="BP1000" s="177"/>
      <c r="BQ1000" s="177"/>
      <c r="BR1000" s="177"/>
      <c r="BS1000" s="177"/>
      <c r="BT1000" s="177"/>
      <c r="BU1000" s="177"/>
      <c r="BV1000" s="177"/>
      <c r="BW1000" s="177"/>
      <c r="BX1000" s="177"/>
      <c r="BY1000" s="177"/>
      <c r="BZ1000" s="177"/>
      <c r="CA1000" s="177"/>
      <c r="CB1000" s="177"/>
      <c r="CC1000" s="177"/>
      <c r="CD1000" s="177"/>
      <c r="CE1000" s="177"/>
      <c r="CF1000" s="177"/>
      <c r="CG1000" s="177"/>
      <c r="CH1000" s="177"/>
      <c r="CI1000" s="177"/>
      <c r="CJ1000" s="177"/>
      <c r="CK1000" s="177"/>
      <c r="CL1000" s="177"/>
      <c r="CM1000" s="177"/>
      <c r="CN1000" s="177"/>
      <c r="CO1000" s="177"/>
      <c r="CP1000" s="177"/>
      <c r="CQ1000" s="177"/>
      <c r="CR1000" s="177"/>
      <c r="CS1000" s="177"/>
      <c r="CT1000" s="177"/>
      <c r="CU1000" s="177"/>
      <c r="CV1000" s="177"/>
      <c r="CW1000" s="177"/>
      <c r="CX1000" s="177"/>
      <c r="CY1000" s="177"/>
      <c r="CZ1000" s="177"/>
      <c r="DA1000" s="177"/>
      <c r="DB1000" s="177"/>
      <c r="DC1000" s="177"/>
      <c r="DD1000" s="177"/>
      <c r="DE1000" s="177"/>
      <c r="DF1000" s="177"/>
      <c r="DG1000" s="177"/>
      <c r="DH1000" s="177"/>
      <c r="DI1000" s="177"/>
      <c r="DJ1000" s="177"/>
      <c r="DK1000" s="177"/>
      <c r="DL1000" s="177"/>
      <c r="DM1000" s="177"/>
      <c r="DN1000" s="177"/>
      <c r="DO1000" s="177"/>
      <c r="DP1000" s="177"/>
      <c r="DQ1000" s="177"/>
      <c r="DR1000" s="177"/>
      <c r="DS1000" s="177"/>
      <c r="DT1000" s="177"/>
      <c r="DU1000" s="177"/>
      <c r="DV1000" s="177"/>
      <c r="DW1000" s="177"/>
      <c r="DX1000" s="177"/>
      <c r="DY1000" s="177"/>
      <c r="DZ1000" s="177"/>
      <c r="EA1000" s="177"/>
      <c r="EB1000" s="177"/>
      <c r="EC1000" s="177"/>
      <c r="ED1000" s="177"/>
      <c r="EE1000" s="177"/>
      <c r="EF1000" s="177"/>
      <c r="EG1000" s="177"/>
      <c r="EH1000" s="177"/>
      <c r="EI1000" s="177"/>
      <c r="EJ1000" s="177"/>
      <c r="EK1000" s="177"/>
      <c r="EL1000" s="177"/>
      <c r="EM1000" s="177"/>
      <c r="EN1000" s="177"/>
      <c r="EO1000" s="177"/>
      <c r="EP1000" s="177"/>
      <c r="EQ1000" s="177"/>
      <c r="ER1000" s="177"/>
      <c r="ES1000" s="177"/>
      <c r="ET1000" s="177"/>
      <c r="EU1000" s="177"/>
      <c r="EV1000" s="177"/>
      <c r="EW1000" s="177"/>
      <c r="EX1000" s="177"/>
      <c r="EY1000" s="177"/>
      <c r="EZ1000" s="177"/>
      <c r="FA1000" s="177"/>
      <c r="FB1000" s="177"/>
      <c r="FC1000" s="177"/>
      <c r="FD1000" s="177"/>
      <c r="FE1000" s="177"/>
      <c r="FF1000" s="177"/>
      <c r="FG1000" s="177"/>
      <c r="FH1000" s="177"/>
      <c r="FI1000" s="177"/>
      <c r="FJ1000" s="177"/>
      <c r="FK1000" s="177"/>
      <c r="FL1000" s="177"/>
      <c r="FM1000" s="177"/>
      <c r="FN1000" s="177"/>
      <c r="FO1000" s="177"/>
      <c r="FP1000" s="177"/>
      <c r="FQ1000" s="177"/>
      <c r="FR1000" s="177"/>
      <c r="FS1000" s="177"/>
      <c r="FT1000" s="177"/>
      <c r="FU1000" s="177"/>
      <c r="FV1000" s="177"/>
      <c r="FW1000" s="177"/>
      <c r="FX1000" s="177"/>
      <c r="FY1000" s="177"/>
      <c r="FZ1000" s="177"/>
      <c r="GA1000" s="177"/>
      <c r="GB1000" s="177"/>
      <c r="GC1000" s="177"/>
      <c r="GD1000" s="177"/>
      <c r="GE1000" s="177"/>
      <c r="GF1000" s="177"/>
      <c r="GG1000" s="177"/>
      <c r="GH1000" s="177"/>
      <c r="GI1000" s="177"/>
      <c r="GJ1000" s="177"/>
      <c r="GK1000" s="177"/>
      <c r="GL1000" s="177"/>
      <c r="GM1000" s="177"/>
      <c r="GN1000" s="177"/>
      <c r="GO1000" s="177"/>
      <c r="GP1000" s="177"/>
      <c r="GQ1000" s="177"/>
      <c r="GR1000" s="177"/>
      <c r="GS1000" s="177"/>
      <c r="GT1000" s="177"/>
      <c r="GU1000" s="177"/>
      <c r="GV1000" s="177"/>
      <c r="GW1000" s="177"/>
      <c r="GX1000" s="177"/>
      <c r="GY1000" s="177"/>
      <c r="GZ1000" s="177"/>
      <c r="HA1000" s="177"/>
      <c r="HB1000" s="177"/>
      <c r="HC1000" s="177"/>
      <c r="HD1000" s="177"/>
      <c r="HE1000" s="177"/>
      <c r="HF1000" s="177"/>
      <c r="HG1000" s="177"/>
      <c r="HH1000" s="177"/>
      <c r="HI1000" s="177"/>
      <c r="HJ1000" s="177"/>
      <c r="HK1000" s="177"/>
      <c r="HL1000" s="177"/>
      <c r="HM1000" s="177"/>
      <c r="HN1000" s="177"/>
      <c r="HO1000" s="177"/>
      <c r="HP1000" s="177"/>
      <c r="HQ1000" s="177"/>
      <c r="HR1000" s="177"/>
      <c r="HS1000" s="177"/>
      <c r="HT1000" s="177"/>
      <c r="HU1000" s="177"/>
      <c r="HV1000" s="177"/>
      <c r="HW1000" s="177"/>
      <c r="HX1000" s="177"/>
      <c r="HY1000" s="177"/>
      <c r="HZ1000" s="177"/>
      <c r="IA1000" s="177"/>
      <c r="IB1000" s="177"/>
      <c r="IC1000" s="177"/>
      <c r="ID1000" s="177"/>
      <c r="IE1000" s="177"/>
      <c r="IF1000" s="177"/>
      <c r="IG1000" s="177"/>
      <c r="IH1000" s="177"/>
      <c r="II1000" s="177"/>
      <c r="IJ1000" s="177"/>
      <c r="IK1000" s="177"/>
      <c r="IL1000" s="177"/>
      <c r="IM1000" s="177"/>
      <c r="IN1000" s="177"/>
      <c r="IO1000" s="177"/>
      <c r="IP1000" s="177"/>
      <c r="IQ1000" s="177"/>
      <c r="IR1000" s="177"/>
      <c r="IS1000" s="177"/>
      <c r="IT1000" s="177"/>
      <c r="IU1000" s="177"/>
      <c r="IV1000" s="177"/>
    </row>
    <row r="1001" spans="1:256" s="73" customFormat="1" ht="18.75" x14ac:dyDescent="0.45">
      <c r="A1001" s="58"/>
      <c r="B1001" s="59"/>
      <c r="C1001" s="60"/>
      <c r="D1001" s="61" t="s">
        <v>19</v>
      </c>
      <c r="E1001" s="59"/>
      <c r="F1001" s="59"/>
      <c r="G1001" s="62"/>
      <c r="H1001" s="76"/>
      <c r="I1001" s="64"/>
      <c r="J1001" s="149">
        <v>1</v>
      </c>
      <c r="K1001" s="150" t="s">
        <v>1618</v>
      </c>
      <c r="L1001" s="67"/>
      <c r="M1001" s="68"/>
      <c r="N1001" s="68"/>
      <c r="O1001" s="68"/>
      <c r="P1001" s="69"/>
      <c r="Q1001" s="234"/>
      <c r="R1001" s="711">
        <v>300000</v>
      </c>
      <c r="S1001" s="164">
        <f>SUM(Q1001:R1001)</f>
        <v>300000</v>
      </c>
      <c r="T1001" s="160" t="s">
        <v>1562</v>
      </c>
      <c r="U1001" s="194" t="s">
        <v>1563</v>
      </c>
      <c r="V1001" s="154"/>
      <c r="W1001" s="74"/>
      <c r="X1001" s="74"/>
      <c r="Y1001" s="43"/>
      <c r="Z1001" s="74"/>
      <c r="AA1001" s="75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75"/>
      <c r="AZ1001" s="75"/>
      <c r="BA1001" s="75"/>
      <c r="BB1001" s="75"/>
      <c r="BC1001" s="75"/>
      <c r="BD1001" s="75"/>
      <c r="BE1001" s="75"/>
      <c r="BF1001" s="75"/>
      <c r="BG1001" s="75"/>
      <c r="BH1001" s="75"/>
      <c r="BI1001" s="75"/>
      <c r="BJ1001" s="75"/>
      <c r="BK1001" s="75"/>
      <c r="BL1001" s="75"/>
      <c r="BM1001" s="75"/>
      <c r="BN1001" s="75"/>
      <c r="BO1001" s="75"/>
      <c r="BP1001" s="75"/>
      <c r="BQ1001" s="75"/>
      <c r="BR1001" s="75"/>
      <c r="BS1001" s="75"/>
      <c r="BT1001" s="75"/>
      <c r="BU1001" s="75"/>
      <c r="BV1001" s="75"/>
      <c r="BW1001" s="75"/>
      <c r="BX1001" s="75"/>
      <c r="BY1001" s="75"/>
      <c r="BZ1001" s="75"/>
      <c r="CA1001" s="75"/>
      <c r="CB1001" s="75"/>
      <c r="CC1001" s="75"/>
      <c r="CD1001" s="75"/>
      <c r="CE1001" s="75"/>
      <c r="CF1001" s="75"/>
      <c r="CG1001" s="75"/>
      <c r="CH1001" s="75"/>
      <c r="CI1001" s="75"/>
      <c r="CJ1001" s="75"/>
      <c r="CK1001" s="75"/>
      <c r="CL1001" s="75"/>
      <c r="CM1001" s="75"/>
      <c r="CN1001" s="75"/>
      <c r="CO1001" s="75"/>
      <c r="CP1001" s="75"/>
      <c r="CQ1001" s="75"/>
      <c r="CR1001" s="75"/>
      <c r="CS1001" s="75"/>
      <c r="CT1001" s="75"/>
      <c r="CU1001" s="75"/>
      <c r="CV1001" s="75"/>
      <c r="CW1001" s="75"/>
      <c r="CX1001" s="75"/>
      <c r="CY1001" s="75"/>
      <c r="CZ1001" s="75"/>
      <c r="DA1001" s="75"/>
      <c r="DB1001" s="75"/>
      <c r="DC1001" s="75"/>
      <c r="DD1001" s="75"/>
      <c r="DE1001" s="75"/>
      <c r="DF1001" s="75"/>
      <c r="DG1001" s="75"/>
      <c r="DH1001" s="75"/>
      <c r="DI1001" s="75"/>
      <c r="DJ1001" s="75"/>
      <c r="DK1001" s="75"/>
      <c r="DL1001" s="75"/>
      <c r="DM1001" s="75"/>
      <c r="DN1001" s="75"/>
      <c r="DO1001" s="75"/>
      <c r="DP1001" s="75"/>
      <c r="DQ1001" s="75"/>
      <c r="DR1001" s="75"/>
      <c r="DS1001" s="75"/>
      <c r="DT1001" s="75"/>
      <c r="DU1001" s="75"/>
      <c r="DV1001" s="75"/>
      <c r="DW1001" s="75"/>
      <c r="DX1001" s="75"/>
      <c r="DY1001" s="75"/>
      <c r="DZ1001" s="75"/>
      <c r="EA1001" s="75"/>
      <c r="EB1001" s="75"/>
      <c r="EC1001" s="75"/>
      <c r="ED1001" s="75"/>
      <c r="EE1001" s="75"/>
      <c r="EF1001" s="75"/>
      <c r="EG1001" s="75"/>
      <c r="EH1001" s="75"/>
      <c r="EI1001" s="75"/>
      <c r="EJ1001" s="75"/>
      <c r="EK1001" s="75"/>
      <c r="EL1001" s="75"/>
      <c r="EM1001" s="75"/>
      <c r="EN1001" s="75"/>
      <c r="EO1001" s="75"/>
      <c r="EP1001" s="75"/>
      <c r="EQ1001" s="75"/>
      <c r="ER1001" s="75"/>
      <c r="ES1001" s="75"/>
      <c r="ET1001" s="75"/>
      <c r="EU1001" s="75"/>
      <c r="EV1001" s="75"/>
      <c r="EW1001" s="75"/>
      <c r="EX1001" s="75"/>
      <c r="EY1001" s="75"/>
      <c r="EZ1001" s="75"/>
      <c r="FA1001" s="75"/>
      <c r="FB1001" s="75"/>
      <c r="FC1001" s="75"/>
      <c r="FD1001" s="75"/>
      <c r="FE1001" s="75"/>
      <c r="FF1001" s="75"/>
      <c r="FG1001" s="75"/>
      <c r="FH1001" s="75"/>
      <c r="FI1001" s="75"/>
      <c r="FJ1001" s="75"/>
      <c r="FK1001" s="75"/>
      <c r="FL1001" s="75"/>
      <c r="FM1001" s="75"/>
      <c r="FN1001" s="75"/>
      <c r="FO1001" s="75"/>
      <c r="FP1001" s="75"/>
      <c r="FQ1001" s="75"/>
      <c r="FR1001" s="75"/>
      <c r="FS1001" s="75"/>
      <c r="FT1001" s="75"/>
      <c r="FU1001" s="75"/>
      <c r="FV1001" s="75"/>
      <c r="FW1001" s="75"/>
      <c r="FX1001" s="75"/>
      <c r="FY1001" s="75"/>
      <c r="FZ1001" s="75"/>
      <c r="GA1001" s="75"/>
      <c r="GB1001" s="75"/>
      <c r="GC1001" s="75"/>
      <c r="GD1001" s="75"/>
      <c r="GE1001" s="75"/>
      <c r="GF1001" s="75"/>
      <c r="GG1001" s="75"/>
      <c r="GH1001" s="75"/>
      <c r="GI1001" s="75"/>
      <c r="GJ1001" s="75"/>
      <c r="GK1001" s="75"/>
      <c r="GL1001" s="75"/>
      <c r="GM1001" s="75"/>
      <c r="GN1001" s="75"/>
      <c r="GO1001" s="75"/>
      <c r="GP1001" s="75"/>
      <c r="GQ1001" s="75"/>
      <c r="GR1001" s="75"/>
      <c r="GS1001" s="75"/>
      <c r="GT1001" s="75"/>
      <c r="GU1001" s="75"/>
      <c r="GV1001" s="75"/>
      <c r="GW1001" s="75"/>
      <c r="GX1001" s="75"/>
      <c r="GY1001" s="75"/>
      <c r="GZ1001" s="75"/>
      <c r="HA1001" s="75"/>
      <c r="HB1001" s="75"/>
      <c r="HC1001" s="75"/>
      <c r="HD1001" s="75"/>
      <c r="HE1001" s="75"/>
      <c r="HF1001" s="75"/>
      <c r="HG1001" s="75"/>
      <c r="HH1001" s="75"/>
      <c r="HI1001" s="75"/>
      <c r="HJ1001" s="75"/>
      <c r="HK1001" s="75"/>
      <c r="HL1001" s="75"/>
      <c r="HM1001" s="75"/>
      <c r="HN1001" s="75"/>
      <c r="HO1001" s="75"/>
      <c r="HP1001" s="75"/>
      <c r="HQ1001" s="75"/>
      <c r="HR1001" s="75"/>
      <c r="HS1001" s="75"/>
      <c r="HT1001" s="75"/>
      <c r="HU1001" s="75"/>
      <c r="HV1001" s="75"/>
      <c r="HW1001" s="75"/>
      <c r="HX1001" s="75"/>
      <c r="HY1001" s="75"/>
      <c r="HZ1001" s="75"/>
      <c r="IA1001" s="75"/>
      <c r="IB1001" s="75"/>
      <c r="IC1001" s="75"/>
      <c r="ID1001" s="75"/>
      <c r="IE1001" s="75"/>
      <c r="IF1001" s="75"/>
      <c r="IG1001" s="75"/>
      <c r="IH1001" s="75"/>
      <c r="II1001" s="75"/>
      <c r="IJ1001" s="75"/>
      <c r="IK1001" s="75"/>
      <c r="IL1001" s="75"/>
      <c r="IM1001" s="75"/>
      <c r="IN1001" s="75"/>
      <c r="IO1001" s="75"/>
      <c r="IP1001" s="75"/>
      <c r="IQ1001" s="75"/>
      <c r="IR1001" s="75"/>
      <c r="IS1001" s="75"/>
      <c r="IT1001" s="75"/>
      <c r="IU1001" s="75"/>
      <c r="IV1001" s="75"/>
    </row>
    <row r="1002" spans="1:256" s="73" customFormat="1" ht="18.75" x14ac:dyDescent="0.45">
      <c r="A1002" s="58"/>
      <c r="B1002" s="59"/>
      <c r="C1002" s="60"/>
      <c r="D1002" s="81"/>
      <c r="E1002" s="93" t="s">
        <v>1619</v>
      </c>
      <c r="F1002" s="59"/>
      <c r="G1002" s="62"/>
      <c r="H1002" s="76"/>
      <c r="I1002" s="64"/>
      <c r="J1002" s="149"/>
      <c r="K1002" s="150"/>
      <c r="L1002" s="67"/>
      <c r="M1002" s="68"/>
      <c r="N1002" s="68"/>
      <c r="O1002" s="68"/>
      <c r="P1002" s="69"/>
      <c r="Q1002" s="234"/>
      <c r="R1002" s="690"/>
      <c r="S1002" s="266"/>
      <c r="T1002" s="80"/>
      <c r="U1002" s="80"/>
      <c r="V1002" s="154"/>
      <c r="W1002" s="74"/>
      <c r="X1002" s="74"/>
      <c r="Y1002" s="43"/>
      <c r="Z1002" s="74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75"/>
      <c r="AZ1002" s="75"/>
      <c r="BA1002" s="75"/>
      <c r="BB1002" s="75"/>
      <c r="BC1002" s="75"/>
      <c r="BD1002" s="75"/>
      <c r="BE1002" s="75"/>
      <c r="BF1002" s="75"/>
      <c r="BG1002" s="75"/>
      <c r="BH1002" s="75"/>
      <c r="BI1002" s="75"/>
      <c r="BJ1002" s="75"/>
      <c r="BK1002" s="75"/>
      <c r="BL1002" s="75"/>
      <c r="BM1002" s="75"/>
      <c r="BN1002" s="75"/>
      <c r="BO1002" s="75"/>
      <c r="BP1002" s="75"/>
      <c r="BQ1002" s="75"/>
      <c r="BR1002" s="75"/>
      <c r="BS1002" s="75"/>
      <c r="BT1002" s="75"/>
      <c r="BU1002" s="75"/>
      <c r="BV1002" s="75"/>
      <c r="BW1002" s="75"/>
      <c r="BX1002" s="75"/>
      <c r="BY1002" s="75"/>
      <c r="BZ1002" s="75"/>
      <c r="CA1002" s="75"/>
      <c r="CB1002" s="75"/>
      <c r="CC1002" s="75"/>
      <c r="CD1002" s="75"/>
      <c r="CE1002" s="75"/>
      <c r="CF1002" s="75"/>
      <c r="CG1002" s="75"/>
      <c r="CH1002" s="75"/>
      <c r="CI1002" s="75"/>
      <c r="CJ1002" s="75"/>
      <c r="CK1002" s="75"/>
      <c r="CL1002" s="75"/>
      <c r="CM1002" s="75"/>
      <c r="CN1002" s="75"/>
      <c r="CO1002" s="75"/>
      <c r="CP1002" s="75"/>
      <c r="CQ1002" s="75"/>
      <c r="CR1002" s="75"/>
      <c r="CS1002" s="75"/>
      <c r="CT1002" s="75"/>
      <c r="CU1002" s="75"/>
      <c r="CV1002" s="75"/>
      <c r="CW1002" s="75"/>
      <c r="CX1002" s="75"/>
      <c r="CY1002" s="75"/>
      <c r="CZ1002" s="75"/>
      <c r="DA1002" s="75"/>
      <c r="DB1002" s="75"/>
      <c r="DC1002" s="75"/>
      <c r="DD1002" s="75"/>
      <c r="DE1002" s="75"/>
      <c r="DF1002" s="75"/>
      <c r="DG1002" s="75"/>
      <c r="DH1002" s="75"/>
      <c r="DI1002" s="75"/>
      <c r="DJ1002" s="75"/>
      <c r="DK1002" s="75"/>
      <c r="DL1002" s="75"/>
      <c r="DM1002" s="75"/>
      <c r="DN1002" s="75"/>
      <c r="DO1002" s="75"/>
      <c r="DP1002" s="75"/>
      <c r="DQ1002" s="75"/>
      <c r="DR1002" s="75"/>
      <c r="DS1002" s="75"/>
      <c r="DT1002" s="75"/>
      <c r="DU1002" s="75"/>
      <c r="DV1002" s="75"/>
      <c r="DW1002" s="75"/>
      <c r="DX1002" s="75"/>
      <c r="DY1002" s="75"/>
      <c r="DZ1002" s="75"/>
      <c r="EA1002" s="75"/>
      <c r="EB1002" s="75"/>
      <c r="EC1002" s="75"/>
      <c r="ED1002" s="75"/>
      <c r="EE1002" s="75"/>
      <c r="EF1002" s="75"/>
      <c r="EG1002" s="75"/>
      <c r="EH1002" s="75"/>
      <c r="EI1002" s="75"/>
      <c r="EJ1002" s="75"/>
      <c r="EK1002" s="75"/>
      <c r="EL1002" s="75"/>
      <c r="EM1002" s="75"/>
      <c r="EN1002" s="75"/>
      <c r="EO1002" s="75"/>
      <c r="EP1002" s="75"/>
      <c r="EQ1002" s="75"/>
      <c r="ER1002" s="75"/>
      <c r="ES1002" s="75"/>
      <c r="ET1002" s="75"/>
      <c r="EU1002" s="75"/>
      <c r="EV1002" s="75"/>
      <c r="EW1002" s="75"/>
      <c r="EX1002" s="75"/>
      <c r="EY1002" s="75"/>
      <c r="EZ1002" s="75"/>
      <c r="FA1002" s="75"/>
      <c r="FB1002" s="75"/>
      <c r="FC1002" s="75"/>
      <c r="FD1002" s="75"/>
      <c r="FE1002" s="75"/>
      <c r="FF1002" s="75"/>
      <c r="FG1002" s="75"/>
      <c r="FH1002" s="75"/>
      <c r="FI1002" s="75"/>
      <c r="FJ1002" s="75"/>
      <c r="FK1002" s="75"/>
      <c r="FL1002" s="75"/>
      <c r="FM1002" s="75"/>
      <c r="FN1002" s="75"/>
      <c r="FO1002" s="75"/>
      <c r="FP1002" s="75"/>
      <c r="FQ1002" s="75"/>
      <c r="FR1002" s="75"/>
      <c r="FS1002" s="75"/>
      <c r="FT1002" s="75"/>
      <c r="FU1002" s="75"/>
      <c r="FV1002" s="75"/>
      <c r="FW1002" s="75"/>
      <c r="FX1002" s="75"/>
      <c r="FY1002" s="75"/>
      <c r="FZ1002" s="75"/>
      <c r="GA1002" s="75"/>
      <c r="GB1002" s="75"/>
      <c r="GC1002" s="75"/>
      <c r="GD1002" s="75"/>
      <c r="GE1002" s="75"/>
      <c r="GF1002" s="75"/>
      <c r="GG1002" s="75"/>
      <c r="GH1002" s="75"/>
      <c r="GI1002" s="75"/>
      <c r="GJ1002" s="75"/>
      <c r="GK1002" s="75"/>
      <c r="GL1002" s="75"/>
      <c r="GM1002" s="75"/>
      <c r="GN1002" s="75"/>
      <c r="GO1002" s="75"/>
      <c r="GP1002" s="75"/>
      <c r="GQ1002" s="75"/>
      <c r="GR1002" s="75"/>
      <c r="GS1002" s="75"/>
      <c r="GT1002" s="75"/>
      <c r="GU1002" s="75"/>
      <c r="GV1002" s="75"/>
      <c r="GW1002" s="75"/>
      <c r="GX1002" s="75"/>
      <c r="GY1002" s="75"/>
      <c r="GZ1002" s="75"/>
      <c r="HA1002" s="75"/>
      <c r="HB1002" s="75"/>
      <c r="HC1002" s="75"/>
      <c r="HD1002" s="75"/>
      <c r="HE1002" s="75"/>
      <c r="HF1002" s="75"/>
      <c r="HG1002" s="75"/>
      <c r="HH1002" s="75"/>
      <c r="HI1002" s="75"/>
      <c r="HJ1002" s="75"/>
      <c r="HK1002" s="75"/>
      <c r="HL1002" s="75"/>
      <c r="HM1002" s="75"/>
      <c r="HN1002" s="75"/>
      <c r="HO1002" s="75"/>
      <c r="HP1002" s="75"/>
      <c r="HQ1002" s="75"/>
      <c r="HR1002" s="75"/>
      <c r="HS1002" s="75"/>
      <c r="HT1002" s="75"/>
      <c r="HU1002" s="75"/>
      <c r="HV1002" s="75"/>
      <c r="HW1002" s="75"/>
      <c r="HX1002" s="75"/>
      <c r="HY1002" s="75"/>
      <c r="HZ1002" s="75"/>
      <c r="IA1002" s="75"/>
      <c r="IB1002" s="75"/>
      <c r="IC1002" s="75"/>
      <c r="ID1002" s="75"/>
      <c r="IE1002" s="75"/>
      <c r="IF1002" s="75"/>
      <c r="IG1002" s="75"/>
      <c r="IH1002" s="75"/>
      <c r="II1002" s="75"/>
      <c r="IJ1002" s="75"/>
      <c r="IK1002" s="75"/>
      <c r="IL1002" s="75"/>
      <c r="IM1002" s="75"/>
      <c r="IN1002" s="75"/>
      <c r="IO1002" s="75"/>
      <c r="IP1002" s="75"/>
      <c r="IQ1002" s="75"/>
      <c r="IR1002" s="75"/>
      <c r="IS1002" s="75"/>
      <c r="IT1002" s="75"/>
      <c r="IU1002" s="75"/>
      <c r="IV1002" s="75"/>
    </row>
    <row r="1003" spans="1:256" s="362" customFormat="1" ht="18.75" x14ac:dyDescent="0.45">
      <c r="A1003" s="357"/>
      <c r="B1003" s="177"/>
      <c r="C1003" s="177"/>
      <c r="D1003" s="177" t="s">
        <v>30</v>
      </c>
      <c r="E1003" s="177"/>
      <c r="F1003" s="177"/>
      <c r="G1003" s="178"/>
      <c r="H1003" s="68"/>
      <c r="I1003" s="68"/>
      <c r="J1003" s="686"/>
      <c r="K1003" s="687"/>
      <c r="L1003" s="687"/>
      <c r="M1003" s="158"/>
      <c r="N1003" s="158"/>
      <c r="O1003" s="158"/>
      <c r="P1003" s="158"/>
      <c r="Q1003" s="187"/>
      <c r="R1003" s="187"/>
      <c r="S1003" s="159"/>
      <c r="T1003" s="188"/>
      <c r="U1003" s="188"/>
      <c r="V1003" s="361"/>
      <c r="W1003" s="177"/>
      <c r="X1003" s="177"/>
      <c r="Y1003" s="727"/>
      <c r="Z1003" s="74"/>
      <c r="AA1003" s="117"/>
      <c r="AB1003" s="177"/>
      <c r="AC1003" s="177"/>
      <c r="AD1003" s="177"/>
      <c r="AE1003" s="177"/>
      <c r="AF1003" s="177"/>
      <c r="AG1003" s="177"/>
      <c r="AH1003" s="177"/>
      <c r="AI1003" s="177"/>
      <c r="AJ1003" s="177"/>
      <c r="AK1003" s="177"/>
      <c r="AL1003" s="177"/>
      <c r="AM1003" s="177"/>
      <c r="AN1003" s="177"/>
      <c r="AO1003" s="177"/>
      <c r="AP1003" s="177"/>
      <c r="AQ1003" s="177"/>
      <c r="AR1003" s="177"/>
      <c r="AS1003" s="177"/>
      <c r="AT1003" s="177"/>
      <c r="AU1003" s="177"/>
      <c r="AV1003" s="177"/>
      <c r="AW1003" s="177"/>
      <c r="AX1003" s="177"/>
      <c r="AY1003" s="177"/>
      <c r="AZ1003" s="177"/>
      <c r="BA1003" s="177"/>
      <c r="BB1003" s="177"/>
      <c r="BC1003" s="177"/>
      <c r="BD1003" s="177"/>
      <c r="BE1003" s="177"/>
      <c r="BF1003" s="177"/>
      <c r="BG1003" s="177"/>
      <c r="BH1003" s="177"/>
      <c r="BI1003" s="177"/>
      <c r="BJ1003" s="177"/>
      <c r="BK1003" s="177"/>
      <c r="BL1003" s="177"/>
      <c r="BM1003" s="177"/>
      <c r="BN1003" s="177"/>
      <c r="BO1003" s="177"/>
      <c r="BP1003" s="177"/>
      <c r="BQ1003" s="177"/>
      <c r="BR1003" s="177"/>
      <c r="BS1003" s="177"/>
      <c r="BT1003" s="177"/>
      <c r="BU1003" s="177"/>
      <c r="BV1003" s="177"/>
      <c r="BW1003" s="177"/>
      <c r="BX1003" s="177"/>
      <c r="BY1003" s="177"/>
      <c r="BZ1003" s="177"/>
      <c r="CA1003" s="177"/>
      <c r="CB1003" s="177"/>
      <c r="CC1003" s="177"/>
      <c r="CD1003" s="177"/>
      <c r="CE1003" s="177"/>
      <c r="CF1003" s="177"/>
      <c r="CG1003" s="177"/>
      <c r="CH1003" s="177"/>
      <c r="CI1003" s="177"/>
      <c r="CJ1003" s="177"/>
      <c r="CK1003" s="177"/>
      <c r="CL1003" s="177"/>
      <c r="CM1003" s="177"/>
      <c r="CN1003" s="177"/>
      <c r="CO1003" s="177"/>
      <c r="CP1003" s="177"/>
      <c r="CQ1003" s="177"/>
      <c r="CR1003" s="177"/>
      <c r="CS1003" s="177"/>
      <c r="CT1003" s="177"/>
      <c r="CU1003" s="177"/>
      <c r="CV1003" s="177"/>
      <c r="CW1003" s="177"/>
      <c r="CX1003" s="177"/>
      <c r="CY1003" s="177"/>
      <c r="CZ1003" s="177"/>
      <c r="DA1003" s="177"/>
      <c r="DB1003" s="177"/>
      <c r="DC1003" s="177"/>
      <c r="DD1003" s="177"/>
      <c r="DE1003" s="177"/>
      <c r="DF1003" s="177"/>
      <c r="DG1003" s="177"/>
      <c r="DH1003" s="177"/>
      <c r="DI1003" s="177"/>
      <c r="DJ1003" s="177"/>
      <c r="DK1003" s="177"/>
      <c r="DL1003" s="177"/>
      <c r="DM1003" s="177"/>
      <c r="DN1003" s="177"/>
      <c r="DO1003" s="177"/>
      <c r="DP1003" s="177"/>
      <c r="DQ1003" s="177"/>
      <c r="DR1003" s="177"/>
      <c r="DS1003" s="177"/>
      <c r="DT1003" s="177"/>
      <c r="DU1003" s="177"/>
      <c r="DV1003" s="177"/>
      <c r="DW1003" s="177"/>
      <c r="DX1003" s="177"/>
      <c r="DY1003" s="177"/>
      <c r="DZ1003" s="177"/>
      <c r="EA1003" s="177"/>
      <c r="EB1003" s="177"/>
      <c r="EC1003" s="177"/>
      <c r="ED1003" s="177"/>
      <c r="EE1003" s="177"/>
      <c r="EF1003" s="177"/>
      <c r="EG1003" s="177"/>
      <c r="EH1003" s="177"/>
      <c r="EI1003" s="177"/>
      <c r="EJ1003" s="177"/>
      <c r="EK1003" s="177"/>
      <c r="EL1003" s="177"/>
      <c r="EM1003" s="177"/>
      <c r="EN1003" s="177"/>
      <c r="EO1003" s="177"/>
      <c r="EP1003" s="177"/>
      <c r="EQ1003" s="177"/>
      <c r="ER1003" s="177"/>
      <c r="ES1003" s="177"/>
      <c r="ET1003" s="177"/>
      <c r="EU1003" s="177"/>
      <c r="EV1003" s="177"/>
      <c r="EW1003" s="177"/>
      <c r="EX1003" s="177"/>
      <c r="EY1003" s="177"/>
      <c r="EZ1003" s="177"/>
      <c r="FA1003" s="177"/>
      <c r="FB1003" s="177"/>
      <c r="FC1003" s="177"/>
      <c r="FD1003" s="177"/>
      <c r="FE1003" s="177"/>
      <c r="FF1003" s="177"/>
      <c r="FG1003" s="177"/>
      <c r="FH1003" s="177"/>
      <c r="FI1003" s="177"/>
      <c r="FJ1003" s="177"/>
      <c r="FK1003" s="177"/>
      <c r="FL1003" s="177"/>
      <c r="FM1003" s="177"/>
      <c r="FN1003" s="177"/>
      <c r="FO1003" s="177"/>
      <c r="FP1003" s="177"/>
      <c r="FQ1003" s="177"/>
      <c r="FR1003" s="177"/>
      <c r="FS1003" s="177"/>
      <c r="FT1003" s="177"/>
      <c r="FU1003" s="177"/>
      <c r="FV1003" s="177"/>
      <c r="FW1003" s="177"/>
      <c r="FX1003" s="177"/>
      <c r="FY1003" s="177"/>
      <c r="FZ1003" s="177"/>
      <c r="GA1003" s="177"/>
      <c r="GB1003" s="177"/>
      <c r="GC1003" s="177"/>
      <c r="GD1003" s="177"/>
      <c r="GE1003" s="177"/>
      <c r="GF1003" s="177"/>
      <c r="GG1003" s="177"/>
      <c r="GH1003" s="177"/>
      <c r="GI1003" s="177"/>
      <c r="GJ1003" s="177"/>
      <c r="GK1003" s="177"/>
      <c r="GL1003" s="177"/>
      <c r="GM1003" s="177"/>
      <c r="GN1003" s="177"/>
      <c r="GO1003" s="177"/>
      <c r="GP1003" s="177"/>
      <c r="GQ1003" s="177"/>
      <c r="GR1003" s="177"/>
      <c r="GS1003" s="177"/>
      <c r="GT1003" s="177"/>
      <c r="GU1003" s="177"/>
      <c r="GV1003" s="177"/>
      <c r="GW1003" s="177"/>
      <c r="GX1003" s="177"/>
      <c r="GY1003" s="177"/>
      <c r="GZ1003" s="177"/>
      <c r="HA1003" s="177"/>
      <c r="HB1003" s="177"/>
      <c r="HC1003" s="177"/>
      <c r="HD1003" s="177"/>
      <c r="HE1003" s="177"/>
      <c r="HF1003" s="177"/>
      <c r="HG1003" s="177"/>
      <c r="HH1003" s="177"/>
      <c r="HI1003" s="177"/>
      <c r="HJ1003" s="177"/>
      <c r="HK1003" s="177"/>
      <c r="HL1003" s="177"/>
      <c r="HM1003" s="177"/>
      <c r="HN1003" s="177"/>
      <c r="HO1003" s="177"/>
      <c r="HP1003" s="177"/>
      <c r="HQ1003" s="177"/>
      <c r="HR1003" s="177"/>
      <c r="HS1003" s="177"/>
      <c r="HT1003" s="177"/>
      <c r="HU1003" s="177"/>
      <c r="HV1003" s="177"/>
      <c r="HW1003" s="177"/>
      <c r="HX1003" s="177"/>
      <c r="HY1003" s="177"/>
      <c r="HZ1003" s="177"/>
      <c r="IA1003" s="177"/>
      <c r="IB1003" s="177"/>
      <c r="IC1003" s="177"/>
      <c r="ID1003" s="177"/>
      <c r="IE1003" s="177"/>
      <c r="IF1003" s="177"/>
      <c r="IG1003" s="177"/>
      <c r="IH1003" s="177"/>
      <c r="II1003" s="177"/>
      <c r="IJ1003" s="177"/>
      <c r="IK1003" s="177"/>
      <c r="IL1003" s="177"/>
      <c r="IM1003" s="177"/>
      <c r="IN1003" s="177"/>
      <c r="IO1003" s="177"/>
      <c r="IP1003" s="177"/>
      <c r="IQ1003" s="177"/>
      <c r="IR1003" s="177"/>
      <c r="IS1003" s="177"/>
      <c r="IT1003" s="177"/>
      <c r="IU1003" s="177"/>
      <c r="IV1003" s="177"/>
    </row>
    <row r="1004" spans="1:256" s="362" customFormat="1" ht="18.75" x14ac:dyDescent="0.45">
      <c r="A1004" s="357"/>
      <c r="B1004" s="177"/>
      <c r="C1004" s="177"/>
      <c r="D1004" s="81">
        <v>1</v>
      </c>
      <c r="E1004" s="122" t="s">
        <v>1620</v>
      </c>
      <c r="F1004" s="123"/>
      <c r="G1004" s="178"/>
      <c r="H1004" s="124" t="s">
        <v>75</v>
      </c>
      <c r="I1004" s="125">
        <v>5</v>
      </c>
      <c r="J1004" s="686"/>
      <c r="K1004" s="687"/>
      <c r="L1004" s="687"/>
      <c r="M1004" s="158"/>
      <c r="N1004" s="158"/>
      <c r="O1004" s="158"/>
      <c r="P1004" s="158"/>
      <c r="Q1004" s="696"/>
      <c r="R1004" s="696"/>
      <c r="S1004" s="159"/>
      <c r="T1004" s="188"/>
      <c r="U1004" s="188"/>
      <c r="V1004" s="361"/>
      <c r="W1004" s="177"/>
      <c r="X1004" s="177"/>
      <c r="Y1004" s="727"/>
      <c r="Z1004" s="74"/>
      <c r="AA1004" s="117"/>
      <c r="AB1004" s="177"/>
      <c r="AC1004" s="177"/>
      <c r="AD1004" s="177"/>
      <c r="AE1004" s="177"/>
      <c r="AF1004" s="177"/>
      <c r="AG1004" s="177"/>
      <c r="AH1004" s="177"/>
      <c r="AI1004" s="177"/>
      <c r="AJ1004" s="177"/>
      <c r="AK1004" s="177"/>
      <c r="AL1004" s="177"/>
      <c r="AM1004" s="177"/>
      <c r="AN1004" s="177"/>
      <c r="AO1004" s="177"/>
      <c r="AP1004" s="177"/>
      <c r="AQ1004" s="177"/>
      <c r="AR1004" s="177"/>
      <c r="AS1004" s="177"/>
      <c r="AT1004" s="177"/>
      <c r="AU1004" s="177"/>
      <c r="AV1004" s="177"/>
      <c r="AW1004" s="177"/>
      <c r="AX1004" s="177"/>
      <c r="AY1004" s="177"/>
      <c r="AZ1004" s="177"/>
      <c r="BA1004" s="177"/>
      <c r="BB1004" s="177"/>
      <c r="BC1004" s="177"/>
      <c r="BD1004" s="177"/>
      <c r="BE1004" s="177"/>
      <c r="BF1004" s="177"/>
      <c r="BG1004" s="177"/>
      <c r="BH1004" s="177"/>
      <c r="BI1004" s="177"/>
      <c r="BJ1004" s="177"/>
      <c r="BK1004" s="177"/>
      <c r="BL1004" s="177"/>
      <c r="BM1004" s="177"/>
      <c r="BN1004" s="177"/>
      <c r="BO1004" s="177"/>
      <c r="BP1004" s="177"/>
      <c r="BQ1004" s="177"/>
      <c r="BR1004" s="177"/>
      <c r="BS1004" s="177"/>
      <c r="BT1004" s="177"/>
      <c r="BU1004" s="177"/>
      <c r="BV1004" s="177"/>
      <c r="BW1004" s="177"/>
      <c r="BX1004" s="177"/>
      <c r="BY1004" s="177"/>
      <c r="BZ1004" s="177"/>
      <c r="CA1004" s="177"/>
      <c r="CB1004" s="177"/>
      <c r="CC1004" s="177"/>
      <c r="CD1004" s="177"/>
      <c r="CE1004" s="177"/>
      <c r="CF1004" s="177"/>
      <c r="CG1004" s="177"/>
      <c r="CH1004" s="177"/>
      <c r="CI1004" s="177"/>
      <c r="CJ1004" s="177"/>
      <c r="CK1004" s="177"/>
      <c r="CL1004" s="177"/>
      <c r="CM1004" s="177"/>
      <c r="CN1004" s="177"/>
      <c r="CO1004" s="177"/>
      <c r="CP1004" s="177"/>
      <c r="CQ1004" s="177"/>
      <c r="CR1004" s="177"/>
      <c r="CS1004" s="177"/>
      <c r="CT1004" s="177"/>
      <c r="CU1004" s="177"/>
      <c r="CV1004" s="177"/>
      <c r="CW1004" s="177"/>
      <c r="CX1004" s="177"/>
      <c r="CY1004" s="177"/>
      <c r="CZ1004" s="177"/>
      <c r="DA1004" s="177"/>
      <c r="DB1004" s="177"/>
      <c r="DC1004" s="177"/>
      <c r="DD1004" s="177"/>
      <c r="DE1004" s="177"/>
      <c r="DF1004" s="177"/>
      <c r="DG1004" s="177"/>
      <c r="DH1004" s="177"/>
      <c r="DI1004" s="177"/>
      <c r="DJ1004" s="177"/>
      <c r="DK1004" s="177"/>
      <c r="DL1004" s="177"/>
      <c r="DM1004" s="177"/>
      <c r="DN1004" s="177"/>
      <c r="DO1004" s="177"/>
      <c r="DP1004" s="177"/>
      <c r="DQ1004" s="177"/>
      <c r="DR1004" s="177"/>
      <c r="DS1004" s="177"/>
      <c r="DT1004" s="177"/>
      <c r="DU1004" s="177"/>
      <c r="DV1004" s="177"/>
      <c r="DW1004" s="177"/>
      <c r="DX1004" s="177"/>
      <c r="DY1004" s="177"/>
      <c r="DZ1004" s="177"/>
      <c r="EA1004" s="177"/>
      <c r="EB1004" s="177"/>
      <c r="EC1004" s="177"/>
      <c r="ED1004" s="177"/>
      <c r="EE1004" s="177"/>
      <c r="EF1004" s="177"/>
      <c r="EG1004" s="177"/>
      <c r="EH1004" s="177"/>
      <c r="EI1004" s="177"/>
      <c r="EJ1004" s="177"/>
      <c r="EK1004" s="177"/>
      <c r="EL1004" s="177"/>
      <c r="EM1004" s="177"/>
      <c r="EN1004" s="177"/>
      <c r="EO1004" s="177"/>
      <c r="EP1004" s="177"/>
      <c r="EQ1004" s="177"/>
      <c r="ER1004" s="177"/>
      <c r="ES1004" s="177"/>
      <c r="ET1004" s="177"/>
      <c r="EU1004" s="177"/>
      <c r="EV1004" s="177"/>
      <c r="EW1004" s="177"/>
      <c r="EX1004" s="177"/>
      <c r="EY1004" s="177"/>
      <c r="EZ1004" s="177"/>
      <c r="FA1004" s="177"/>
      <c r="FB1004" s="177"/>
      <c r="FC1004" s="177"/>
      <c r="FD1004" s="177"/>
      <c r="FE1004" s="177"/>
      <c r="FF1004" s="177"/>
      <c r="FG1004" s="177"/>
      <c r="FH1004" s="177"/>
      <c r="FI1004" s="177"/>
      <c r="FJ1004" s="177"/>
      <c r="FK1004" s="177"/>
      <c r="FL1004" s="177"/>
      <c r="FM1004" s="177"/>
      <c r="FN1004" s="177"/>
      <c r="FO1004" s="177"/>
      <c r="FP1004" s="177"/>
      <c r="FQ1004" s="177"/>
      <c r="FR1004" s="177"/>
      <c r="FS1004" s="177"/>
      <c r="FT1004" s="177"/>
      <c r="FU1004" s="177"/>
      <c r="FV1004" s="177"/>
      <c r="FW1004" s="177"/>
      <c r="FX1004" s="177"/>
      <c r="FY1004" s="177"/>
      <c r="FZ1004" s="177"/>
      <c r="GA1004" s="177"/>
      <c r="GB1004" s="177"/>
      <c r="GC1004" s="177"/>
      <c r="GD1004" s="177"/>
      <c r="GE1004" s="177"/>
      <c r="GF1004" s="177"/>
      <c r="GG1004" s="177"/>
      <c r="GH1004" s="177"/>
      <c r="GI1004" s="177"/>
      <c r="GJ1004" s="177"/>
      <c r="GK1004" s="177"/>
      <c r="GL1004" s="177"/>
      <c r="GM1004" s="177"/>
      <c r="GN1004" s="177"/>
      <c r="GO1004" s="177"/>
      <c r="GP1004" s="177"/>
      <c r="GQ1004" s="177"/>
      <c r="GR1004" s="177"/>
      <c r="GS1004" s="177"/>
      <c r="GT1004" s="177"/>
      <c r="GU1004" s="177"/>
      <c r="GV1004" s="177"/>
      <c r="GW1004" s="177"/>
      <c r="GX1004" s="177"/>
      <c r="GY1004" s="177"/>
      <c r="GZ1004" s="177"/>
      <c r="HA1004" s="177"/>
      <c r="HB1004" s="177"/>
      <c r="HC1004" s="177"/>
      <c r="HD1004" s="177"/>
      <c r="HE1004" s="177"/>
      <c r="HF1004" s="177"/>
      <c r="HG1004" s="177"/>
      <c r="HH1004" s="177"/>
      <c r="HI1004" s="177"/>
      <c r="HJ1004" s="177"/>
      <c r="HK1004" s="177"/>
      <c r="HL1004" s="177"/>
      <c r="HM1004" s="177"/>
      <c r="HN1004" s="177"/>
      <c r="HO1004" s="177"/>
      <c r="HP1004" s="177"/>
      <c r="HQ1004" s="177"/>
      <c r="HR1004" s="177"/>
      <c r="HS1004" s="177"/>
      <c r="HT1004" s="177"/>
      <c r="HU1004" s="177"/>
      <c r="HV1004" s="177"/>
      <c r="HW1004" s="177"/>
      <c r="HX1004" s="177"/>
      <c r="HY1004" s="177"/>
      <c r="HZ1004" s="177"/>
      <c r="IA1004" s="177"/>
      <c r="IB1004" s="177"/>
      <c r="IC1004" s="177"/>
      <c r="ID1004" s="177"/>
      <c r="IE1004" s="177"/>
      <c r="IF1004" s="177"/>
      <c r="IG1004" s="177"/>
      <c r="IH1004" s="177"/>
      <c r="II1004" s="177"/>
      <c r="IJ1004" s="177"/>
      <c r="IK1004" s="177"/>
      <c r="IL1004" s="177"/>
      <c r="IM1004" s="177"/>
      <c r="IN1004" s="177"/>
      <c r="IO1004" s="177"/>
      <c r="IP1004" s="177"/>
      <c r="IQ1004" s="177"/>
      <c r="IR1004" s="177"/>
      <c r="IS1004" s="177"/>
      <c r="IT1004" s="177"/>
      <c r="IU1004" s="177"/>
      <c r="IV1004" s="177"/>
    </row>
    <row r="1005" spans="1:256" s="362" customFormat="1" ht="18.75" x14ac:dyDescent="0.45">
      <c r="A1005" s="357"/>
      <c r="B1005" s="177"/>
      <c r="C1005" s="177"/>
      <c r="D1005" s="81"/>
      <c r="E1005" s="122" t="s">
        <v>1621</v>
      </c>
      <c r="F1005" s="122"/>
      <c r="G1005" s="178"/>
      <c r="H1005" s="124"/>
      <c r="I1005" s="125"/>
      <c r="J1005" s="686"/>
      <c r="K1005" s="687"/>
      <c r="L1005" s="687"/>
      <c r="M1005" s="158"/>
      <c r="N1005" s="158"/>
      <c r="O1005" s="158"/>
      <c r="P1005" s="158"/>
      <c r="Q1005" s="696"/>
      <c r="R1005" s="696"/>
      <c r="S1005" s="159"/>
      <c r="T1005" s="188"/>
      <c r="U1005" s="188"/>
      <c r="V1005" s="361"/>
      <c r="W1005" s="177"/>
      <c r="X1005" s="177"/>
      <c r="Y1005" s="727"/>
      <c r="Z1005" s="74"/>
      <c r="AA1005" s="117"/>
      <c r="AB1005" s="177"/>
      <c r="AC1005" s="177"/>
      <c r="AD1005" s="177"/>
      <c r="AE1005" s="177"/>
      <c r="AF1005" s="177"/>
      <c r="AG1005" s="177"/>
      <c r="AH1005" s="177"/>
      <c r="AI1005" s="177"/>
      <c r="AJ1005" s="177"/>
      <c r="AK1005" s="177"/>
      <c r="AL1005" s="177"/>
      <c r="AM1005" s="177"/>
      <c r="AN1005" s="177"/>
      <c r="AO1005" s="177"/>
      <c r="AP1005" s="177"/>
      <c r="AQ1005" s="177"/>
      <c r="AR1005" s="177"/>
      <c r="AS1005" s="177"/>
      <c r="AT1005" s="177"/>
      <c r="AU1005" s="177"/>
      <c r="AV1005" s="177"/>
      <c r="AW1005" s="177"/>
      <c r="AX1005" s="177"/>
      <c r="AY1005" s="177"/>
      <c r="AZ1005" s="177"/>
      <c r="BA1005" s="177"/>
      <c r="BB1005" s="177"/>
      <c r="BC1005" s="177"/>
      <c r="BD1005" s="177"/>
      <c r="BE1005" s="177"/>
      <c r="BF1005" s="177"/>
      <c r="BG1005" s="177"/>
      <c r="BH1005" s="177"/>
      <c r="BI1005" s="177"/>
      <c r="BJ1005" s="177"/>
      <c r="BK1005" s="177"/>
      <c r="BL1005" s="177"/>
      <c r="BM1005" s="177"/>
      <c r="BN1005" s="177"/>
      <c r="BO1005" s="177"/>
      <c r="BP1005" s="177"/>
      <c r="BQ1005" s="177"/>
      <c r="BR1005" s="177"/>
      <c r="BS1005" s="177"/>
      <c r="BT1005" s="177"/>
      <c r="BU1005" s="177"/>
      <c r="BV1005" s="177"/>
      <c r="BW1005" s="177"/>
      <c r="BX1005" s="177"/>
      <c r="BY1005" s="177"/>
      <c r="BZ1005" s="177"/>
      <c r="CA1005" s="177"/>
      <c r="CB1005" s="177"/>
      <c r="CC1005" s="177"/>
      <c r="CD1005" s="177"/>
      <c r="CE1005" s="177"/>
      <c r="CF1005" s="177"/>
      <c r="CG1005" s="177"/>
      <c r="CH1005" s="177"/>
      <c r="CI1005" s="177"/>
      <c r="CJ1005" s="177"/>
      <c r="CK1005" s="177"/>
      <c r="CL1005" s="177"/>
      <c r="CM1005" s="177"/>
      <c r="CN1005" s="177"/>
      <c r="CO1005" s="177"/>
      <c r="CP1005" s="177"/>
      <c r="CQ1005" s="177"/>
      <c r="CR1005" s="177"/>
      <c r="CS1005" s="177"/>
      <c r="CT1005" s="177"/>
      <c r="CU1005" s="177"/>
      <c r="CV1005" s="177"/>
      <c r="CW1005" s="177"/>
      <c r="CX1005" s="177"/>
      <c r="CY1005" s="177"/>
      <c r="CZ1005" s="177"/>
      <c r="DA1005" s="177"/>
      <c r="DB1005" s="177"/>
      <c r="DC1005" s="177"/>
      <c r="DD1005" s="177"/>
      <c r="DE1005" s="177"/>
      <c r="DF1005" s="177"/>
      <c r="DG1005" s="177"/>
      <c r="DH1005" s="177"/>
      <c r="DI1005" s="177"/>
      <c r="DJ1005" s="177"/>
      <c r="DK1005" s="177"/>
      <c r="DL1005" s="177"/>
      <c r="DM1005" s="177"/>
      <c r="DN1005" s="177"/>
      <c r="DO1005" s="177"/>
      <c r="DP1005" s="177"/>
      <c r="DQ1005" s="177"/>
      <c r="DR1005" s="177"/>
      <c r="DS1005" s="177"/>
      <c r="DT1005" s="177"/>
      <c r="DU1005" s="177"/>
      <c r="DV1005" s="177"/>
      <c r="DW1005" s="177"/>
      <c r="DX1005" s="177"/>
      <c r="DY1005" s="177"/>
      <c r="DZ1005" s="177"/>
      <c r="EA1005" s="177"/>
      <c r="EB1005" s="177"/>
      <c r="EC1005" s="177"/>
      <c r="ED1005" s="177"/>
      <c r="EE1005" s="177"/>
      <c r="EF1005" s="177"/>
      <c r="EG1005" s="177"/>
      <c r="EH1005" s="177"/>
      <c r="EI1005" s="177"/>
      <c r="EJ1005" s="177"/>
      <c r="EK1005" s="177"/>
      <c r="EL1005" s="177"/>
      <c r="EM1005" s="177"/>
      <c r="EN1005" s="177"/>
      <c r="EO1005" s="177"/>
      <c r="EP1005" s="177"/>
      <c r="EQ1005" s="177"/>
      <c r="ER1005" s="177"/>
      <c r="ES1005" s="177"/>
      <c r="ET1005" s="177"/>
      <c r="EU1005" s="177"/>
      <c r="EV1005" s="177"/>
      <c r="EW1005" s="177"/>
      <c r="EX1005" s="177"/>
      <c r="EY1005" s="177"/>
      <c r="EZ1005" s="177"/>
      <c r="FA1005" s="177"/>
      <c r="FB1005" s="177"/>
      <c r="FC1005" s="177"/>
      <c r="FD1005" s="177"/>
      <c r="FE1005" s="177"/>
      <c r="FF1005" s="177"/>
      <c r="FG1005" s="177"/>
      <c r="FH1005" s="177"/>
      <c r="FI1005" s="177"/>
      <c r="FJ1005" s="177"/>
      <c r="FK1005" s="177"/>
      <c r="FL1005" s="177"/>
      <c r="FM1005" s="177"/>
      <c r="FN1005" s="177"/>
      <c r="FO1005" s="177"/>
      <c r="FP1005" s="177"/>
      <c r="FQ1005" s="177"/>
      <c r="FR1005" s="177"/>
      <c r="FS1005" s="177"/>
      <c r="FT1005" s="177"/>
      <c r="FU1005" s="177"/>
      <c r="FV1005" s="177"/>
      <c r="FW1005" s="177"/>
      <c r="FX1005" s="177"/>
      <c r="FY1005" s="177"/>
      <c r="FZ1005" s="177"/>
      <c r="GA1005" s="177"/>
      <c r="GB1005" s="177"/>
      <c r="GC1005" s="177"/>
      <c r="GD1005" s="177"/>
      <c r="GE1005" s="177"/>
      <c r="GF1005" s="177"/>
      <c r="GG1005" s="177"/>
      <c r="GH1005" s="177"/>
      <c r="GI1005" s="177"/>
      <c r="GJ1005" s="177"/>
      <c r="GK1005" s="177"/>
      <c r="GL1005" s="177"/>
      <c r="GM1005" s="177"/>
      <c r="GN1005" s="177"/>
      <c r="GO1005" s="177"/>
      <c r="GP1005" s="177"/>
      <c r="GQ1005" s="177"/>
      <c r="GR1005" s="177"/>
      <c r="GS1005" s="177"/>
      <c r="GT1005" s="177"/>
      <c r="GU1005" s="177"/>
      <c r="GV1005" s="177"/>
      <c r="GW1005" s="177"/>
      <c r="GX1005" s="177"/>
      <c r="GY1005" s="177"/>
      <c r="GZ1005" s="177"/>
      <c r="HA1005" s="177"/>
      <c r="HB1005" s="177"/>
      <c r="HC1005" s="177"/>
      <c r="HD1005" s="177"/>
      <c r="HE1005" s="177"/>
      <c r="HF1005" s="177"/>
      <c r="HG1005" s="177"/>
      <c r="HH1005" s="177"/>
      <c r="HI1005" s="177"/>
      <c r="HJ1005" s="177"/>
      <c r="HK1005" s="177"/>
      <c r="HL1005" s="177"/>
      <c r="HM1005" s="177"/>
      <c r="HN1005" s="177"/>
      <c r="HO1005" s="177"/>
      <c r="HP1005" s="177"/>
      <c r="HQ1005" s="177"/>
      <c r="HR1005" s="177"/>
      <c r="HS1005" s="177"/>
      <c r="HT1005" s="177"/>
      <c r="HU1005" s="177"/>
      <c r="HV1005" s="177"/>
      <c r="HW1005" s="177"/>
      <c r="HX1005" s="177"/>
      <c r="HY1005" s="177"/>
      <c r="HZ1005" s="177"/>
      <c r="IA1005" s="177"/>
      <c r="IB1005" s="177"/>
      <c r="IC1005" s="177"/>
      <c r="ID1005" s="177"/>
      <c r="IE1005" s="177"/>
      <c r="IF1005" s="177"/>
      <c r="IG1005" s="177"/>
      <c r="IH1005" s="177"/>
      <c r="II1005" s="177"/>
      <c r="IJ1005" s="177"/>
      <c r="IK1005" s="177"/>
      <c r="IL1005" s="177"/>
      <c r="IM1005" s="177"/>
      <c r="IN1005" s="177"/>
      <c r="IO1005" s="177"/>
      <c r="IP1005" s="177"/>
      <c r="IQ1005" s="177"/>
      <c r="IR1005" s="177"/>
      <c r="IS1005" s="177"/>
      <c r="IT1005" s="177"/>
      <c r="IU1005" s="177"/>
      <c r="IV1005" s="177"/>
    </row>
    <row r="1006" spans="1:256" s="362" customFormat="1" ht="18.75" x14ac:dyDescent="0.45">
      <c r="A1006" s="357"/>
      <c r="B1006" s="177"/>
      <c r="C1006" s="177"/>
      <c r="D1006" s="177"/>
      <c r="E1006" s="122" t="s">
        <v>77</v>
      </c>
      <c r="F1006" s="892" t="s">
        <v>1622</v>
      </c>
      <c r="G1006" s="178"/>
      <c r="H1006" s="68"/>
      <c r="I1006" s="68"/>
      <c r="J1006" s="686"/>
      <c r="K1006" s="687"/>
      <c r="L1006" s="687"/>
      <c r="M1006" s="158"/>
      <c r="N1006" s="158"/>
      <c r="O1006" s="158"/>
      <c r="P1006" s="158"/>
      <c r="Q1006" s="696"/>
      <c r="R1006" s="696"/>
      <c r="S1006" s="159"/>
      <c r="T1006" s="188"/>
      <c r="U1006" s="188"/>
      <c r="V1006" s="361"/>
      <c r="W1006" s="177"/>
      <c r="X1006" s="177"/>
      <c r="Y1006" s="727"/>
      <c r="Z1006" s="74"/>
      <c r="AA1006" s="117"/>
      <c r="AB1006" s="177"/>
      <c r="AC1006" s="177"/>
      <c r="AD1006" s="177"/>
      <c r="AE1006" s="177"/>
      <c r="AF1006" s="177"/>
      <c r="AG1006" s="177"/>
      <c r="AH1006" s="177"/>
      <c r="AI1006" s="177"/>
      <c r="AJ1006" s="177"/>
      <c r="AK1006" s="177"/>
      <c r="AL1006" s="177"/>
      <c r="AM1006" s="177"/>
      <c r="AN1006" s="177"/>
      <c r="AO1006" s="177"/>
      <c r="AP1006" s="177"/>
      <c r="AQ1006" s="177"/>
      <c r="AR1006" s="177"/>
      <c r="AS1006" s="177"/>
      <c r="AT1006" s="177"/>
      <c r="AU1006" s="177"/>
      <c r="AV1006" s="177"/>
      <c r="AW1006" s="177"/>
      <c r="AX1006" s="177"/>
      <c r="AY1006" s="177"/>
      <c r="AZ1006" s="177"/>
      <c r="BA1006" s="177"/>
      <c r="BB1006" s="177"/>
      <c r="BC1006" s="177"/>
      <c r="BD1006" s="177"/>
      <c r="BE1006" s="177"/>
      <c r="BF1006" s="177"/>
      <c r="BG1006" s="177"/>
      <c r="BH1006" s="177"/>
      <c r="BI1006" s="177"/>
      <c r="BJ1006" s="177"/>
      <c r="BK1006" s="177"/>
      <c r="BL1006" s="177"/>
      <c r="BM1006" s="177"/>
      <c r="BN1006" s="177"/>
      <c r="BO1006" s="177"/>
      <c r="BP1006" s="177"/>
      <c r="BQ1006" s="177"/>
      <c r="BR1006" s="177"/>
      <c r="BS1006" s="177"/>
      <c r="BT1006" s="177"/>
      <c r="BU1006" s="177"/>
      <c r="BV1006" s="177"/>
      <c r="BW1006" s="177"/>
      <c r="BX1006" s="177"/>
      <c r="BY1006" s="177"/>
      <c r="BZ1006" s="177"/>
      <c r="CA1006" s="177"/>
      <c r="CB1006" s="177"/>
      <c r="CC1006" s="177"/>
      <c r="CD1006" s="177"/>
      <c r="CE1006" s="177"/>
      <c r="CF1006" s="177"/>
      <c r="CG1006" s="177"/>
      <c r="CH1006" s="177"/>
      <c r="CI1006" s="177"/>
      <c r="CJ1006" s="177"/>
      <c r="CK1006" s="177"/>
      <c r="CL1006" s="177"/>
      <c r="CM1006" s="177"/>
      <c r="CN1006" s="177"/>
      <c r="CO1006" s="177"/>
      <c r="CP1006" s="177"/>
      <c r="CQ1006" s="177"/>
      <c r="CR1006" s="177"/>
      <c r="CS1006" s="177"/>
      <c r="CT1006" s="177"/>
      <c r="CU1006" s="177"/>
      <c r="CV1006" s="177"/>
      <c r="CW1006" s="177"/>
      <c r="CX1006" s="177"/>
      <c r="CY1006" s="177"/>
      <c r="CZ1006" s="177"/>
      <c r="DA1006" s="177"/>
      <c r="DB1006" s="177"/>
      <c r="DC1006" s="177"/>
      <c r="DD1006" s="177"/>
      <c r="DE1006" s="177"/>
      <c r="DF1006" s="177"/>
      <c r="DG1006" s="177"/>
      <c r="DH1006" s="177"/>
      <c r="DI1006" s="177"/>
      <c r="DJ1006" s="177"/>
      <c r="DK1006" s="177"/>
      <c r="DL1006" s="177"/>
      <c r="DM1006" s="177"/>
      <c r="DN1006" s="177"/>
      <c r="DO1006" s="177"/>
      <c r="DP1006" s="177"/>
      <c r="DQ1006" s="177"/>
      <c r="DR1006" s="177"/>
      <c r="DS1006" s="177"/>
      <c r="DT1006" s="177"/>
      <c r="DU1006" s="177"/>
      <c r="DV1006" s="177"/>
      <c r="DW1006" s="177"/>
      <c r="DX1006" s="177"/>
      <c r="DY1006" s="177"/>
      <c r="DZ1006" s="177"/>
      <c r="EA1006" s="177"/>
      <c r="EB1006" s="177"/>
      <c r="EC1006" s="177"/>
      <c r="ED1006" s="177"/>
      <c r="EE1006" s="177"/>
      <c r="EF1006" s="177"/>
      <c r="EG1006" s="177"/>
      <c r="EH1006" s="177"/>
      <c r="EI1006" s="177"/>
      <c r="EJ1006" s="177"/>
      <c r="EK1006" s="177"/>
      <c r="EL1006" s="177"/>
      <c r="EM1006" s="177"/>
      <c r="EN1006" s="177"/>
      <c r="EO1006" s="177"/>
      <c r="EP1006" s="177"/>
      <c r="EQ1006" s="177"/>
      <c r="ER1006" s="177"/>
      <c r="ES1006" s="177"/>
      <c r="ET1006" s="177"/>
      <c r="EU1006" s="177"/>
      <c r="EV1006" s="177"/>
      <c r="EW1006" s="177"/>
      <c r="EX1006" s="177"/>
      <c r="EY1006" s="177"/>
      <c r="EZ1006" s="177"/>
      <c r="FA1006" s="177"/>
      <c r="FB1006" s="177"/>
      <c r="FC1006" s="177"/>
      <c r="FD1006" s="177"/>
      <c r="FE1006" s="177"/>
      <c r="FF1006" s="177"/>
      <c r="FG1006" s="177"/>
      <c r="FH1006" s="177"/>
      <c r="FI1006" s="177"/>
      <c r="FJ1006" s="177"/>
      <c r="FK1006" s="177"/>
      <c r="FL1006" s="177"/>
      <c r="FM1006" s="177"/>
      <c r="FN1006" s="177"/>
      <c r="FO1006" s="177"/>
      <c r="FP1006" s="177"/>
      <c r="FQ1006" s="177"/>
      <c r="FR1006" s="177"/>
      <c r="FS1006" s="177"/>
      <c r="FT1006" s="177"/>
      <c r="FU1006" s="177"/>
      <c r="FV1006" s="177"/>
      <c r="FW1006" s="177"/>
      <c r="FX1006" s="177"/>
      <c r="FY1006" s="177"/>
      <c r="FZ1006" s="177"/>
      <c r="GA1006" s="177"/>
      <c r="GB1006" s="177"/>
      <c r="GC1006" s="177"/>
      <c r="GD1006" s="177"/>
      <c r="GE1006" s="177"/>
      <c r="GF1006" s="177"/>
      <c r="GG1006" s="177"/>
      <c r="GH1006" s="177"/>
      <c r="GI1006" s="177"/>
      <c r="GJ1006" s="177"/>
      <c r="GK1006" s="177"/>
      <c r="GL1006" s="177"/>
      <c r="GM1006" s="177"/>
      <c r="GN1006" s="177"/>
      <c r="GO1006" s="177"/>
      <c r="GP1006" s="177"/>
      <c r="GQ1006" s="177"/>
      <c r="GR1006" s="177"/>
      <c r="GS1006" s="177"/>
      <c r="GT1006" s="177"/>
      <c r="GU1006" s="177"/>
      <c r="GV1006" s="177"/>
      <c r="GW1006" s="177"/>
      <c r="GX1006" s="177"/>
      <c r="GY1006" s="177"/>
      <c r="GZ1006" s="177"/>
      <c r="HA1006" s="177"/>
      <c r="HB1006" s="177"/>
      <c r="HC1006" s="177"/>
      <c r="HD1006" s="177"/>
      <c r="HE1006" s="177"/>
      <c r="HF1006" s="177"/>
      <c r="HG1006" s="177"/>
      <c r="HH1006" s="177"/>
      <c r="HI1006" s="177"/>
      <c r="HJ1006" s="177"/>
      <c r="HK1006" s="177"/>
      <c r="HL1006" s="177"/>
      <c r="HM1006" s="177"/>
      <c r="HN1006" s="177"/>
      <c r="HO1006" s="177"/>
      <c r="HP1006" s="177"/>
      <c r="HQ1006" s="177"/>
      <c r="HR1006" s="177"/>
      <c r="HS1006" s="177"/>
      <c r="HT1006" s="177"/>
      <c r="HU1006" s="177"/>
      <c r="HV1006" s="177"/>
      <c r="HW1006" s="177"/>
      <c r="HX1006" s="177"/>
      <c r="HY1006" s="177"/>
      <c r="HZ1006" s="177"/>
      <c r="IA1006" s="177"/>
      <c r="IB1006" s="177"/>
      <c r="IC1006" s="177"/>
      <c r="ID1006" s="177"/>
      <c r="IE1006" s="177"/>
      <c r="IF1006" s="177"/>
      <c r="IG1006" s="177"/>
      <c r="IH1006" s="177"/>
      <c r="II1006" s="177"/>
      <c r="IJ1006" s="177"/>
      <c r="IK1006" s="177"/>
      <c r="IL1006" s="177"/>
      <c r="IM1006" s="177"/>
      <c r="IN1006" s="177"/>
      <c r="IO1006" s="177"/>
      <c r="IP1006" s="177"/>
      <c r="IQ1006" s="177"/>
      <c r="IR1006" s="177"/>
      <c r="IS1006" s="177"/>
      <c r="IT1006" s="177"/>
      <c r="IU1006" s="177"/>
      <c r="IV1006" s="177"/>
    </row>
    <row r="1007" spans="1:256" s="362" customFormat="1" ht="18.75" x14ac:dyDescent="0.45">
      <c r="A1007" s="357"/>
      <c r="B1007" s="177"/>
      <c r="C1007" s="177"/>
      <c r="D1007" s="177"/>
      <c r="E1007" s="122"/>
      <c r="F1007" s="122" t="s">
        <v>1623</v>
      </c>
      <c r="G1007" s="178"/>
      <c r="H1007" s="68"/>
      <c r="I1007" s="68"/>
      <c r="J1007" s="686"/>
      <c r="K1007" s="687"/>
      <c r="L1007" s="687"/>
      <c r="M1007" s="158"/>
      <c r="N1007" s="158"/>
      <c r="O1007" s="158"/>
      <c r="P1007" s="158"/>
      <c r="Q1007" s="696"/>
      <c r="R1007" s="696"/>
      <c r="S1007" s="159"/>
      <c r="T1007" s="188"/>
      <c r="U1007" s="188"/>
      <c r="V1007" s="361"/>
      <c r="W1007" s="177"/>
      <c r="X1007" s="177"/>
      <c r="Y1007" s="727"/>
      <c r="Z1007" s="74"/>
      <c r="AA1007" s="117"/>
      <c r="AB1007" s="177"/>
      <c r="AC1007" s="177"/>
      <c r="AD1007" s="177"/>
      <c r="AE1007" s="177"/>
      <c r="AF1007" s="177"/>
      <c r="AG1007" s="177"/>
      <c r="AH1007" s="177"/>
      <c r="AI1007" s="177"/>
      <c r="AJ1007" s="177"/>
      <c r="AK1007" s="177"/>
      <c r="AL1007" s="177"/>
      <c r="AM1007" s="177"/>
      <c r="AN1007" s="177"/>
      <c r="AO1007" s="177"/>
      <c r="AP1007" s="177"/>
      <c r="AQ1007" s="177"/>
      <c r="AR1007" s="177"/>
      <c r="AS1007" s="177"/>
      <c r="AT1007" s="177"/>
      <c r="AU1007" s="177"/>
      <c r="AV1007" s="177"/>
      <c r="AW1007" s="177"/>
      <c r="AX1007" s="177"/>
      <c r="AY1007" s="177"/>
      <c r="AZ1007" s="177"/>
      <c r="BA1007" s="177"/>
      <c r="BB1007" s="177"/>
      <c r="BC1007" s="177"/>
      <c r="BD1007" s="177"/>
      <c r="BE1007" s="177"/>
      <c r="BF1007" s="177"/>
      <c r="BG1007" s="177"/>
      <c r="BH1007" s="177"/>
      <c r="BI1007" s="177"/>
      <c r="BJ1007" s="177"/>
      <c r="BK1007" s="177"/>
      <c r="BL1007" s="177"/>
      <c r="BM1007" s="177"/>
      <c r="BN1007" s="177"/>
      <c r="BO1007" s="177"/>
      <c r="BP1007" s="177"/>
      <c r="BQ1007" s="177"/>
      <c r="BR1007" s="177"/>
      <c r="BS1007" s="177"/>
      <c r="BT1007" s="177"/>
      <c r="BU1007" s="177"/>
      <c r="BV1007" s="177"/>
      <c r="BW1007" s="177"/>
      <c r="BX1007" s="177"/>
      <c r="BY1007" s="177"/>
      <c r="BZ1007" s="177"/>
      <c r="CA1007" s="177"/>
      <c r="CB1007" s="177"/>
      <c r="CC1007" s="177"/>
      <c r="CD1007" s="177"/>
      <c r="CE1007" s="177"/>
      <c r="CF1007" s="177"/>
      <c r="CG1007" s="177"/>
      <c r="CH1007" s="177"/>
      <c r="CI1007" s="177"/>
      <c r="CJ1007" s="177"/>
      <c r="CK1007" s="177"/>
      <c r="CL1007" s="177"/>
      <c r="CM1007" s="177"/>
      <c r="CN1007" s="177"/>
      <c r="CO1007" s="177"/>
      <c r="CP1007" s="177"/>
      <c r="CQ1007" s="177"/>
      <c r="CR1007" s="177"/>
      <c r="CS1007" s="177"/>
      <c r="CT1007" s="177"/>
      <c r="CU1007" s="177"/>
      <c r="CV1007" s="177"/>
      <c r="CW1007" s="177"/>
      <c r="CX1007" s="177"/>
      <c r="CY1007" s="177"/>
      <c r="CZ1007" s="177"/>
      <c r="DA1007" s="177"/>
      <c r="DB1007" s="177"/>
      <c r="DC1007" s="177"/>
      <c r="DD1007" s="177"/>
      <c r="DE1007" s="177"/>
      <c r="DF1007" s="177"/>
      <c r="DG1007" s="177"/>
      <c r="DH1007" s="177"/>
      <c r="DI1007" s="177"/>
      <c r="DJ1007" s="177"/>
      <c r="DK1007" s="177"/>
      <c r="DL1007" s="177"/>
      <c r="DM1007" s="177"/>
      <c r="DN1007" s="177"/>
      <c r="DO1007" s="177"/>
      <c r="DP1007" s="177"/>
      <c r="DQ1007" s="177"/>
      <c r="DR1007" s="177"/>
      <c r="DS1007" s="177"/>
      <c r="DT1007" s="177"/>
      <c r="DU1007" s="177"/>
      <c r="DV1007" s="177"/>
      <c r="DW1007" s="177"/>
      <c r="DX1007" s="177"/>
      <c r="DY1007" s="177"/>
      <c r="DZ1007" s="177"/>
      <c r="EA1007" s="177"/>
      <c r="EB1007" s="177"/>
      <c r="EC1007" s="177"/>
      <c r="ED1007" s="177"/>
      <c r="EE1007" s="177"/>
      <c r="EF1007" s="177"/>
      <c r="EG1007" s="177"/>
      <c r="EH1007" s="177"/>
      <c r="EI1007" s="177"/>
      <c r="EJ1007" s="177"/>
      <c r="EK1007" s="177"/>
      <c r="EL1007" s="177"/>
      <c r="EM1007" s="177"/>
      <c r="EN1007" s="177"/>
      <c r="EO1007" s="177"/>
      <c r="EP1007" s="177"/>
      <c r="EQ1007" s="177"/>
      <c r="ER1007" s="177"/>
      <c r="ES1007" s="177"/>
      <c r="ET1007" s="177"/>
      <c r="EU1007" s="177"/>
      <c r="EV1007" s="177"/>
      <c r="EW1007" s="177"/>
      <c r="EX1007" s="177"/>
      <c r="EY1007" s="177"/>
      <c r="EZ1007" s="177"/>
      <c r="FA1007" s="177"/>
      <c r="FB1007" s="177"/>
      <c r="FC1007" s="177"/>
      <c r="FD1007" s="177"/>
      <c r="FE1007" s="177"/>
      <c r="FF1007" s="177"/>
      <c r="FG1007" s="177"/>
      <c r="FH1007" s="177"/>
      <c r="FI1007" s="177"/>
      <c r="FJ1007" s="177"/>
      <c r="FK1007" s="177"/>
      <c r="FL1007" s="177"/>
      <c r="FM1007" s="177"/>
      <c r="FN1007" s="177"/>
      <c r="FO1007" s="177"/>
      <c r="FP1007" s="177"/>
      <c r="FQ1007" s="177"/>
      <c r="FR1007" s="177"/>
      <c r="FS1007" s="177"/>
      <c r="FT1007" s="177"/>
      <c r="FU1007" s="177"/>
      <c r="FV1007" s="177"/>
      <c r="FW1007" s="177"/>
      <c r="FX1007" s="177"/>
      <c r="FY1007" s="177"/>
      <c r="FZ1007" s="177"/>
      <c r="GA1007" s="177"/>
      <c r="GB1007" s="177"/>
      <c r="GC1007" s="177"/>
      <c r="GD1007" s="177"/>
      <c r="GE1007" s="177"/>
      <c r="GF1007" s="177"/>
      <c r="GG1007" s="177"/>
      <c r="GH1007" s="177"/>
      <c r="GI1007" s="177"/>
      <c r="GJ1007" s="177"/>
      <c r="GK1007" s="177"/>
      <c r="GL1007" s="177"/>
      <c r="GM1007" s="177"/>
      <c r="GN1007" s="177"/>
      <c r="GO1007" s="177"/>
      <c r="GP1007" s="177"/>
      <c r="GQ1007" s="177"/>
      <c r="GR1007" s="177"/>
      <c r="GS1007" s="177"/>
      <c r="GT1007" s="177"/>
      <c r="GU1007" s="177"/>
      <c r="GV1007" s="177"/>
      <c r="GW1007" s="177"/>
      <c r="GX1007" s="177"/>
      <c r="GY1007" s="177"/>
      <c r="GZ1007" s="177"/>
      <c r="HA1007" s="177"/>
      <c r="HB1007" s="177"/>
      <c r="HC1007" s="177"/>
      <c r="HD1007" s="177"/>
      <c r="HE1007" s="177"/>
      <c r="HF1007" s="177"/>
      <c r="HG1007" s="177"/>
      <c r="HH1007" s="177"/>
      <c r="HI1007" s="177"/>
      <c r="HJ1007" s="177"/>
      <c r="HK1007" s="177"/>
      <c r="HL1007" s="177"/>
      <c r="HM1007" s="177"/>
      <c r="HN1007" s="177"/>
      <c r="HO1007" s="177"/>
      <c r="HP1007" s="177"/>
      <c r="HQ1007" s="177"/>
      <c r="HR1007" s="177"/>
      <c r="HS1007" s="177"/>
      <c r="HT1007" s="177"/>
      <c r="HU1007" s="177"/>
      <c r="HV1007" s="177"/>
      <c r="HW1007" s="177"/>
      <c r="HX1007" s="177"/>
      <c r="HY1007" s="177"/>
      <c r="HZ1007" s="177"/>
      <c r="IA1007" s="177"/>
      <c r="IB1007" s="177"/>
      <c r="IC1007" s="177"/>
      <c r="ID1007" s="177"/>
      <c r="IE1007" s="177"/>
      <c r="IF1007" s="177"/>
      <c r="IG1007" s="177"/>
      <c r="IH1007" s="177"/>
      <c r="II1007" s="177"/>
      <c r="IJ1007" s="177"/>
      <c r="IK1007" s="177"/>
      <c r="IL1007" s="177"/>
      <c r="IM1007" s="177"/>
      <c r="IN1007" s="177"/>
      <c r="IO1007" s="177"/>
      <c r="IP1007" s="177"/>
      <c r="IQ1007" s="177"/>
      <c r="IR1007" s="177"/>
      <c r="IS1007" s="177"/>
      <c r="IT1007" s="177"/>
      <c r="IU1007" s="177"/>
      <c r="IV1007" s="177"/>
    </row>
    <row r="1008" spans="1:256" s="362" customFormat="1" ht="18.75" x14ac:dyDescent="0.45">
      <c r="A1008" s="357"/>
      <c r="B1008" s="177"/>
      <c r="C1008" s="177"/>
      <c r="D1008" s="177"/>
      <c r="E1008" s="122" t="s">
        <v>80</v>
      </c>
      <c r="F1008" s="122" t="s">
        <v>1624</v>
      </c>
      <c r="G1008" s="178"/>
      <c r="H1008" s="68"/>
      <c r="I1008" s="68"/>
      <c r="J1008" s="686"/>
      <c r="K1008" s="687"/>
      <c r="L1008" s="687"/>
      <c r="M1008" s="158"/>
      <c r="N1008" s="158"/>
      <c r="O1008" s="158"/>
      <c r="P1008" s="158"/>
      <c r="Q1008" s="696"/>
      <c r="R1008" s="696"/>
      <c r="S1008" s="159"/>
      <c r="T1008" s="188"/>
      <c r="U1008" s="188"/>
      <c r="V1008" s="361"/>
      <c r="W1008" s="177"/>
      <c r="X1008" s="177"/>
      <c r="Y1008" s="727"/>
      <c r="Z1008" s="74"/>
      <c r="AA1008" s="117"/>
      <c r="AB1008" s="177"/>
      <c r="AC1008" s="177"/>
      <c r="AD1008" s="177"/>
      <c r="AE1008" s="177"/>
      <c r="AF1008" s="177"/>
      <c r="AG1008" s="177"/>
      <c r="AH1008" s="177"/>
      <c r="AI1008" s="177"/>
      <c r="AJ1008" s="177"/>
      <c r="AK1008" s="177"/>
      <c r="AL1008" s="177"/>
      <c r="AM1008" s="177"/>
      <c r="AN1008" s="177"/>
      <c r="AO1008" s="177"/>
      <c r="AP1008" s="177"/>
      <c r="AQ1008" s="177"/>
      <c r="AR1008" s="177"/>
      <c r="AS1008" s="177"/>
      <c r="AT1008" s="177"/>
      <c r="AU1008" s="177"/>
      <c r="AV1008" s="177"/>
      <c r="AW1008" s="177"/>
      <c r="AX1008" s="177"/>
      <c r="AY1008" s="177"/>
      <c r="AZ1008" s="177"/>
      <c r="BA1008" s="177"/>
      <c r="BB1008" s="177"/>
      <c r="BC1008" s="177"/>
      <c r="BD1008" s="177"/>
      <c r="BE1008" s="177"/>
      <c r="BF1008" s="177"/>
      <c r="BG1008" s="177"/>
      <c r="BH1008" s="177"/>
      <c r="BI1008" s="177"/>
      <c r="BJ1008" s="177"/>
      <c r="BK1008" s="177"/>
      <c r="BL1008" s="177"/>
      <c r="BM1008" s="177"/>
      <c r="BN1008" s="177"/>
      <c r="BO1008" s="177"/>
      <c r="BP1008" s="177"/>
      <c r="BQ1008" s="177"/>
      <c r="BR1008" s="177"/>
      <c r="BS1008" s="177"/>
      <c r="BT1008" s="177"/>
      <c r="BU1008" s="177"/>
      <c r="BV1008" s="177"/>
      <c r="BW1008" s="177"/>
      <c r="BX1008" s="177"/>
      <c r="BY1008" s="177"/>
      <c r="BZ1008" s="177"/>
      <c r="CA1008" s="177"/>
      <c r="CB1008" s="177"/>
      <c r="CC1008" s="177"/>
      <c r="CD1008" s="177"/>
      <c r="CE1008" s="177"/>
      <c r="CF1008" s="177"/>
      <c r="CG1008" s="177"/>
      <c r="CH1008" s="177"/>
      <c r="CI1008" s="177"/>
      <c r="CJ1008" s="177"/>
      <c r="CK1008" s="177"/>
      <c r="CL1008" s="177"/>
      <c r="CM1008" s="177"/>
      <c r="CN1008" s="177"/>
      <c r="CO1008" s="177"/>
      <c r="CP1008" s="177"/>
      <c r="CQ1008" s="177"/>
      <c r="CR1008" s="177"/>
      <c r="CS1008" s="177"/>
      <c r="CT1008" s="177"/>
      <c r="CU1008" s="177"/>
      <c r="CV1008" s="177"/>
      <c r="CW1008" s="177"/>
      <c r="CX1008" s="177"/>
      <c r="CY1008" s="177"/>
      <c r="CZ1008" s="177"/>
      <c r="DA1008" s="177"/>
      <c r="DB1008" s="177"/>
      <c r="DC1008" s="177"/>
      <c r="DD1008" s="177"/>
      <c r="DE1008" s="177"/>
      <c r="DF1008" s="177"/>
      <c r="DG1008" s="177"/>
      <c r="DH1008" s="177"/>
      <c r="DI1008" s="177"/>
      <c r="DJ1008" s="177"/>
      <c r="DK1008" s="177"/>
      <c r="DL1008" s="177"/>
      <c r="DM1008" s="177"/>
      <c r="DN1008" s="177"/>
      <c r="DO1008" s="177"/>
      <c r="DP1008" s="177"/>
      <c r="DQ1008" s="177"/>
      <c r="DR1008" s="177"/>
      <c r="DS1008" s="177"/>
      <c r="DT1008" s="177"/>
      <c r="DU1008" s="177"/>
      <c r="DV1008" s="177"/>
      <c r="DW1008" s="177"/>
      <c r="DX1008" s="177"/>
      <c r="DY1008" s="177"/>
      <c r="DZ1008" s="177"/>
      <c r="EA1008" s="177"/>
      <c r="EB1008" s="177"/>
      <c r="EC1008" s="177"/>
      <c r="ED1008" s="177"/>
      <c r="EE1008" s="177"/>
      <c r="EF1008" s="177"/>
      <c r="EG1008" s="177"/>
      <c r="EH1008" s="177"/>
      <c r="EI1008" s="177"/>
      <c r="EJ1008" s="177"/>
      <c r="EK1008" s="177"/>
      <c r="EL1008" s="177"/>
      <c r="EM1008" s="177"/>
      <c r="EN1008" s="177"/>
      <c r="EO1008" s="177"/>
      <c r="EP1008" s="177"/>
      <c r="EQ1008" s="177"/>
      <c r="ER1008" s="177"/>
      <c r="ES1008" s="177"/>
      <c r="ET1008" s="177"/>
      <c r="EU1008" s="177"/>
      <c r="EV1008" s="177"/>
      <c r="EW1008" s="177"/>
      <c r="EX1008" s="177"/>
      <c r="EY1008" s="177"/>
      <c r="EZ1008" s="177"/>
      <c r="FA1008" s="177"/>
      <c r="FB1008" s="177"/>
      <c r="FC1008" s="177"/>
      <c r="FD1008" s="177"/>
      <c r="FE1008" s="177"/>
      <c r="FF1008" s="177"/>
      <c r="FG1008" s="177"/>
      <c r="FH1008" s="177"/>
      <c r="FI1008" s="177"/>
      <c r="FJ1008" s="177"/>
      <c r="FK1008" s="177"/>
      <c r="FL1008" s="177"/>
      <c r="FM1008" s="177"/>
      <c r="FN1008" s="177"/>
      <c r="FO1008" s="177"/>
      <c r="FP1008" s="177"/>
      <c r="FQ1008" s="177"/>
      <c r="FR1008" s="177"/>
      <c r="FS1008" s="177"/>
      <c r="FT1008" s="177"/>
      <c r="FU1008" s="177"/>
      <c r="FV1008" s="177"/>
      <c r="FW1008" s="177"/>
      <c r="FX1008" s="177"/>
      <c r="FY1008" s="177"/>
      <c r="FZ1008" s="177"/>
      <c r="GA1008" s="177"/>
      <c r="GB1008" s="177"/>
      <c r="GC1008" s="177"/>
      <c r="GD1008" s="177"/>
      <c r="GE1008" s="177"/>
      <c r="GF1008" s="177"/>
      <c r="GG1008" s="177"/>
      <c r="GH1008" s="177"/>
      <c r="GI1008" s="177"/>
      <c r="GJ1008" s="177"/>
      <c r="GK1008" s="177"/>
      <c r="GL1008" s="177"/>
      <c r="GM1008" s="177"/>
      <c r="GN1008" s="177"/>
      <c r="GO1008" s="177"/>
      <c r="GP1008" s="177"/>
      <c r="GQ1008" s="177"/>
      <c r="GR1008" s="177"/>
      <c r="GS1008" s="177"/>
      <c r="GT1008" s="177"/>
      <c r="GU1008" s="177"/>
      <c r="GV1008" s="177"/>
      <c r="GW1008" s="177"/>
      <c r="GX1008" s="177"/>
      <c r="GY1008" s="177"/>
      <c r="GZ1008" s="177"/>
      <c r="HA1008" s="177"/>
      <c r="HB1008" s="177"/>
      <c r="HC1008" s="177"/>
      <c r="HD1008" s="177"/>
      <c r="HE1008" s="177"/>
      <c r="HF1008" s="177"/>
      <c r="HG1008" s="177"/>
      <c r="HH1008" s="177"/>
      <c r="HI1008" s="177"/>
      <c r="HJ1008" s="177"/>
      <c r="HK1008" s="177"/>
      <c r="HL1008" s="177"/>
      <c r="HM1008" s="177"/>
      <c r="HN1008" s="177"/>
      <c r="HO1008" s="177"/>
      <c r="HP1008" s="177"/>
      <c r="HQ1008" s="177"/>
      <c r="HR1008" s="177"/>
      <c r="HS1008" s="177"/>
      <c r="HT1008" s="177"/>
      <c r="HU1008" s="177"/>
      <c r="HV1008" s="177"/>
      <c r="HW1008" s="177"/>
      <c r="HX1008" s="177"/>
      <c r="HY1008" s="177"/>
      <c r="HZ1008" s="177"/>
      <c r="IA1008" s="177"/>
      <c r="IB1008" s="177"/>
      <c r="IC1008" s="177"/>
      <c r="ID1008" s="177"/>
      <c r="IE1008" s="177"/>
      <c r="IF1008" s="177"/>
      <c r="IG1008" s="177"/>
      <c r="IH1008" s="177"/>
      <c r="II1008" s="177"/>
      <c r="IJ1008" s="177"/>
      <c r="IK1008" s="177"/>
      <c r="IL1008" s="177"/>
      <c r="IM1008" s="177"/>
      <c r="IN1008" s="177"/>
      <c r="IO1008" s="177"/>
      <c r="IP1008" s="177"/>
      <c r="IQ1008" s="177"/>
      <c r="IR1008" s="177"/>
      <c r="IS1008" s="177"/>
      <c r="IT1008" s="177"/>
      <c r="IU1008" s="177"/>
      <c r="IV1008" s="177"/>
    </row>
    <row r="1009" spans="1:256" s="362" customFormat="1" ht="18.75" x14ac:dyDescent="0.45">
      <c r="A1009" s="357"/>
      <c r="B1009" s="177"/>
      <c r="C1009" s="177"/>
      <c r="D1009" s="177"/>
      <c r="E1009" s="122"/>
      <c r="F1009" s="122" t="s">
        <v>1625</v>
      </c>
      <c r="G1009" s="178"/>
      <c r="H1009" s="68"/>
      <c r="I1009" s="68"/>
      <c r="J1009" s="686"/>
      <c r="K1009" s="687"/>
      <c r="L1009" s="687"/>
      <c r="M1009" s="158"/>
      <c r="N1009" s="158"/>
      <c r="O1009" s="158"/>
      <c r="P1009" s="158"/>
      <c r="Q1009" s="696"/>
      <c r="R1009" s="696"/>
      <c r="S1009" s="159"/>
      <c r="T1009" s="188"/>
      <c r="U1009" s="188"/>
      <c r="V1009" s="361"/>
      <c r="W1009" s="177"/>
      <c r="X1009" s="177"/>
      <c r="Y1009" s="727"/>
      <c r="Z1009" s="74"/>
      <c r="AA1009" s="117"/>
      <c r="AB1009" s="177"/>
      <c r="AC1009" s="177"/>
      <c r="AD1009" s="177"/>
      <c r="AE1009" s="177"/>
      <c r="AF1009" s="177"/>
      <c r="AG1009" s="177"/>
      <c r="AH1009" s="177"/>
      <c r="AI1009" s="177"/>
      <c r="AJ1009" s="177"/>
      <c r="AK1009" s="177"/>
      <c r="AL1009" s="177"/>
      <c r="AM1009" s="177"/>
      <c r="AN1009" s="177"/>
      <c r="AO1009" s="177"/>
      <c r="AP1009" s="177"/>
      <c r="AQ1009" s="177"/>
      <c r="AR1009" s="177"/>
      <c r="AS1009" s="177"/>
      <c r="AT1009" s="177"/>
      <c r="AU1009" s="177"/>
      <c r="AV1009" s="177"/>
      <c r="AW1009" s="177"/>
      <c r="AX1009" s="177"/>
      <c r="AY1009" s="177"/>
      <c r="AZ1009" s="177"/>
      <c r="BA1009" s="177"/>
      <c r="BB1009" s="177"/>
      <c r="BC1009" s="177"/>
      <c r="BD1009" s="177"/>
      <c r="BE1009" s="177"/>
      <c r="BF1009" s="177"/>
      <c r="BG1009" s="177"/>
      <c r="BH1009" s="177"/>
      <c r="BI1009" s="177"/>
      <c r="BJ1009" s="177"/>
      <c r="BK1009" s="177"/>
      <c r="BL1009" s="177"/>
      <c r="BM1009" s="177"/>
      <c r="BN1009" s="177"/>
      <c r="BO1009" s="177"/>
      <c r="BP1009" s="177"/>
      <c r="BQ1009" s="177"/>
      <c r="BR1009" s="177"/>
      <c r="BS1009" s="177"/>
      <c r="BT1009" s="177"/>
      <c r="BU1009" s="177"/>
      <c r="BV1009" s="177"/>
      <c r="BW1009" s="177"/>
      <c r="BX1009" s="177"/>
      <c r="BY1009" s="177"/>
      <c r="BZ1009" s="177"/>
      <c r="CA1009" s="177"/>
      <c r="CB1009" s="177"/>
      <c r="CC1009" s="177"/>
      <c r="CD1009" s="177"/>
      <c r="CE1009" s="177"/>
      <c r="CF1009" s="177"/>
      <c r="CG1009" s="177"/>
      <c r="CH1009" s="177"/>
      <c r="CI1009" s="177"/>
      <c r="CJ1009" s="177"/>
      <c r="CK1009" s="177"/>
      <c r="CL1009" s="177"/>
      <c r="CM1009" s="177"/>
      <c r="CN1009" s="177"/>
      <c r="CO1009" s="177"/>
      <c r="CP1009" s="177"/>
      <c r="CQ1009" s="177"/>
      <c r="CR1009" s="177"/>
      <c r="CS1009" s="177"/>
      <c r="CT1009" s="177"/>
      <c r="CU1009" s="177"/>
      <c r="CV1009" s="177"/>
      <c r="CW1009" s="177"/>
      <c r="CX1009" s="177"/>
      <c r="CY1009" s="177"/>
      <c r="CZ1009" s="177"/>
      <c r="DA1009" s="177"/>
      <c r="DB1009" s="177"/>
      <c r="DC1009" s="177"/>
      <c r="DD1009" s="177"/>
      <c r="DE1009" s="177"/>
      <c r="DF1009" s="177"/>
      <c r="DG1009" s="177"/>
      <c r="DH1009" s="177"/>
      <c r="DI1009" s="177"/>
      <c r="DJ1009" s="177"/>
      <c r="DK1009" s="177"/>
      <c r="DL1009" s="177"/>
      <c r="DM1009" s="177"/>
      <c r="DN1009" s="177"/>
      <c r="DO1009" s="177"/>
      <c r="DP1009" s="177"/>
      <c r="DQ1009" s="177"/>
      <c r="DR1009" s="177"/>
      <c r="DS1009" s="177"/>
      <c r="DT1009" s="177"/>
      <c r="DU1009" s="177"/>
      <c r="DV1009" s="177"/>
      <c r="DW1009" s="177"/>
      <c r="DX1009" s="177"/>
      <c r="DY1009" s="177"/>
      <c r="DZ1009" s="177"/>
      <c r="EA1009" s="177"/>
      <c r="EB1009" s="177"/>
      <c r="EC1009" s="177"/>
      <c r="ED1009" s="177"/>
      <c r="EE1009" s="177"/>
      <c r="EF1009" s="177"/>
      <c r="EG1009" s="177"/>
      <c r="EH1009" s="177"/>
      <c r="EI1009" s="177"/>
      <c r="EJ1009" s="177"/>
      <c r="EK1009" s="177"/>
      <c r="EL1009" s="177"/>
      <c r="EM1009" s="177"/>
      <c r="EN1009" s="177"/>
      <c r="EO1009" s="177"/>
      <c r="EP1009" s="177"/>
      <c r="EQ1009" s="177"/>
      <c r="ER1009" s="177"/>
      <c r="ES1009" s="177"/>
      <c r="ET1009" s="177"/>
      <c r="EU1009" s="177"/>
      <c r="EV1009" s="177"/>
      <c r="EW1009" s="177"/>
      <c r="EX1009" s="177"/>
      <c r="EY1009" s="177"/>
      <c r="EZ1009" s="177"/>
      <c r="FA1009" s="177"/>
      <c r="FB1009" s="177"/>
      <c r="FC1009" s="177"/>
      <c r="FD1009" s="177"/>
      <c r="FE1009" s="177"/>
      <c r="FF1009" s="177"/>
      <c r="FG1009" s="177"/>
      <c r="FH1009" s="177"/>
      <c r="FI1009" s="177"/>
      <c r="FJ1009" s="177"/>
      <c r="FK1009" s="177"/>
      <c r="FL1009" s="177"/>
      <c r="FM1009" s="177"/>
      <c r="FN1009" s="177"/>
      <c r="FO1009" s="177"/>
      <c r="FP1009" s="177"/>
      <c r="FQ1009" s="177"/>
      <c r="FR1009" s="177"/>
      <c r="FS1009" s="177"/>
      <c r="FT1009" s="177"/>
      <c r="FU1009" s="177"/>
      <c r="FV1009" s="177"/>
      <c r="FW1009" s="177"/>
      <c r="FX1009" s="177"/>
      <c r="FY1009" s="177"/>
      <c r="FZ1009" s="177"/>
      <c r="GA1009" s="177"/>
      <c r="GB1009" s="177"/>
      <c r="GC1009" s="177"/>
      <c r="GD1009" s="177"/>
      <c r="GE1009" s="177"/>
      <c r="GF1009" s="177"/>
      <c r="GG1009" s="177"/>
      <c r="GH1009" s="177"/>
      <c r="GI1009" s="177"/>
      <c r="GJ1009" s="177"/>
      <c r="GK1009" s="177"/>
      <c r="GL1009" s="177"/>
      <c r="GM1009" s="177"/>
      <c r="GN1009" s="177"/>
      <c r="GO1009" s="177"/>
      <c r="GP1009" s="177"/>
      <c r="GQ1009" s="177"/>
      <c r="GR1009" s="177"/>
      <c r="GS1009" s="177"/>
      <c r="GT1009" s="177"/>
      <c r="GU1009" s="177"/>
      <c r="GV1009" s="177"/>
      <c r="GW1009" s="177"/>
      <c r="GX1009" s="177"/>
      <c r="GY1009" s="177"/>
      <c r="GZ1009" s="177"/>
      <c r="HA1009" s="177"/>
      <c r="HB1009" s="177"/>
      <c r="HC1009" s="177"/>
      <c r="HD1009" s="177"/>
      <c r="HE1009" s="177"/>
      <c r="HF1009" s="177"/>
      <c r="HG1009" s="177"/>
      <c r="HH1009" s="177"/>
      <c r="HI1009" s="177"/>
      <c r="HJ1009" s="177"/>
      <c r="HK1009" s="177"/>
      <c r="HL1009" s="177"/>
      <c r="HM1009" s="177"/>
      <c r="HN1009" s="177"/>
      <c r="HO1009" s="177"/>
      <c r="HP1009" s="177"/>
      <c r="HQ1009" s="177"/>
      <c r="HR1009" s="177"/>
      <c r="HS1009" s="177"/>
      <c r="HT1009" s="177"/>
      <c r="HU1009" s="177"/>
      <c r="HV1009" s="177"/>
      <c r="HW1009" s="177"/>
      <c r="HX1009" s="177"/>
      <c r="HY1009" s="177"/>
      <c r="HZ1009" s="177"/>
      <c r="IA1009" s="177"/>
      <c r="IB1009" s="177"/>
      <c r="IC1009" s="177"/>
      <c r="ID1009" s="177"/>
      <c r="IE1009" s="177"/>
      <c r="IF1009" s="177"/>
      <c r="IG1009" s="177"/>
      <c r="IH1009" s="177"/>
      <c r="II1009" s="177"/>
      <c r="IJ1009" s="177"/>
      <c r="IK1009" s="177"/>
      <c r="IL1009" s="177"/>
      <c r="IM1009" s="177"/>
      <c r="IN1009" s="177"/>
      <c r="IO1009" s="177"/>
      <c r="IP1009" s="177"/>
      <c r="IQ1009" s="177"/>
      <c r="IR1009" s="177"/>
      <c r="IS1009" s="177"/>
      <c r="IT1009" s="177"/>
      <c r="IU1009" s="177"/>
      <c r="IV1009" s="177"/>
    </row>
    <row r="1010" spans="1:256" s="362" customFormat="1" ht="18.75" x14ac:dyDescent="0.45">
      <c r="A1010" s="357"/>
      <c r="B1010" s="177"/>
      <c r="C1010" s="177"/>
      <c r="D1010" s="177"/>
      <c r="E1010" s="122" t="s">
        <v>84</v>
      </c>
      <c r="F1010" s="122" t="s">
        <v>1626</v>
      </c>
      <c r="G1010" s="178"/>
      <c r="H1010" s="68"/>
      <c r="I1010" s="68"/>
      <c r="J1010" s="686"/>
      <c r="K1010" s="687"/>
      <c r="L1010" s="687"/>
      <c r="M1010" s="158"/>
      <c r="N1010" s="158"/>
      <c r="O1010" s="158"/>
      <c r="P1010" s="158"/>
      <c r="Q1010" s="696"/>
      <c r="R1010" s="696"/>
      <c r="S1010" s="159"/>
      <c r="T1010" s="188"/>
      <c r="U1010" s="188"/>
      <c r="V1010" s="361"/>
      <c r="W1010" s="177"/>
      <c r="X1010" s="177"/>
      <c r="Y1010" s="727"/>
      <c r="Z1010" s="74"/>
      <c r="AA1010" s="117"/>
      <c r="AB1010" s="177"/>
      <c r="AC1010" s="177"/>
      <c r="AD1010" s="177"/>
      <c r="AE1010" s="177"/>
      <c r="AF1010" s="177"/>
      <c r="AG1010" s="177"/>
      <c r="AH1010" s="177"/>
      <c r="AI1010" s="177"/>
      <c r="AJ1010" s="177"/>
      <c r="AK1010" s="177"/>
      <c r="AL1010" s="177"/>
      <c r="AM1010" s="177"/>
      <c r="AN1010" s="177"/>
      <c r="AO1010" s="177"/>
      <c r="AP1010" s="177"/>
      <c r="AQ1010" s="177"/>
      <c r="AR1010" s="177"/>
      <c r="AS1010" s="177"/>
      <c r="AT1010" s="177"/>
      <c r="AU1010" s="177"/>
      <c r="AV1010" s="177"/>
      <c r="AW1010" s="177"/>
      <c r="AX1010" s="177"/>
      <c r="AY1010" s="177"/>
      <c r="AZ1010" s="177"/>
      <c r="BA1010" s="177"/>
      <c r="BB1010" s="177"/>
      <c r="BC1010" s="177"/>
      <c r="BD1010" s="177"/>
      <c r="BE1010" s="177"/>
      <c r="BF1010" s="177"/>
      <c r="BG1010" s="177"/>
      <c r="BH1010" s="177"/>
      <c r="BI1010" s="177"/>
      <c r="BJ1010" s="177"/>
      <c r="BK1010" s="177"/>
      <c r="BL1010" s="177"/>
      <c r="BM1010" s="177"/>
      <c r="BN1010" s="177"/>
      <c r="BO1010" s="177"/>
      <c r="BP1010" s="177"/>
      <c r="BQ1010" s="177"/>
      <c r="BR1010" s="177"/>
      <c r="BS1010" s="177"/>
      <c r="BT1010" s="177"/>
      <c r="BU1010" s="177"/>
      <c r="BV1010" s="177"/>
      <c r="BW1010" s="177"/>
      <c r="BX1010" s="177"/>
      <c r="BY1010" s="177"/>
      <c r="BZ1010" s="177"/>
      <c r="CA1010" s="177"/>
      <c r="CB1010" s="177"/>
      <c r="CC1010" s="177"/>
      <c r="CD1010" s="177"/>
      <c r="CE1010" s="177"/>
      <c r="CF1010" s="177"/>
      <c r="CG1010" s="177"/>
      <c r="CH1010" s="177"/>
      <c r="CI1010" s="177"/>
      <c r="CJ1010" s="177"/>
      <c r="CK1010" s="177"/>
      <c r="CL1010" s="177"/>
      <c r="CM1010" s="177"/>
      <c r="CN1010" s="177"/>
      <c r="CO1010" s="177"/>
      <c r="CP1010" s="177"/>
      <c r="CQ1010" s="177"/>
      <c r="CR1010" s="177"/>
      <c r="CS1010" s="177"/>
      <c r="CT1010" s="177"/>
      <c r="CU1010" s="177"/>
      <c r="CV1010" s="177"/>
      <c r="CW1010" s="177"/>
      <c r="CX1010" s="177"/>
      <c r="CY1010" s="177"/>
      <c r="CZ1010" s="177"/>
      <c r="DA1010" s="177"/>
      <c r="DB1010" s="177"/>
      <c r="DC1010" s="177"/>
      <c r="DD1010" s="177"/>
      <c r="DE1010" s="177"/>
      <c r="DF1010" s="177"/>
      <c r="DG1010" s="177"/>
      <c r="DH1010" s="177"/>
      <c r="DI1010" s="177"/>
      <c r="DJ1010" s="177"/>
      <c r="DK1010" s="177"/>
      <c r="DL1010" s="177"/>
      <c r="DM1010" s="177"/>
      <c r="DN1010" s="177"/>
      <c r="DO1010" s="177"/>
      <c r="DP1010" s="177"/>
      <c r="DQ1010" s="177"/>
      <c r="DR1010" s="177"/>
      <c r="DS1010" s="177"/>
      <c r="DT1010" s="177"/>
      <c r="DU1010" s="177"/>
      <c r="DV1010" s="177"/>
      <c r="DW1010" s="177"/>
      <c r="DX1010" s="177"/>
      <c r="DY1010" s="177"/>
      <c r="DZ1010" s="177"/>
      <c r="EA1010" s="177"/>
      <c r="EB1010" s="177"/>
      <c r="EC1010" s="177"/>
      <c r="ED1010" s="177"/>
      <c r="EE1010" s="177"/>
      <c r="EF1010" s="177"/>
      <c r="EG1010" s="177"/>
      <c r="EH1010" s="177"/>
      <c r="EI1010" s="177"/>
      <c r="EJ1010" s="177"/>
      <c r="EK1010" s="177"/>
      <c r="EL1010" s="177"/>
      <c r="EM1010" s="177"/>
      <c r="EN1010" s="177"/>
      <c r="EO1010" s="177"/>
      <c r="EP1010" s="177"/>
      <c r="EQ1010" s="177"/>
      <c r="ER1010" s="177"/>
      <c r="ES1010" s="177"/>
      <c r="ET1010" s="177"/>
      <c r="EU1010" s="177"/>
      <c r="EV1010" s="177"/>
      <c r="EW1010" s="177"/>
      <c r="EX1010" s="177"/>
      <c r="EY1010" s="177"/>
      <c r="EZ1010" s="177"/>
      <c r="FA1010" s="177"/>
      <c r="FB1010" s="177"/>
      <c r="FC1010" s="177"/>
      <c r="FD1010" s="177"/>
      <c r="FE1010" s="177"/>
      <c r="FF1010" s="177"/>
      <c r="FG1010" s="177"/>
      <c r="FH1010" s="177"/>
      <c r="FI1010" s="177"/>
      <c r="FJ1010" s="177"/>
      <c r="FK1010" s="177"/>
      <c r="FL1010" s="177"/>
      <c r="FM1010" s="177"/>
      <c r="FN1010" s="177"/>
      <c r="FO1010" s="177"/>
      <c r="FP1010" s="177"/>
      <c r="FQ1010" s="177"/>
      <c r="FR1010" s="177"/>
      <c r="FS1010" s="177"/>
      <c r="FT1010" s="177"/>
      <c r="FU1010" s="177"/>
      <c r="FV1010" s="177"/>
      <c r="FW1010" s="177"/>
      <c r="FX1010" s="177"/>
      <c r="FY1010" s="177"/>
      <c r="FZ1010" s="177"/>
      <c r="GA1010" s="177"/>
      <c r="GB1010" s="177"/>
      <c r="GC1010" s="177"/>
      <c r="GD1010" s="177"/>
      <c r="GE1010" s="177"/>
      <c r="GF1010" s="177"/>
      <c r="GG1010" s="177"/>
      <c r="GH1010" s="177"/>
      <c r="GI1010" s="177"/>
      <c r="GJ1010" s="177"/>
      <c r="GK1010" s="177"/>
      <c r="GL1010" s="177"/>
      <c r="GM1010" s="177"/>
      <c r="GN1010" s="177"/>
      <c r="GO1010" s="177"/>
      <c r="GP1010" s="177"/>
      <c r="GQ1010" s="177"/>
      <c r="GR1010" s="177"/>
      <c r="GS1010" s="177"/>
      <c r="GT1010" s="177"/>
      <c r="GU1010" s="177"/>
      <c r="GV1010" s="177"/>
      <c r="GW1010" s="177"/>
      <c r="GX1010" s="177"/>
      <c r="GY1010" s="177"/>
      <c r="GZ1010" s="177"/>
      <c r="HA1010" s="177"/>
      <c r="HB1010" s="177"/>
      <c r="HC1010" s="177"/>
      <c r="HD1010" s="177"/>
      <c r="HE1010" s="177"/>
      <c r="HF1010" s="177"/>
      <c r="HG1010" s="177"/>
      <c r="HH1010" s="177"/>
      <c r="HI1010" s="177"/>
      <c r="HJ1010" s="177"/>
      <c r="HK1010" s="177"/>
      <c r="HL1010" s="177"/>
      <c r="HM1010" s="177"/>
      <c r="HN1010" s="177"/>
      <c r="HO1010" s="177"/>
      <c r="HP1010" s="177"/>
      <c r="HQ1010" s="177"/>
      <c r="HR1010" s="177"/>
      <c r="HS1010" s="177"/>
      <c r="HT1010" s="177"/>
      <c r="HU1010" s="177"/>
      <c r="HV1010" s="177"/>
      <c r="HW1010" s="177"/>
      <c r="HX1010" s="177"/>
      <c r="HY1010" s="177"/>
      <c r="HZ1010" s="177"/>
      <c r="IA1010" s="177"/>
      <c r="IB1010" s="177"/>
      <c r="IC1010" s="177"/>
      <c r="ID1010" s="177"/>
      <c r="IE1010" s="177"/>
      <c r="IF1010" s="177"/>
      <c r="IG1010" s="177"/>
      <c r="IH1010" s="177"/>
      <c r="II1010" s="177"/>
      <c r="IJ1010" s="177"/>
      <c r="IK1010" s="177"/>
      <c r="IL1010" s="177"/>
      <c r="IM1010" s="177"/>
      <c r="IN1010" s="177"/>
      <c r="IO1010" s="177"/>
      <c r="IP1010" s="177"/>
      <c r="IQ1010" s="177"/>
      <c r="IR1010" s="177"/>
      <c r="IS1010" s="177"/>
      <c r="IT1010" s="177"/>
      <c r="IU1010" s="177"/>
      <c r="IV1010" s="177"/>
    </row>
    <row r="1011" spans="1:256" s="362" customFormat="1" ht="18.75" x14ac:dyDescent="0.45">
      <c r="A1011" s="357"/>
      <c r="B1011" s="177"/>
      <c r="C1011" s="177"/>
      <c r="D1011" s="177"/>
      <c r="E1011" s="122"/>
      <c r="F1011" s="122" t="s">
        <v>1627</v>
      </c>
      <c r="G1011" s="178"/>
      <c r="H1011" s="68"/>
      <c r="I1011" s="68"/>
      <c r="J1011" s="686"/>
      <c r="K1011" s="687"/>
      <c r="L1011" s="687"/>
      <c r="M1011" s="158"/>
      <c r="N1011" s="158"/>
      <c r="O1011" s="158"/>
      <c r="P1011" s="158"/>
      <c r="Q1011" s="696"/>
      <c r="R1011" s="696"/>
      <c r="S1011" s="159"/>
      <c r="T1011" s="188"/>
      <c r="U1011" s="188"/>
      <c r="V1011" s="361"/>
      <c r="W1011" s="177"/>
      <c r="X1011" s="177"/>
      <c r="Y1011" s="727"/>
      <c r="Z1011" s="74"/>
      <c r="AA1011" s="117"/>
      <c r="AB1011" s="177"/>
      <c r="AC1011" s="177"/>
      <c r="AD1011" s="177"/>
      <c r="AE1011" s="177"/>
      <c r="AF1011" s="177"/>
      <c r="AG1011" s="177"/>
      <c r="AH1011" s="177"/>
      <c r="AI1011" s="177"/>
      <c r="AJ1011" s="177"/>
      <c r="AK1011" s="177"/>
      <c r="AL1011" s="177"/>
      <c r="AM1011" s="177"/>
      <c r="AN1011" s="177"/>
      <c r="AO1011" s="177"/>
      <c r="AP1011" s="177"/>
      <c r="AQ1011" s="177"/>
      <c r="AR1011" s="177"/>
      <c r="AS1011" s="177"/>
      <c r="AT1011" s="177"/>
      <c r="AU1011" s="177"/>
      <c r="AV1011" s="177"/>
      <c r="AW1011" s="177"/>
      <c r="AX1011" s="177"/>
      <c r="AY1011" s="177"/>
      <c r="AZ1011" s="177"/>
      <c r="BA1011" s="177"/>
      <c r="BB1011" s="177"/>
      <c r="BC1011" s="177"/>
      <c r="BD1011" s="177"/>
      <c r="BE1011" s="177"/>
      <c r="BF1011" s="177"/>
      <c r="BG1011" s="177"/>
      <c r="BH1011" s="177"/>
      <c r="BI1011" s="177"/>
      <c r="BJ1011" s="177"/>
      <c r="BK1011" s="177"/>
      <c r="BL1011" s="177"/>
      <c r="BM1011" s="177"/>
      <c r="BN1011" s="177"/>
      <c r="BO1011" s="177"/>
      <c r="BP1011" s="177"/>
      <c r="BQ1011" s="177"/>
      <c r="BR1011" s="177"/>
      <c r="BS1011" s="177"/>
      <c r="BT1011" s="177"/>
      <c r="BU1011" s="177"/>
      <c r="BV1011" s="177"/>
      <c r="BW1011" s="177"/>
      <c r="BX1011" s="177"/>
      <c r="BY1011" s="177"/>
      <c r="BZ1011" s="177"/>
      <c r="CA1011" s="177"/>
      <c r="CB1011" s="177"/>
      <c r="CC1011" s="177"/>
      <c r="CD1011" s="177"/>
      <c r="CE1011" s="177"/>
      <c r="CF1011" s="177"/>
      <c r="CG1011" s="177"/>
      <c r="CH1011" s="177"/>
      <c r="CI1011" s="177"/>
      <c r="CJ1011" s="177"/>
      <c r="CK1011" s="177"/>
      <c r="CL1011" s="177"/>
      <c r="CM1011" s="177"/>
      <c r="CN1011" s="177"/>
      <c r="CO1011" s="177"/>
      <c r="CP1011" s="177"/>
      <c r="CQ1011" s="177"/>
      <c r="CR1011" s="177"/>
      <c r="CS1011" s="177"/>
      <c r="CT1011" s="177"/>
      <c r="CU1011" s="177"/>
      <c r="CV1011" s="177"/>
      <c r="CW1011" s="177"/>
      <c r="CX1011" s="177"/>
      <c r="CY1011" s="177"/>
      <c r="CZ1011" s="177"/>
      <c r="DA1011" s="177"/>
      <c r="DB1011" s="177"/>
      <c r="DC1011" s="177"/>
      <c r="DD1011" s="177"/>
      <c r="DE1011" s="177"/>
      <c r="DF1011" s="177"/>
      <c r="DG1011" s="177"/>
      <c r="DH1011" s="177"/>
      <c r="DI1011" s="177"/>
      <c r="DJ1011" s="177"/>
      <c r="DK1011" s="177"/>
      <c r="DL1011" s="177"/>
      <c r="DM1011" s="177"/>
      <c r="DN1011" s="177"/>
      <c r="DO1011" s="177"/>
      <c r="DP1011" s="177"/>
      <c r="DQ1011" s="177"/>
      <c r="DR1011" s="177"/>
      <c r="DS1011" s="177"/>
      <c r="DT1011" s="177"/>
      <c r="DU1011" s="177"/>
      <c r="DV1011" s="177"/>
      <c r="DW1011" s="177"/>
      <c r="DX1011" s="177"/>
      <c r="DY1011" s="177"/>
      <c r="DZ1011" s="177"/>
      <c r="EA1011" s="177"/>
      <c r="EB1011" s="177"/>
      <c r="EC1011" s="177"/>
      <c r="ED1011" s="177"/>
      <c r="EE1011" s="177"/>
      <c r="EF1011" s="177"/>
      <c r="EG1011" s="177"/>
      <c r="EH1011" s="177"/>
      <c r="EI1011" s="177"/>
      <c r="EJ1011" s="177"/>
      <c r="EK1011" s="177"/>
      <c r="EL1011" s="177"/>
      <c r="EM1011" s="177"/>
      <c r="EN1011" s="177"/>
      <c r="EO1011" s="177"/>
      <c r="EP1011" s="177"/>
      <c r="EQ1011" s="177"/>
      <c r="ER1011" s="177"/>
      <c r="ES1011" s="177"/>
      <c r="ET1011" s="177"/>
      <c r="EU1011" s="177"/>
      <c r="EV1011" s="177"/>
      <c r="EW1011" s="177"/>
      <c r="EX1011" s="177"/>
      <c r="EY1011" s="177"/>
      <c r="EZ1011" s="177"/>
      <c r="FA1011" s="177"/>
      <c r="FB1011" s="177"/>
      <c r="FC1011" s="177"/>
      <c r="FD1011" s="177"/>
      <c r="FE1011" s="177"/>
      <c r="FF1011" s="177"/>
      <c r="FG1011" s="177"/>
      <c r="FH1011" s="177"/>
      <c r="FI1011" s="177"/>
      <c r="FJ1011" s="177"/>
      <c r="FK1011" s="177"/>
      <c r="FL1011" s="177"/>
      <c r="FM1011" s="177"/>
      <c r="FN1011" s="177"/>
      <c r="FO1011" s="177"/>
      <c r="FP1011" s="177"/>
      <c r="FQ1011" s="177"/>
      <c r="FR1011" s="177"/>
      <c r="FS1011" s="177"/>
      <c r="FT1011" s="177"/>
      <c r="FU1011" s="177"/>
      <c r="FV1011" s="177"/>
      <c r="FW1011" s="177"/>
      <c r="FX1011" s="177"/>
      <c r="FY1011" s="177"/>
      <c r="FZ1011" s="177"/>
      <c r="GA1011" s="177"/>
      <c r="GB1011" s="177"/>
      <c r="GC1011" s="177"/>
      <c r="GD1011" s="177"/>
      <c r="GE1011" s="177"/>
      <c r="GF1011" s="177"/>
      <c r="GG1011" s="177"/>
      <c r="GH1011" s="177"/>
      <c r="GI1011" s="177"/>
      <c r="GJ1011" s="177"/>
      <c r="GK1011" s="177"/>
      <c r="GL1011" s="177"/>
      <c r="GM1011" s="177"/>
      <c r="GN1011" s="177"/>
      <c r="GO1011" s="177"/>
      <c r="GP1011" s="177"/>
      <c r="GQ1011" s="177"/>
      <c r="GR1011" s="177"/>
      <c r="GS1011" s="177"/>
      <c r="GT1011" s="177"/>
      <c r="GU1011" s="177"/>
      <c r="GV1011" s="177"/>
      <c r="GW1011" s="177"/>
      <c r="GX1011" s="177"/>
      <c r="GY1011" s="177"/>
      <c r="GZ1011" s="177"/>
      <c r="HA1011" s="177"/>
      <c r="HB1011" s="177"/>
      <c r="HC1011" s="177"/>
      <c r="HD1011" s="177"/>
      <c r="HE1011" s="177"/>
      <c r="HF1011" s="177"/>
      <c r="HG1011" s="177"/>
      <c r="HH1011" s="177"/>
      <c r="HI1011" s="177"/>
      <c r="HJ1011" s="177"/>
      <c r="HK1011" s="177"/>
      <c r="HL1011" s="177"/>
      <c r="HM1011" s="177"/>
      <c r="HN1011" s="177"/>
      <c r="HO1011" s="177"/>
      <c r="HP1011" s="177"/>
      <c r="HQ1011" s="177"/>
      <c r="HR1011" s="177"/>
      <c r="HS1011" s="177"/>
      <c r="HT1011" s="177"/>
      <c r="HU1011" s="177"/>
      <c r="HV1011" s="177"/>
      <c r="HW1011" s="177"/>
      <c r="HX1011" s="177"/>
      <c r="HY1011" s="177"/>
      <c r="HZ1011" s="177"/>
      <c r="IA1011" s="177"/>
      <c r="IB1011" s="177"/>
      <c r="IC1011" s="177"/>
      <c r="ID1011" s="177"/>
      <c r="IE1011" s="177"/>
      <c r="IF1011" s="177"/>
      <c r="IG1011" s="177"/>
      <c r="IH1011" s="177"/>
      <c r="II1011" s="177"/>
      <c r="IJ1011" s="177"/>
      <c r="IK1011" s="177"/>
      <c r="IL1011" s="177"/>
      <c r="IM1011" s="177"/>
      <c r="IN1011" s="177"/>
      <c r="IO1011" s="177"/>
      <c r="IP1011" s="177"/>
      <c r="IQ1011" s="177"/>
      <c r="IR1011" s="177"/>
      <c r="IS1011" s="177"/>
      <c r="IT1011" s="177"/>
      <c r="IU1011" s="177"/>
      <c r="IV1011" s="177"/>
    </row>
    <row r="1012" spans="1:256" s="362" customFormat="1" ht="18.75" x14ac:dyDescent="0.45">
      <c r="A1012" s="357"/>
      <c r="B1012" s="177"/>
      <c r="C1012" s="177"/>
      <c r="D1012" s="177"/>
      <c r="E1012" s="122" t="s">
        <v>141</v>
      </c>
      <c r="F1012" s="122" t="s">
        <v>1628</v>
      </c>
      <c r="G1012" s="178"/>
      <c r="H1012" s="68"/>
      <c r="I1012" s="68"/>
      <c r="J1012" s="686"/>
      <c r="K1012" s="687"/>
      <c r="L1012" s="687"/>
      <c r="M1012" s="158"/>
      <c r="N1012" s="158"/>
      <c r="O1012" s="158"/>
      <c r="P1012" s="158"/>
      <c r="Q1012" s="696"/>
      <c r="R1012" s="696"/>
      <c r="S1012" s="159"/>
      <c r="T1012" s="188"/>
      <c r="U1012" s="188"/>
      <c r="V1012" s="361"/>
      <c r="W1012" s="177"/>
      <c r="X1012" s="177"/>
      <c r="Y1012" s="727"/>
      <c r="Z1012" s="74"/>
      <c r="AA1012" s="117"/>
      <c r="AB1012" s="177"/>
      <c r="AC1012" s="177"/>
      <c r="AD1012" s="177"/>
      <c r="AE1012" s="177"/>
      <c r="AF1012" s="177"/>
      <c r="AG1012" s="177"/>
      <c r="AH1012" s="177"/>
      <c r="AI1012" s="177"/>
      <c r="AJ1012" s="177"/>
      <c r="AK1012" s="177"/>
      <c r="AL1012" s="177"/>
      <c r="AM1012" s="177"/>
      <c r="AN1012" s="177"/>
      <c r="AO1012" s="177"/>
      <c r="AP1012" s="177"/>
      <c r="AQ1012" s="177"/>
      <c r="AR1012" s="177"/>
      <c r="AS1012" s="177"/>
      <c r="AT1012" s="177"/>
      <c r="AU1012" s="177"/>
      <c r="AV1012" s="177"/>
      <c r="AW1012" s="177"/>
      <c r="AX1012" s="177"/>
      <c r="AY1012" s="177"/>
      <c r="AZ1012" s="177"/>
      <c r="BA1012" s="177"/>
      <c r="BB1012" s="177"/>
      <c r="BC1012" s="177"/>
      <c r="BD1012" s="177"/>
      <c r="BE1012" s="177"/>
      <c r="BF1012" s="177"/>
      <c r="BG1012" s="177"/>
      <c r="BH1012" s="177"/>
      <c r="BI1012" s="177"/>
      <c r="BJ1012" s="177"/>
      <c r="BK1012" s="177"/>
      <c r="BL1012" s="177"/>
      <c r="BM1012" s="177"/>
      <c r="BN1012" s="177"/>
      <c r="BO1012" s="177"/>
      <c r="BP1012" s="177"/>
      <c r="BQ1012" s="177"/>
      <c r="BR1012" s="177"/>
      <c r="BS1012" s="177"/>
      <c r="BT1012" s="177"/>
      <c r="BU1012" s="177"/>
      <c r="BV1012" s="177"/>
      <c r="BW1012" s="177"/>
      <c r="BX1012" s="177"/>
      <c r="BY1012" s="177"/>
      <c r="BZ1012" s="177"/>
      <c r="CA1012" s="177"/>
      <c r="CB1012" s="177"/>
      <c r="CC1012" s="177"/>
      <c r="CD1012" s="177"/>
      <c r="CE1012" s="177"/>
      <c r="CF1012" s="177"/>
      <c r="CG1012" s="177"/>
      <c r="CH1012" s="177"/>
      <c r="CI1012" s="177"/>
      <c r="CJ1012" s="177"/>
      <c r="CK1012" s="177"/>
      <c r="CL1012" s="177"/>
      <c r="CM1012" s="177"/>
      <c r="CN1012" s="177"/>
      <c r="CO1012" s="177"/>
      <c r="CP1012" s="177"/>
      <c r="CQ1012" s="177"/>
      <c r="CR1012" s="177"/>
      <c r="CS1012" s="177"/>
      <c r="CT1012" s="177"/>
      <c r="CU1012" s="177"/>
      <c r="CV1012" s="177"/>
      <c r="CW1012" s="177"/>
      <c r="CX1012" s="177"/>
      <c r="CY1012" s="177"/>
      <c r="CZ1012" s="177"/>
      <c r="DA1012" s="177"/>
      <c r="DB1012" s="177"/>
      <c r="DC1012" s="177"/>
      <c r="DD1012" s="177"/>
      <c r="DE1012" s="177"/>
      <c r="DF1012" s="177"/>
      <c r="DG1012" s="177"/>
      <c r="DH1012" s="177"/>
      <c r="DI1012" s="177"/>
      <c r="DJ1012" s="177"/>
      <c r="DK1012" s="177"/>
      <c r="DL1012" s="177"/>
      <c r="DM1012" s="177"/>
      <c r="DN1012" s="177"/>
      <c r="DO1012" s="177"/>
      <c r="DP1012" s="177"/>
      <c r="DQ1012" s="177"/>
      <c r="DR1012" s="177"/>
      <c r="DS1012" s="177"/>
      <c r="DT1012" s="177"/>
      <c r="DU1012" s="177"/>
      <c r="DV1012" s="177"/>
      <c r="DW1012" s="177"/>
      <c r="DX1012" s="177"/>
      <c r="DY1012" s="177"/>
      <c r="DZ1012" s="177"/>
      <c r="EA1012" s="177"/>
      <c r="EB1012" s="177"/>
      <c r="EC1012" s="177"/>
      <c r="ED1012" s="177"/>
      <c r="EE1012" s="177"/>
      <c r="EF1012" s="177"/>
      <c r="EG1012" s="177"/>
      <c r="EH1012" s="177"/>
      <c r="EI1012" s="177"/>
      <c r="EJ1012" s="177"/>
      <c r="EK1012" s="177"/>
      <c r="EL1012" s="177"/>
      <c r="EM1012" s="177"/>
      <c r="EN1012" s="177"/>
      <c r="EO1012" s="177"/>
      <c r="EP1012" s="177"/>
      <c r="EQ1012" s="177"/>
      <c r="ER1012" s="177"/>
      <c r="ES1012" s="177"/>
      <c r="ET1012" s="177"/>
      <c r="EU1012" s="177"/>
      <c r="EV1012" s="177"/>
      <c r="EW1012" s="177"/>
      <c r="EX1012" s="177"/>
      <c r="EY1012" s="177"/>
      <c r="EZ1012" s="177"/>
      <c r="FA1012" s="177"/>
      <c r="FB1012" s="177"/>
      <c r="FC1012" s="177"/>
      <c r="FD1012" s="177"/>
      <c r="FE1012" s="177"/>
      <c r="FF1012" s="177"/>
      <c r="FG1012" s="177"/>
      <c r="FH1012" s="177"/>
      <c r="FI1012" s="177"/>
      <c r="FJ1012" s="177"/>
      <c r="FK1012" s="177"/>
      <c r="FL1012" s="177"/>
      <c r="FM1012" s="177"/>
      <c r="FN1012" s="177"/>
      <c r="FO1012" s="177"/>
      <c r="FP1012" s="177"/>
      <c r="FQ1012" s="177"/>
      <c r="FR1012" s="177"/>
      <c r="FS1012" s="177"/>
      <c r="FT1012" s="177"/>
      <c r="FU1012" s="177"/>
      <c r="FV1012" s="177"/>
      <c r="FW1012" s="177"/>
      <c r="FX1012" s="177"/>
      <c r="FY1012" s="177"/>
      <c r="FZ1012" s="177"/>
      <c r="GA1012" s="177"/>
      <c r="GB1012" s="177"/>
      <c r="GC1012" s="177"/>
      <c r="GD1012" s="177"/>
      <c r="GE1012" s="177"/>
      <c r="GF1012" s="177"/>
      <c r="GG1012" s="177"/>
      <c r="GH1012" s="177"/>
      <c r="GI1012" s="177"/>
      <c r="GJ1012" s="177"/>
      <c r="GK1012" s="177"/>
      <c r="GL1012" s="177"/>
      <c r="GM1012" s="177"/>
      <c r="GN1012" s="177"/>
      <c r="GO1012" s="177"/>
      <c r="GP1012" s="177"/>
      <c r="GQ1012" s="177"/>
      <c r="GR1012" s="177"/>
      <c r="GS1012" s="177"/>
      <c r="GT1012" s="177"/>
      <c r="GU1012" s="177"/>
      <c r="GV1012" s="177"/>
      <c r="GW1012" s="177"/>
      <c r="GX1012" s="177"/>
      <c r="GY1012" s="177"/>
      <c r="GZ1012" s="177"/>
      <c r="HA1012" s="177"/>
      <c r="HB1012" s="177"/>
      <c r="HC1012" s="177"/>
      <c r="HD1012" s="177"/>
      <c r="HE1012" s="177"/>
      <c r="HF1012" s="177"/>
      <c r="HG1012" s="177"/>
      <c r="HH1012" s="177"/>
      <c r="HI1012" s="177"/>
      <c r="HJ1012" s="177"/>
      <c r="HK1012" s="177"/>
      <c r="HL1012" s="177"/>
      <c r="HM1012" s="177"/>
      <c r="HN1012" s="177"/>
      <c r="HO1012" s="177"/>
      <c r="HP1012" s="177"/>
      <c r="HQ1012" s="177"/>
      <c r="HR1012" s="177"/>
      <c r="HS1012" s="177"/>
      <c r="HT1012" s="177"/>
      <c r="HU1012" s="177"/>
      <c r="HV1012" s="177"/>
      <c r="HW1012" s="177"/>
      <c r="HX1012" s="177"/>
      <c r="HY1012" s="177"/>
      <c r="HZ1012" s="177"/>
      <c r="IA1012" s="177"/>
      <c r="IB1012" s="177"/>
      <c r="IC1012" s="177"/>
      <c r="ID1012" s="177"/>
      <c r="IE1012" s="177"/>
      <c r="IF1012" s="177"/>
      <c r="IG1012" s="177"/>
      <c r="IH1012" s="177"/>
      <c r="II1012" s="177"/>
      <c r="IJ1012" s="177"/>
      <c r="IK1012" s="177"/>
      <c r="IL1012" s="177"/>
      <c r="IM1012" s="177"/>
      <c r="IN1012" s="177"/>
      <c r="IO1012" s="177"/>
      <c r="IP1012" s="177"/>
      <c r="IQ1012" s="177"/>
      <c r="IR1012" s="177"/>
      <c r="IS1012" s="177"/>
      <c r="IT1012" s="177"/>
      <c r="IU1012" s="177"/>
      <c r="IV1012" s="177"/>
    </row>
    <row r="1013" spans="1:256" s="181" customFormat="1" ht="18.75" x14ac:dyDescent="0.45">
      <c r="A1013" s="385"/>
      <c r="D1013" s="81"/>
      <c r="F1013" s="181" t="s">
        <v>1629</v>
      </c>
      <c r="G1013" s="182"/>
      <c r="H1013" s="158"/>
      <c r="I1013" s="158"/>
      <c r="J1013" s="686"/>
      <c r="K1013" s="687"/>
      <c r="L1013" s="687"/>
      <c r="M1013" s="158"/>
      <c r="N1013" s="158"/>
      <c r="O1013" s="158"/>
      <c r="P1013" s="158"/>
      <c r="Q1013" s="696"/>
      <c r="R1013" s="696"/>
      <c r="S1013" s="159"/>
      <c r="T1013" s="188"/>
      <c r="U1013" s="188"/>
      <c r="V1013" s="387"/>
      <c r="W1013" s="177"/>
      <c r="X1013" s="177"/>
      <c r="Y1013" s="727"/>
      <c r="Z1013" s="74"/>
      <c r="AA1013" s="117"/>
    </row>
    <row r="1014" spans="1:256" s="181" customFormat="1" ht="18.75" x14ac:dyDescent="0.45">
      <c r="A1014" s="385"/>
      <c r="D1014" s="81"/>
      <c r="E1014" s="181" t="s">
        <v>143</v>
      </c>
      <c r="F1014" s="181" t="s">
        <v>1630</v>
      </c>
      <c r="G1014" s="182"/>
      <c r="H1014" s="158"/>
      <c r="I1014" s="158"/>
      <c r="J1014" s="686"/>
      <c r="K1014" s="687"/>
      <c r="L1014" s="687"/>
      <c r="M1014" s="158"/>
      <c r="N1014" s="158"/>
      <c r="O1014" s="158"/>
      <c r="P1014" s="158"/>
      <c r="Q1014" s="693"/>
      <c r="R1014" s="693"/>
      <c r="S1014" s="159"/>
      <c r="T1014" s="188"/>
      <c r="U1014" s="188"/>
      <c r="V1014" s="387"/>
      <c r="W1014" s="177"/>
      <c r="X1014" s="177"/>
      <c r="Y1014" s="727"/>
      <c r="Z1014" s="74"/>
      <c r="AA1014" s="117"/>
    </row>
    <row r="1015" spans="1:256" s="145" customFormat="1" ht="18.75" x14ac:dyDescent="0.45">
      <c r="A1015" s="413"/>
      <c r="B1015" s="133">
        <v>6.2</v>
      </c>
      <c r="C1015" s="752" t="s">
        <v>1631</v>
      </c>
      <c r="D1015" s="134"/>
      <c r="E1015" s="134"/>
      <c r="F1015" s="134"/>
      <c r="G1015" s="135"/>
      <c r="H1015" s="136"/>
      <c r="I1015" s="136"/>
      <c r="J1015" s="137"/>
      <c r="K1015" s="138"/>
      <c r="L1015" s="249">
        <f>+L1016+L1025</f>
        <v>0</v>
      </c>
      <c r="M1015" s="140"/>
      <c r="N1015" s="140"/>
      <c r="O1015" s="140"/>
      <c r="P1015" s="140"/>
      <c r="Q1015" s="423">
        <f>SUM(Q1017,Q1026)</f>
        <v>817200</v>
      </c>
      <c r="R1015" s="423">
        <f>SUM(R1017,R1026)</f>
        <v>2600000</v>
      </c>
      <c r="S1015" s="613">
        <f>SUM(Q1015:R1015)</f>
        <v>3417200</v>
      </c>
      <c r="T1015" s="425"/>
      <c r="U1015" s="425"/>
      <c r="V1015" s="143"/>
      <c r="W1015" s="144"/>
      <c r="X1015" s="144"/>
      <c r="Y1015" s="727"/>
      <c r="Z1015" s="144"/>
      <c r="AA1015" s="117"/>
      <c r="AB1015" s="144"/>
      <c r="AC1015" s="144"/>
      <c r="AD1015" s="144"/>
      <c r="AE1015" s="144"/>
      <c r="AF1015" s="144"/>
      <c r="AG1015" s="144"/>
      <c r="AH1015" s="144"/>
      <c r="AI1015" s="144"/>
      <c r="AJ1015" s="144"/>
      <c r="AK1015" s="144"/>
      <c r="AL1015" s="144"/>
      <c r="AM1015" s="144"/>
      <c r="AN1015" s="144"/>
      <c r="AO1015" s="144"/>
      <c r="AP1015" s="144"/>
      <c r="AQ1015" s="144"/>
      <c r="AR1015" s="144"/>
      <c r="AS1015" s="144"/>
      <c r="AT1015" s="144"/>
      <c r="AU1015" s="144"/>
      <c r="AV1015" s="144"/>
      <c r="AW1015" s="144"/>
      <c r="AX1015" s="144"/>
      <c r="AY1015" s="144"/>
      <c r="AZ1015" s="144"/>
      <c r="BA1015" s="144"/>
      <c r="BB1015" s="144"/>
      <c r="BC1015" s="144"/>
      <c r="BD1015" s="144"/>
      <c r="BE1015" s="144"/>
      <c r="BF1015" s="144"/>
      <c r="BG1015" s="144"/>
      <c r="BH1015" s="144"/>
      <c r="BI1015" s="144"/>
      <c r="BJ1015" s="144"/>
      <c r="BK1015" s="144"/>
      <c r="BL1015" s="144"/>
      <c r="BM1015" s="144"/>
      <c r="BN1015" s="144"/>
      <c r="BO1015" s="144"/>
      <c r="BP1015" s="144"/>
      <c r="BQ1015" s="144"/>
      <c r="BR1015" s="144"/>
      <c r="BS1015" s="144"/>
      <c r="BT1015" s="144"/>
      <c r="BU1015" s="144"/>
      <c r="BV1015" s="144"/>
      <c r="BW1015" s="144"/>
      <c r="BX1015" s="144"/>
      <c r="BY1015" s="144"/>
      <c r="BZ1015" s="144"/>
      <c r="CA1015" s="144"/>
      <c r="CB1015" s="144"/>
      <c r="CC1015" s="144"/>
      <c r="CD1015" s="144"/>
      <c r="CE1015" s="144"/>
      <c r="CF1015" s="144"/>
      <c r="CG1015" s="144"/>
      <c r="CH1015" s="144"/>
      <c r="CI1015" s="144"/>
      <c r="CJ1015" s="144"/>
      <c r="CK1015" s="144"/>
      <c r="CL1015" s="144"/>
      <c r="CM1015" s="144"/>
      <c r="CN1015" s="144"/>
      <c r="CO1015" s="144"/>
      <c r="CP1015" s="144"/>
      <c r="CQ1015" s="144"/>
      <c r="CR1015" s="144"/>
      <c r="CS1015" s="144"/>
      <c r="CT1015" s="144"/>
      <c r="CU1015" s="144"/>
      <c r="CV1015" s="144"/>
      <c r="CW1015" s="144"/>
      <c r="CX1015" s="144"/>
      <c r="CY1015" s="144"/>
      <c r="CZ1015" s="144"/>
      <c r="DA1015" s="144"/>
      <c r="DB1015" s="144"/>
      <c r="DC1015" s="144"/>
      <c r="DD1015" s="144"/>
      <c r="DE1015" s="144"/>
      <c r="DF1015" s="144"/>
      <c r="DG1015" s="144"/>
      <c r="DH1015" s="144"/>
      <c r="DI1015" s="144"/>
      <c r="DJ1015" s="144"/>
      <c r="DK1015" s="144"/>
      <c r="DL1015" s="144"/>
      <c r="DM1015" s="144"/>
      <c r="DN1015" s="144"/>
      <c r="DO1015" s="144"/>
      <c r="DP1015" s="144"/>
      <c r="DQ1015" s="144"/>
      <c r="DR1015" s="144"/>
      <c r="DS1015" s="144"/>
      <c r="DT1015" s="144"/>
      <c r="DU1015" s="144"/>
      <c r="DV1015" s="144"/>
      <c r="DW1015" s="144"/>
      <c r="DX1015" s="144"/>
      <c r="DY1015" s="144"/>
      <c r="DZ1015" s="144"/>
      <c r="EA1015" s="144"/>
      <c r="EB1015" s="144"/>
      <c r="EC1015" s="144"/>
      <c r="ED1015" s="144"/>
      <c r="EE1015" s="144"/>
      <c r="EF1015" s="144"/>
      <c r="EG1015" s="144"/>
      <c r="EH1015" s="144"/>
      <c r="EI1015" s="144"/>
      <c r="EJ1015" s="144"/>
      <c r="EK1015" s="144"/>
      <c r="EL1015" s="144"/>
      <c r="EM1015" s="144"/>
      <c r="EN1015" s="144"/>
      <c r="EO1015" s="144"/>
      <c r="EP1015" s="144"/>
      <c r="EQ1015" s="144"/>
      <c r="ER1015" s="144"/>
      <c r="ES1015" s="144"/>
      <c r="ET1015" s="144"/>
      <c r="EU1015" s="144"/>
      <c r="EV1015" s="144"/>
      <c r="EW1015" s="144"/>
      <c r="EX1015" s="144"/>
      <c r="EY1015" s="144"/>
      <c r="EZ1015" s="144"/>
      <c r="FA1015" s="144"/>
      <c r="FB1015" s="144"/>
      <c r="FC1015" s="144"/>
      <c r="FD1015" s="144"/>
      <c r="FE1015" s="144"/>
      <c r="FF1015" s="144"/>
      <c r="FG1015" s="144"/>
      <c r="FH1015" s="144"/>
      <c r="FI1015" s="144"/>
      <c r="FJ1015" s="144"/>
      <c r="FK1015" s="144"/>
      <c r="FL1015" s="144"/>
      <c r="FM1015" s="144"/>
      <c r="FN1015" s="144"/>
      <c r="FO1015" s="144"/>
      <c r="FP1015" s="144"/>
      <c r="FQ1015" s="144"/>
      <c r="FR1015" s="144"/>
      <c r="FS1015" s="144"/>
      <c r="FT1015" s="144"/>
      <c r="FU1015" s="144"/>
      <c r="FV1015" s="144"/>
      <c r="FW1015" s="144"/>
      <c r="FX1015" s="144"/>
      <c r="FY1015" s="144"/>
      <c r="FZ1015" s="144"/>
      <c r="GA1015" s="144"/>
      <c r="GB1015" s="144"/>
      <c r="GC1015" s="144"/>
      <c r="GD1015" s="144"/>
      <c r="GE1015" s="144"/>
      <c r="GF1015" s="144"/>
      <c r="GG1015" s="144"/>
      <c r="GH1015" s="144"/>
      <c r="GI1015" s="144"/>
      <c r="GJ1015" s="144"/>
      <c r="GK1015" s="144"/>
      <c r="GL1015" s="144"/>
      <c r="GM1015" s="144"/>
      <c r="GN1015" s="144"/>
      <c r="GO1015" s="144"/>
      <c r="GP1015" s="144"/>
      <c r="GQ1015" s="144"/>
      <c r="GR1015" s="144"/>
      <c r="GS1015" s="144"/>
      <c r="GT1015" s="144"/>
      <c r="GU1015" s="144"/>
      <c r="GV1015" s="144"/>
      <c r="GW1015" s="144"/>
      <c r="GX1015" s="144"/>
      <c r="GY1015" s="144"/>
      <c r="GZ1015" s="144"/>
      <c r="HA1015" s="144"/>
      <c r="HB1015" s="144"/>
      <c r="HC1015" s="144"/>
      <c r="HD1015" s="144"/>
      <c r="HE1015" s="144"/>
      <c r="HF1015" s="144"/>
      <c r="HG1015" s="144"/>
      <c r="HH1015" s="144"/>
      <c r="HI1015" s="144"/>
      <c r="HJ1015" s="144"/>
      <c r="HK1015" s="144"/>
      <c r="HL1015" s="144"/>
      <c r="HM1015" s="144"/>
      <c r="HN1015" s="144"/>
      <c r="HO1015" s="144"/>
      <c r="HP1015" s="144"/>
      <c r="HQ1015" s="144"/>
      <c r="HR1015" s="144"/>
      <c r="HS1015" s="144"/>
      <c r="HT1015" s="144"/>
      <c r="HU1015" s="144"/>
      <c r="HV1015" s="144"/>
      <c r="HW1015" s="144"/>
      <c r="HX1015" s="144"/>
      <c r="HY1015" s="144"/>
      <c r="HZ1015" s="144"/>
      <c r="IA1015" s="144"/>
      <c r="IB1015" s="144"/>
      <c r="IC1015" s="144"/>
      <c r="ID1015" s="144"/>
      <c r="IE1015" s="144"/>
      <c r="IF1015" s="144"/>
      <c r="IG1015" s="144"/>
      <c r="IH1015" s="144"/>
      <c r="II1015" s="144"/>
      <c r="IJ1015" s="144"/>
      <c r="IK1015" s="144"/>
      <c r="IL1015" s="144"/>
      <c r="IM1015" s="144"/>
      <c r="IN1015" s="144"/>
      <c r="IO1015" s="144"/>
      <c r="IP1015" s="144"/>
      <c r="IQ1015" s="144"/>
      <c r="IR1015" s="144"/>
      <c r="IS1015" s="144"/>
      <c r="IT1015" s="144"/>
      <c r="IU1015" s="144"/>
      <c r="IV1015" s="144"/>
    </row>
    <row r="1016" spans="1:256" s="362" customFormat="1" ht="18.75" x14ac:dyDescent="0.45">
      <c r="A1016" s="893"/>
      <c r="B1016" s="177"/>
      <c r="C1016" s="60">
        <v>48</v>
      </c>
      <c r="D1016" s="755" t="s">
        <v>1632</v>
      </c>
      <c r="E1016" s="177"/>
      <c r="F1016" s="177"/>
      <c r="G1016" s="178"/>
      <c r="H1016" s="68"/>
      <c r="I1016" s="68"/>
      <c r="J1016" s="429"/>
      <c r="K1016" s="430"/>
      <c r="L1016" s="67"/>
      <c r="M1016" s="68"/>
      <c r="N1016" s="68"/>
      <c r="O1016" s="68"/>
      <c r="P1016" s="68"/>
      <c r="Q1016" s="152">
        <f>[4]แผน_งบยุทธศาสตร์60!L96*1000000</f>
        <v>817200</v>
      </c>
      <c r="R1016" s="152">
        <f>[4]แผน_งบยุทธศาสตร์60!M96*1000000</f>
        <v>1000000</v>
      </c>
      <c r="S1016" s="71">
        <f>SUM(Q1016:R1016)</f>
        <v>1817200</v>
      </c>
      <c r="T1016" s="741"/>
      <c r="U1016" s="742" t="s">
        <v>495</v>
      </c>
      <c r="V1016" s="361"/>
      <c r="W1016" s="74"/>
      <c r="X1016" s="74"/>
      <c r="Y1016" s="727"/>
      <c r="Z1016" s="74"/>
      <c r="AA1016" s="117"/>
      <c r="AB1016" s="177"/>
      <c r="AC1016" s="177"/>
      <c r="AD1016" s="177"/>
      <c r="AE1016" s="177"/>
      <c r="AF1016" s="177"/>
      <c r="AG1016" s="177"/>
      <c r="AH1016" s="177"/>
      <c r="AI1016" s="177"/>
      <c r="AJ1016" s="177"/>
      <c r="AK1016" s="177"/>
      <c r="AL1016" s="177"/>
      <c r="AM1016" s="177"/>
      <c r="AN1016" s="177"/>
      <c r="AO1016" s="177"/>
      <c r="AP1016" s="177"/>
      <c r="AQ1016" s="177"/>
      <c r="AR1016" s="177"/>
      <c r="AS1016" s="177"/>
      <c r="AT1016" s="177"/>
      <c r="AU1016" s="177"/>
      <c r="AV1016" s="177"/>
      <c r="AW1016" s="177"/>
      <c r="AX1016" s="177"/>
      <c r="AY1016" s="177"/>
      <c r="AZ1016" s="177"/>
      <c r="BA1016" s="177"/>
      <c r="BB1016" s="177"/>
      <c r="BC1016" s="177"/>
      <c r="BD1016" s="177"/>
      <c r="BE1016" s="177"/>
      <c r="BF1016" s="177"/>
      <c r="BG1016" s="177"/>
      <c r="BH1016" s="177"/>
      <c r="BI1016" s="177"/>
      <c r="BJ1016" s="177"/>
      <c r="BK1016" s="177"/>
      <c r="BL1016" s="177"/>
      <c r="BM1016" s="177"/>
      <c r="BN1016" s="177"/>
      <c r="BO1016" s="177"/>
      <c r="BP1016" s="177"/>
      <c r="BQ1016" s="177"/>
      <c r="BR1016" s="177"/>
      <c r="BS1016" s="177"/>
      <c r="BT1016" s="177"/>
      <c r="BU1016" s="177"/>
      <c r="BV1016" s="177"/>
      <c r="BW1016" s="177"/>
      <c r="BX1016" s="177"/>
      <c r="BY1016" s="177"/>
      <c r="BZ1016" s="177"/>
      <c r="CA1016" s="177"/>
      <c r="CB1016" s="177"/>
      <c r="CC1016" s="177"/>
      <c r="CD1016" s="177"/>
      <c r="CE1016" s="177"/>
      <c r="CF1016" s="177"/>
      <c r="CG1016" s="177"/>
      <c r="CH1016" s="177"/>
      <c r="CI1016" s="177"/>
      <c r="CJ1016" s="177"/>
      <c r="CK1016" s="177"/>
      <c r="CL1016" s="177"/>
      <c r="CM1016" s="177"/>
      <c r="CN1016" s="177"/>
      <c r="CO1016" s="177"/>
      <c r="CP1016" s="177"/>
      <c r="CQ1016" s="177"/>
      <c r="CR1016" s="177"/>
      <c r="CS1016" s="177"/>
      <c r="CT1016" s="177"/>
      <c r="CU1016" s="177"/>
      <c r="CV1016" s="177"/>
      <c r="CW1016" s="177"/>
      <c r="CX1016" s="177"/>
      <c r="CY1016" s="177"/>
      <c r="CZ1016" s="177"/>
      <c r="DA1016" s="177"/>
      <c r="DB1016" s="177"/>
      <c r="DC1016" s="177"/>
      <c r="DD1016" s="177"/>
      <c r="DE1016" s="177"/>
      <c r="DF1016" s="177"/>
      <c r="DG1016" s="177"/>
      <c r="DH1016" s="177"/>
      <c r="DI1016" s="177"/>
      <c r="DJ1016" s="177"/>
      <c r="DK1016" s="177"/>
      <c r="DL1016" s="177"/>
      <c r="DM1016" s="177"/>
      <c r="DN1016" s="177"/>
      <c r="DO1016" s="177"/>
      <c r="DP1016" s="177"/>
      <c r="DQ1016" s="177"/>
      <c r="DR1016" s="177"/>
      <c r="DS1016" s="177"/>
      <c r="DT1016" s="177"/>
      <c r="DU1016" s="177"/>
      <c r="DV1016" s="177"/>
      <c r="DW1016" s="177"/>
      <c r="DX1016" s="177"/>
      <c r="DY1016" s="177"/>
      <c r="DZ1016" s="177"/>
      <c r="EA1016" s="177"/>
      <c r="EB1016" s="177"/>
      <c r="EC1016" s="177"/>
      <c r="ED1016" s="177"/>
      <c r="EE1016" s="177"/>
      <c r="EF1016" s="177"/>
      <c r="EG1016" s="177"/>
      <c r="EH1016" s="177"/>
      <c r="EI1016" s="177"/>
      <c r="EJ1016" s="177"/>
      <c r="EK1016" s="177"/>
      <c r="EL1016" s="177"/>
      <c r="EM1016" s="177"/>
      <c r="EN1016" s="177"/>
      <c r="EO1016" s="177"/>
      <c r="EP1016" s="177"/>
      <c r="EQ1016" s="177"/>
      <c r="ER1016" s="177"/>
      <c r="ES1016" s="177"/>
      <c r="ET1016" s="177"/>
      <c r="EU1016" s="177"/>
      <c r="EV1016" s="177"/>
      <c r="EW1016" s="177"/>
      <c r="EX1016" s="177"/>
      <c r="EY1016" s="177"/>
      <c r="EZ1016" s="177"/>
      <c r="FA1016" s="177"/>
      <c r="FB1016" s="177"/>
      <c r="FC1016" s="177"/>
      <c r="FD1016" s="177"/>
      <c r="FE1016" s="177"/>
      <c r="FF1016" s="177"/>
      <c r="FG1016" s="177"/>
      <c r="FH1016" s="177"/>
      <c r="FI1016" s="177"/>
      <c r="FJ1016" s="177"/>
      <c r="FK1016" s="177"/>
      <c r="FL1016" s="177"/>
      <c r="FM1016" s="177"/>
      <c r="FN1016" s="177"/>
      <c r="FO1016" s="177"/>
      <c r="FP1016" s="177"/>
      <c r="FQ1016" s="177"/>
      <c r="FR1016" s="177"/>
      <c r="FS1016" s="177"/>
      <c r="FT1016" s="177"/>
      <c r="FU1016" s="177"/>
      <c r="FV1016" s="177"/>
      <c r="FW1016" s="177"/>
      <c r="FX1016" s="177"/>
      <c r="FY1016" s="177"/>
      <c r="FZ1016" s="177"/>
      <c r="GA1016" s="177"/>
      <c r="GB1016" s="177"/>
      <c r="GC1016" s="177"/>
      <c r="GD1016" s="177"/>
      <c r="GE1016" s="177"/>
      <c r="GF1016" s="177"/>
      <c r="GG1016" s="177"/>
      <c r="GH1016" s="177"/>
      <c r="GI1016" s="177"/>
      <c r="GJ1016" s="177"/>
      <c r="GK1016" s="177"/>
      <c r="GL1016" s="177"/>
      <c r="GM1016" s="177"/>
      <c r="GN1016" s="177"/>
      <c r="GO1016" s="177"/>
      <c r="GP1016" s="177"/>
      <c r="GQ1016" s="177"/>
      <c r="GR1016" s="177"/>
      <c r="GS1016" s="177"/>
      <c r="GT1016" s="177"/>
      <c r="GU1016" s="177"/>
      <c r="GV1016" s="177"/>
      <c r="GW1016" s="177"/>
      <c r="GX1016" s="177"/>
      <c r="GY1016" s="177"/>
      <c r="GZ1016" s="177"/>
      <c r="HA1016" s="177"/>
      <c r="HB1016" s="177"/>
      <c r="HC1016" s="177"/>
      <c r="HD1016" s="177"/>
      <c r="HE1016" s="177"/>
      <c r="HF1016" s="177"/>
      <c r="HG1016" s="177"/>
      <c r="HH1016" s="177"/>
      <c r="HI1016" s="177"/>
      <c r="HJ1016" s="177"/>
      <c r="HK1016" s="177"/>
      <c r="HL1016" s="177"/>
      <c r="HM1016" s="177"/>
      <c r="HN1016" s="177"/>
      <c r="HO1016" s="177"/>
      <c r="HP1016" s="177"/>
      <c r="HQ1016" s="177"/>
      <c r="HR1016" s="177"/>
      <c r="HS1016" s="177"/>
      <c r="HT1016" s="177"/>
      <c r="HU1016" s="177"/>
      <c r="HV1016" s="177"/>
      <c r="HW1016" s="177"/>
      <c r="HX1016" s="177"/>
      <c r="HY1016" s="177"/>
      <c r="HZ1016" s="177"/>
      <c r="IA1016" s="177"/>
      <c r="IB1016" s="177"/>
      <c r="IC1016" s="177"/>
      <c r="ID1016" s="177"/>
      <c r="IE1016" s="177"/>
      <c r="IF1016" s="177"/>
      <c r="IG1016" s="177"/>
      <c r="IH1016" s="177"/>
      <c r="II1016" s="177"/>
      <c r="IJ1016" s="177"/>
      <c r="IK1016" s="177"/>
      <c r="IL1016" s="177"/>
      <c r="IM1016" s="177"/>
      <c r="IN1016" s="177"/>
      <c r="IO1016" s="177"/>
      <c r="IP1016" s="177"/>
      <c r="IQ1016" s="177"/>
      <c r="IR1016" s="177"/>
      <c r="IS1016" s="177"/>
      <c r="IT1016" s="177"/>
      <c r="IU1016" s="177"/>
      <c r="IV1016" s="177"/>
    </row>
    <row r="1017" spans="1:256" s="73" customFormat="1" ht="18.75" x14ac:dyDescent="0.45">
      <c r="A1017" s="58"/>
      <c r="B1017" s="59"/>
      <c r="C1017" s="60"/>
      <c r="D1017" s="61" t="s">
        <v>19</v>
      </c>
      <c r="E1017" s="59"/>
      <c r="F1017" s="59"/>
      <c r="G1017" s="62"/>
      <c r="H1017" s="76"/>
      <c r="I1017" s="64"/>
      <c r="J1017" s="65"/>
      <c r="K1017" s="66"/>
      <c r="L1017" s="67"/>
      <c r="M1017" s="68"/>
      <c r="N1017" s="68"/>
      <c r="O1017" s="68"/>
      <c r="P1017" s="69"/>
      <c r="Q1017" s="330">
        <f>SUM(Q1018:Q1023)</f>
        <v>817200</v>
      </c>
      <c r="R1017" s="330">
        <f>SUM(R1018:R1023)</f>
        <v>1000000</v>
      </c>
      <c r="S1017" s="330">
        <f>SUM(Q1017:R1017)</f>
        <v>1817200</v>
      </c>
      <c r="T1017" s="743"/>
      <c r="U1017" s="744"/>
      <c r="V1017" s="154"/>
      <c r="W1017" s="74"/>
      <c r="X1017" s="74"/>
      <c r="Y1017" s="43"/>
      <c r="Z1017" s="74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  <c r="BQ1017" s="75"/>
      <c r="BR1017" s="75"/>
      <c r="BS1017" s="75"/>
      <c r="BT1017" s="75"/>
      <c r="BU1017" s="75"/>
      <c r="BV1017" s="75"/>
      <c r="BW1017" s="75"/>
      <c r="BX1017" s="75"/>
      <c r="BY1017" s="75"/>
      <c r="BZ1017" s="75"/>
      <c r="CA1017" s="75"/>
      <c r="CB1017" s="75"/>
      <c r="CC1017" s="75"/>
      <c r="CD1017" s="75"/>
      <c r="CE1017" s="75"/>
      <c r="CF1017" s="75"/>
      <c r="CG1017" s="75"/>
      <c r="CH1017" s="75"/>
      <c r="CI1017" s="75"/>
      <c r="CJ1017" s="75"/>
      <c r="CK1017" s="75"/>
      <c r="CL1017" s="75"/>
      <c r="CM1017" s="75"/>
      <c r="CN1017" s="75"/>
      <c r="CO1017" s="75"/>
      <c r="CP1017" s="75"/>
      <c r="CQ1017" s="75"/>
      <c r="CR1017" s="75"/>
      <c r="CS1017" s="75"/>
      <c r="CT1017" s="75"/>
      <c r="CU1017" s="75"/>
      <c r="CV1017" s="75"/>
      <c r="CW1017" s="75"/>
      <c r="CX1017" s="75"/>
      <c r="CY1017" s="75"/>
      <c r="CZ1017" s="75"/>
      <c r="DA1017" s="75"/>
      <c r="DB1017" s="75"/>
      <c r="DC1017" s="75"/>
      <c r="DD1017" s="75"/>
      <c r="DE1017" s="75"/>
      <c r="DF1017" s="75"/>
      <c r="DG1017" s="75"/>
      <c r="DH1017" s="75"/>
      <c r="DI1017" s="75"/>
      <c r="DJ1017" s="75"/>
      <c r="DK1017" s="75"/>
      <c r="DL1017" s="75"/>
      <c r="DM1017" s="75"/>
      <c r="DN1017" s="75"/>
      <c r="DO1017" s="75"/>
      <c r="DP1017" s="75"/>
      <c r="DQ1017" s="75"/>
      <c r="DR1017" s="75"/>
      <c r="DS1017" s="75"/>
      <c r="DT1017" s="75"/>
      <c r="DU1017" s="75"/>
      <c r="DV1017" s="75"/>
      <c r="DW1017" s="75"/>
      <c r="DX1017" s="75"/>
      <c r="DY1017" s="75"/>
      <c r="DZ1017" s="75"/>
      <c r="EA1017" s="75"/>
      <c r="EB1017" s="75"/>
      <c r="EC1017" s="75"/>
      <c r="ED1017" s="75"/>
      <c r="EE1017" s="75"/>
      <c r="EF1017" s="75"/>
      <c r="EG1017" s="75"/>
      <c r="EH1017" s="75"/>
      <c r="EI1017" s="75"/>
      <c r="EJ1017" s="75"/>
      <c r="EK1017" s="75"/>
      <c r="EL1017" s="75"/>
      <c r="EM1017" s="75"/>
      <c r="EN1017" s="75"/>
      <c r="EO1017" s="75"/>
      <c r="EP1017" s="75"/>
      <c r="EQ1017" s="75"/>
      <c r="ER1017" s="75"/>
      <c r="ES1017" s="75"/>
      <c r="ET1017" s="75"/>
      <c r="EU1017" s="75"/>
      <c r="EV1017" s="75"/>
      <c r="EW1017" s="75"/>
      <c r="EX1017" s="75"/>
      <c r="EY1017" s="75"/>
      <c r="EZ1017" s="75"/>
      <c r="FA1017" s="75"/>
      <c r="FB1017" s="75"/>
      <c r="FC1017" s="75"/>
      <c r="FD1017" s="75"/>
      <c r="FE1017" s="75"/>
      <c r="FF1017" s="75"/>
      <c r="FG1017" s="75"/>
      <c r="FH1017" s="75"/>
      <c r="FI1017" s="75"/>
      <c r="FJ1017" s="75"/>
      <c r="FK1017" s="75"/>
      <c r="FL1017" s="75"/>
      <c r="FM1017" s="75"/>
      <c r="FN1017" s="75"/>
      <c r="FO1017" s="75"/>
      <c r="FP1017" s="75"/>
      <c r="FQ1017" s="75"/>
      <c r="FR1017" s="75"/>
      <c r="FS1017" s="75"/>
      <c r="FT1017" s="75"/>
      <c r="FU1017" s="75"/>
      <c r="FV1017" s="75"/>
      <c r="FW1017" s="75"/>
      <c r="FX1017" s="75"/>
      <c r="FY1017" s="75"/>
      <c r="FZ1017" s="75"/>
      <c r="GA1017" s="75"/>
      <c r="GB1017" s="75"/>
      <c r="GC1017" s="75"/>
      <c r="GD1017" s="75"/>
      <c r="GE1017" s="75"/>
      <c r="GF1017" s="75"/>
      <c r="GG1017" s="75"/>
      <c r="GH1017" s="75"/>
      <c r="GI1017" s="75"/>
      <c r="GJ1017" s="75"/>
      <c r="GK1017" s="75"/>
      <c r="GL1017" s="75"/>
      <c r="GM1017" s="75"/>
      <c r="GN1017" s="75"/>
      <c r="GO1017" s="75"/>
      <c r="GP1017" s="75"/>
      <c r="GQ1017" s="75"/>
      <c r="GR1017" s="75"/>
      <c r="GS1017" s="75"/>
      <c r="GT1017" s="75"/>
      <c r="GU1017" s="75"/>
      <c r="GV1017" s="75"/>
      <c r="GW1017" s="75"/>
      <c r="GX1017" s="75"/>
      <c r="GY1017" s="75"/>
      <c r="GZ1017" s="75"/>
      <c r="HA1017" s="75"/>
      <c r="HB1017" s="75"/>
      <c r="HC1017" s="75"/>
      <c r="HD1017" s="75"/>
      <c r="HE1017" s="75"/>
      <c r="HF1017" s="75"/>
      <c r="HG1017" s="75"/>
      <c r="HH1017" s="75"/>
      <c r="HI1017" s="75"/>
      <c r="HJ1017" s="75"/>
      <c r="HK1017" s="75"/>
      <c r="HL1017" s="75"/>
      <c r="HM1017" s="75"/>
      <c r="HN1017" s="75"/>
      <c r="HO1017" s="75"/>
      <c r="HP1017" s="75"/>
      <c r="HQ1017" s="75"/>
      <c r="HR1017" s="75"/>
      <c r="HS1017" s="75"/>
      <c r="HT1017" s="75"/>
      <c r="HU1017" s="75"/>
      <c r="HV1017" s="75"/>
      <c r="HW1017" s="75"/>
      <c r="HX1017" s="75"/>
      <c r="HY1017" s="75"/>
      <c r="HZ1017" s="75"/>
      <c r="IA1017" s="75"/>
      <c r="IB1017" s="75"/>
      <c r="IC1017" s="75"/>
      <c r="ID1017" s="75"/>
      <c r="IE1017" s="75"/>
      <c r="IF1017" s="75"/>
      <c r="IG1017" s="75"/>
      <c r="IH1017" s="75"/>
      <c r="II1017" s="75"/>
      <c r="IJ1017" s="75"/>
      <c r="IK1017" s="75"/>
      <c r="IL1017" s="75"/>
      <c r="IM1017" s="75"/>
      <c r="IN1017" s="75"/>
      <c r="IO1017" s="75"/>
      <c r="IP1017" s="75"/>
      <c r="IQ1017" s="75"/>
      <c r="IR1017" s="75"/>
      <c r="IS1017" s="75"/>
      <c r="IT1017" s="75"/>
      <c r="IU1017" s="75"/>
      <c r="IV1017" s="75"/>
    </row>
    <row r="1018" spans="1:256" s="73" customFormat="1" ht="18.75" x14ac:dyDescent="0.45">
      <c r="A1018" s="58"/>
      <c r="B1018" s="59"/>
      <c r="C1018" s="60"/>
      <c r="D1018" s="81">
        <v>1</v>
      </c>
      <c r="E1018" s="93" t="s">
        <v>1633</v>
      </c>
      <c r="F1018" s="59"/>
      <c r="G1018" s="62"/>
      <c r="H1018" s="76"/>
      <c r="I1018" s="64"/>
      <c r="J1018" s="149">
        <v>1</v>
      </c>
      <c r="K1018" s="150" t="s">
        <v>1634</v>
      </c>
      <c r="L1018" s="67"/>
      <c r="M1018" s="68"/>
      <c r="N1018" s="68"/>
      <c r="O1018" s="68"/>
      <c r="P1018" s="69"/>
      <c r="Q1018" s="184">
        <v>817200</v>
      </c>
      <c r="R1018" s="690"/>
      <c r="S1018" s="164">
        <f>SUM(Q1018:R1018)</f>
        <v>817200</v>
      </c>
      <c r="T1018" s="160" t="s">
        <v>1562</v>
      </c>
      <c r="U1018" s="194" t="s">
        <v>1563</v>
      </c>
      <c r="V1018" s="154"/>
      <c r="W1018" s="74"/>
      <c r="X1018" s="74"/>
      <c r="Y1018" s="43"/>
      <c r="Z1018" s="74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75"/>
      <c r="AZ1018" s="75"/>
      <c r="BA1018" s="75"/>
      <c r="BB1018" s="75"/>
      <c r="BC1018" s="75"/>
      <c r="BD1018" s="75"/>
      <c r="BE1018" s="75"/>
      <c r="BF1018" s="75"/>
      <c r="BG1018" s="75"/>
      <c r="BH1018" s="75"/>
      <c r="BI1018" s="75"/>
      <c r="BJ1018" s="75"/>
      <c r="BK1018" s="75"/>
      <c r="BL1018" s="75"/>
      <c r="BM1018" s="75"/>
      <c r="BN1018" s="75"/>
      <c r="BO1018" s="75"/>
      <c r="BP1018" s="75"/>
      <c r="BQ1018" s="75"/>
      <c r="BR1018" s="75"/>
      <c r="BS1018" s="75"/>
      <c r="BT1018" s="75"/>
      <c r="BU1018" s="75"/>
      <c r="BV1018" s="75"/>
      <c r="BW1018" s="75"/>
      <c r="BX1018" s="75"/>
      <c r="BY1018" s="75"/>
      <c r="BZ1018" s="75"/>
      <c r="CA1018" s="75"/>
      <c r="CB1018" s="75"/>
      <c r="CC1018" s="75"/>
      <c r="CD1018" s="75"/>
      <c r="CE1018" s="75"/>
      <c r="CF1018" s="75"/>
      <c r="CG1018" s="75"/>
      <c r="CH1018" s="75"/>
      <c r="CI1018" s="75"/>
      <c r="CJ1018" s="75"/>
      <c r="CK1018" s="75"/>
      <c r="CL1018" s="75"/>
      <c r="CM1018" s="75"/>
      <c r="CN1018" s="75"/>
      <c r="CO1018" s="75"/>
      <c r="CP1018" s="75"/>
      <c r="CQ1018" s="75"/>
      <c r="CR1018" s="75"/>
      <c r="CS1018" s="75"/>
      <c r="CT1018" s="75"/>
      <c r="CU1018" s="75"/>
      <c r="CV1018" s="75"/>
      <c r="CW1018" s="75"/>
      <c r="CX1018" s="75"/>
      <c r="CY1018" s="75"/>
      <c r="CZ1018" s="75"/>
      <c r="DA1018" s="75"/>
      <c r="DB1018" s="75"/>
      <c r="DC1018" s="75"/>
      <c r="DD1018" s="75"/>
      <c r="DE1018" s="75"/>
      <c r="DF1018" s="75"/>
      <c r="DG1018" s="75"/>
      <c r="DH1018" s="75"/>
      <c r="DI1018" s="75"/>
      <c r="DJ1018" s="75"/>
      <c r="DK1018" s="75"/>
      <c r="DL1018" s="75"/>
      <c r="DM1018" s="75"/>
      <c r="DN1018" s="75"/>
      <c r="DO1018" s="75"/>
      <c r="DP1018" s="75"/>
      <c r="DQ1018" s="75"/>
      <c r="DR1018" s="75"/>
      <c r="DS1018" s="75"/>
      <c r="DT1018" s="75"/>
      <c r="DU1018" s="75"/>
      <c r="DV1018" s="75"/>
      <c r="DW1018" s="75"/>
      <c r="DX1018" s="75"/>
      <c r="DY1018" s="75"/>
      <c r="DZ1018" s="75"/>
      <c r="EA1018" s="75"/>
      <c r="EB1018" s="75"/>
      <c r="EC1018" s="75"/>
      <c r="ED1018" s="75"/>
      <c r="EE1018" s="75"/>
      <c r="EF1018" s="75"/>
      <c r="EG1018" s="75"/>
      <c r="EH1018" s="75"/>
      <c r="EI1018" s="75"/>
      <c r="EJ1018" s="75"/>
      <c r="EK1018" s="75"/>
      <c r="EL1018" s="75"/>
      <c r="EM1018" s="75"/>
      <c r="EN1018" s="75"/>
      <c r="EO1018" s="75"/>
      <c r="EP1018" s="75"/>
      <c r="EQ1018" s="75"/>
      <c r="ER1018" s="75"/>
      <c r="ES1018" s="75"/>
      <c r="ET1018" s="75"/>
      <c r="EU1018" s="75"/>
      <c r="EV1018" s="75"/>
      <c r="EW1018" s="75"/>
      <c r="EX1018" s="75"/>
      <c r="EY1018" s="75"/>
      <c r="EZ1018" s="75"/>
      <c r="FA1018" s="75"/>
      <c r="FB1018" s="75"/>
      <c r="FC1018" s="75"/>
      <c r="FD1018" s="75"/>
      <c r="FE1018" s="75"/>
      <c r="FF1018" s="75"/>
      <c r="FG1018" s="75"/>
      <c r="FH1018" s="75"/>
      <c r="FI1018" s="75"/>
      <c r="FJ1018" s="75"/>
      <c r="FK1018" s="75"/>
      <c r="FL1018" s="75"/>
      <c r="FM1018" s="75"/>
      <c r="FN1018" s="75"/>
      <c r="FO1018" s="75"/>
      <c r="FP1018" s="75"/>
      <c r="FQ1018" s="75"/>
      <c r="FR1018" s="75"/>
      <c r="FS1018" s="75"/>
      <c r="FT1018" s="75"/>
      <c r="FU1018" s="75"/>
      <c r="FV1018" s="75"/>
      <c r="FW1018" s="75"/>
      <c r="FX1018" s="75"/>
      <c r="FY1018" s="75"/>
      <c r="FZ1018" s="75"/>
      <c r="GA1018" s="75"/>
      <c r="GB1018" s="75"/>
      <c r="GC1018" s="75"/>
      <c r="GD1018" s="75"/>
      <c r="GE1018" s="75"/>
      <c r="GF1018" s="75"/>
      <c r="GG1018" s="75"/>
      <c r="GH1018" s="75"/>
      <c r="GI1018" s="75"/>
      <c r="GJ1018" s="75"/>
      <c r="GK1018" s="75"/>
      <c r="GL1018" s="75"/>
      <c r="GM1018" s="75"/>
      <c r="GN1018" s="75"/>
      <c r="GO1018" s="75"/>
      <c r="GP1018" s="75"/>
      <c r="GQ1018" s="75"/>
      <c r="GR1018" s="75"/>
      <c r="GS1018" s="75"/>
      <c r="GT1018" s="75"/>
      <c r="GU1018" s="75"/>
      <c r="GV1018" s="75"/>
      <c r="GW1018" s="75"/>
      <c r="GX1018" s="75"/>
      <c r="GY1018" s="75"/>
      <c r="GZ1018" s="75"/>
      <c r="HA1018" s="75"/>
      <c r="HB1018" s="75"/>
      <c r="HC1018" s="75"/>
      <c r="HD1018" s="75"/>
      <c r="HE1018" s="75"/>
      <c r="HF1018" s="75"/>
      <c r="HG1018" s="75"/>
      <c r="HH1018" s="75"/>
      <c r="HI1018" s="75"/>
      <c r="HJ1018" s="75"/>
      <c r="HK1018" s="75"/>
      <c r="HL1018" s="75"/>
      <c r="HM1018" s="75"/>
      <c r="HN1018" s="75"/>
      <c r="HO1018" s="75"/>
      <c r="HP1018" s="75"/>
      <c r="HQ1018" s="75"/>
      <c r="HR1018" s="75"/>
      <c r="HS1018" s="75"/>
      <c r="HT1018" s="75"/>
      <c r="HU1018" s="75"/>
      <c r="HV1018" s="75"/>
      <c r="HW1018" s="75"/>
      <c r="HX1018" s="75"/>
      <c r="HY1018" s="75"/>
      <c r="HZ1018" s="75"/>
      <c r="IA1018" s="75"/>
      <c r="IB1018" s="75"/>
      <c r="IC1018" s="75"/>
      <c r="ID1018" s="75"/>
      <c r="IE1018" s="75"/>
      <c r="IF1018" s="75"/>
      <c r="IG1018" s="75"/>
      <c r="IH1018" s="75"/>
      <c r="II1018" s="75"/>
      <c r="IJ1018" s="75"/>
      <c r="IK1018" s="75"/>
      <c r="IL1018" s="75"/>
      <c r="IM1018" s="75"/>
      <c r="IN1018" s="75"/>
      <c r="IO1018" s="75"/>
      <c r="IP1018" s="75"/>
      <c r="IQ1018" s="75"/>
      <c r="IR1018" s="75"/>
      <c r="IS1018" s="75"/>
      <c r="IT1018" s="75"/>
      <c r="IU1018" s="75"/>
      <c r="IV1018" s="75"/>
    </row>
    <row r="1019" spans="1:256" s="75" customFormat="1" ht="18.75" x14ac:dyDescent="0.45">
      <c r="A1019" s="58"/>
      <c r="B1019" s="59"/>
      <c r="C1019" s="60"/>
      <c r="D1019" s="81">
        <v>2</v>
      </c>
      <c r="E1019" s="93" t="s">
        <v>1635</v>
      </c>
      <c r="F1019" s="59"/>
      <c r="G1019" s="62"/>
      <c r="H1019" s="76"/>
      <c r="I1019" s="64"/>
      <c r="J1019" s="149">
        <v>2</v>
      </c>
      <c r="K1019" s="150" t="s">
        <v>1636</v>
      </c>
      <c r="L1019" s="67"/>
      <c r="M1019" s="68"/>
      <c r="N1019" s="68"/>
      <c r="O1019" s="68"/>
      <c r="P1019" s="69"/>
      <c r="Q1019" s="234"/>
      <c r="R1019" s="711">
        <v>1000000</v>
      </c>
      <c r="S1019" s="164">
        <f>SUM(Q1019:R1019)</f>
        <v>1000000</v>
      </c>
      <c r="T1019" s="160" t="s">
        <v>1562</v>
      </c>
      <c r="U1019" s="194" t="s">
        <v>1563</v>
      </c>
      <c r="V1019" s="154"/>
      <c r="W1019" s="74"/>
      <c r="X1019" s="74"/>
      <c r="Y1019" s="43"/>
      <c r="Z1019" s="74"/>
    </row>
    <row r="1020" spans="1:256" s="362" customFormat="1" ht="18.75" x14ac:dyDescent="0.45">
      <c r="A1020" s="357"/>
      <c r="B1020" s="177"/>
      <c r="C1020" s="177"/>
      <c r="D1020" s="177" t="s">
        <v>30</v>
      </c>
      <c r="E1020" s="177"/>
      <c r="F1020" s="177"/>
      <c r="G1020" s="178"/>
      <c r="H1020" s="68"/>
      <c r="I1020" s="68"/>
      <c r="J1020" s="686"/>
      <c r="K1020" s="687"/>
      <c r="L1020" s="687"/>
      <c r="M1020" s="158"/>
      <c r="N1020" s="158"/>
      <c r="O1020" s="158"/>
      <c r="P1020" s="158"/>
      <c r="Q1020" s="187"/>
      <c r="R1020" s="187"/>
      <c r="S1020" s="882"/>
      <c r="T1020" s="188"/>
      <c r="U1020" s="188"/>
      <c r="V1020" s="361"/>
      <c r="W1020" s="177"/>
      <c r="X1020" s="177"/>
      <c r="Y1020" s="727"/>
      <c r="Z1020" s="74"/>
      <c r="AA1020" s="11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7"/>
      <c r="BN1020" s="177"/>
      <c r="BO1020" s="177"/>
      <c r="BP1020" s="177"/>
      <c r="BQ1020" s="177"/>
      <c r="BR1020" s="177"/>
      <c r="BS1020" s="177"/>
      <c r="BT1020" s="177"/>
      <c r="BU1020" s="177"/>
      <c r="BV1020" s="177"/>
      <c r="BW1020" s="177"/>
      <c r="BX1020" s="177"/>
      <c r="BY1020" s="177"/>
      <c r="BZ1020" s="177"/>
      <c r="CA1020" s="177"/>
      <c r="CB1020" s="177"/>
      <c r="CC1020" s="177"/>
      <c r="CD1020" s="177"/>
      <c r="CE1020" s="177"/>
      <c r="CF1020" s="177"/>
      <c r="CG1020" s="177"/>
      <c r="CH1020" s="177"/>
      <c r="CI1020" s="177"/>
      <c r="CJ1020" s="177"/>
      <c r="CK1020" s="177"/>
      <c r="CL1020" s="177"/>
      <c r="CM1020" s="177"/>
      <c r="CN1020" s="177"/>
      <c r="CO1020" s="177"/>
      <c r="CP1020" s="177"/>
      <c r="CQ1020" s="177"/>
      <c r="CR1020" s="177"/>
      <c r="CS1020" s="177"/>
      <c r="CT1020" s="177"/>
      <c r="CU1020" s="177"/>
      <c r="CV1020" s="177"/>
      <c r="CW1020" s="177"/>
      <c r="CX1020" s="177"/>
      <c r="CY1020" s="177"/>
      <c r="CZ1020" s="177"/>
      <c r="DA1020" s="177"/>
      <c r="DB1020" s="177"/>
      <c r="DC1020" s="177"/>
      <c r="DD1020" s="177"/>
      <c r="DE1020" s="177"/>
      <c r="DF1020" s="177"/>
      <c r="DG1020" s="177"/>
      <c r="DH1020" s="177"/>
      <c r="DI1020" s="177"/>
      <c r="DJ1020" s="177"/>
      <c r="DK1020" s="177"/>
      <c r="DL1020" s="177"/>
      <c r="DM1020" s="177"/>
      <c r="DN1020" s="177"/>
      <c r="DO1020" s="177"/>
      <c r="DP1020" s="177"/>
      <c r="DQ1020" s="177"/>
      <c r="DR1020" s="177"/>
      <c r="DS1020" s="177"/>
      <c r="DT1020" s="177"/>
      <c r="DU1020" s="177"/>
      <c r="DV1020" s="177"/>
      <c r="DW1020" s="177"/>
      <c r="DX1020" s="177"/>
      <c r="DY1020" s="177"/>
      <c r="DZ1020" s="177"/>
      <c r="EA1020" s="177"/>
      <c r="EB1020" s="177"/>
      <c r="EC1020" s="177"/>
      <c r="ED1020" s="177"/>
      <c r="EE1020" s="177"/>
      <c r="EF1020" s="177"/>
      <c r="EG1020" s="177"/>
      <c r="EH1020" s="177"/>
      <c r="EI1020" s="177"/>
      <c r="EJ1020" s="177"/>
      <c r="EK1020" s="177"/>
      <c r="EL1020" s="177"/>
      <c r="EM1020" s="177"/>
      <c r="EN1020" s="177"/>
      <c r="EO1020" s="177"/>
      <c r="EP1020" s="177"/>
      <c r="EQ1020" s="177"/>
      <c r="ER1020" s="177"/>
      <c r="ES1020" s="177"/>
      <c r="ET1020" s="177"/>
      <c r="EU1020" s="177"/>
      <c r="EV1020" s="177"/>
      <c r="EW1020" s="177"/>
      <c r="EX1020" s="177"/>
      <c r="EY1020" s="177"/>
      <c r="EZ1020" s="177"/>
      <c r="FA1020" s="177"/>
      <c r="FB1020" s="177"/>
      <c r="FC1020" s="177"/>
      <c r="FD1020" s="177"/>
      <c r="FE1020" s="177"/>
      <c r="FF1020" s="177"/>
      <c r="FG1020" s="177"/>
      <c r="FH1020" s="177"/>
      <c r="FI1020" s="177"/>
      <c r="FJ1020" s="177"/>
      <c r="FK1020" s="177"/>
      <c r="FL1020" s="177"/>
      <c r="FM1020" s="177"/>
      <c r="FN1020" s="177"/>
      <c r="FO1020" s="177"/>
      <c r="FP1020" s="177"/>
      <c r="FQ1020" s="177"/>
      <c r="FR1020" s="177"/>
      <c r="FS1020" s="177"/>
      <c r="FT1020" s="177"/>
      <c r="FU1020" s="177"/>
      <c r="FV1020" s="177"/>
      <c r="FW1020" s="177"/>
      <c r="FX1020" s="177"/>
      <c r="FY1020" s="177"/>
      <c r="FZ1020" s="177"/>
      <c r="GA1020" s="177"/>
      <c r="GB1020" s="177"/>
      <c r="GC1020" s="177"/>
      <c r="GD1020" s="177"/>
      <c r="GE1020" s="177"/>
      <c r="GF1020" s="177"/>
      <c r="GG1020" s="177"/>
      <c r="GH1020" s="177"/>
      <c r="GI1020" s="177"/>
      <c r="GJ1020" s="177"/>
      <c r="GK1020" s="177"/>
      <c r="GL1020" s="177"/>
      <c r="GM1020" s="177"/>
      <c r="GN1020" s="177"/>
      <c r="GO1020" s="177"/>
      <c r="GP1020" s="177"/>
      <c r="GQ1020" s="177"/>
      <c r="GR1020" s="177"/>
      <c r="GS1020" s="177"/>
      <c r="GT1020" s="177"/>
      <c r="GU1020" s="177"/>
      <c r="GV1020" s="177"/>
      <c r="GW1020" s="177"/>
      <c r="GX1020" s="177"/>
      <c r="GY1020" s="177"/>
      <c r="GZ1020" s="177"/>
      <c r="HA1020" s="177"/>
      <c r="HB1020" s="177"/>
      <c r="HC1020" s="177"/>
      <c r="HD1020" s="177"/>
      <c r="HE1020" s="177"/>
      <c r="HF1020" s="177"/>
      <c r="HG1020" s="177"/>
      <c r="HH1020" s="177"/>
      <c r="HI1020" s="177"/>
      <c r="HJ1020" s="177"/>
      <c r="HK1020" s="177"/>
      <c r="HL1020" s="177"/>
      <c r="HM1020" s="177"/>
      <c r="HN1020" s="177"/>
      <c r="HO1020" s="177"/>
      <c r="HP1020" s="177"/>
      <c r="HQ1020" s="177"/>
      <c r="HR1020" s="177"/>
      <c r="HS1020" s="177"/>
      <c r="HT1020" s="177"/>
      <c r="HU1020" s="177"/>
      <c r="HV1020" s="177"/>
      <c r="HW1020" s="177"/>
      <c r="HX1020" s="177"/>
      <c r="HY1020" s="177"/>
      <c r="HZ1020" s="177"/>
      <c r="IA1020" s="177"/>
      <c r="IB1020" s="177"/>
      <c r="IC1020" s="177"/>
      <c r="ID1020" s="177"/>
      <c r="IE1020" s="177"/>
      <c r="IF1020" s="177"/>
      <c r="IG1020" s="177"/>
      <c r="IH1020" s="177"/>
      <c r="II1020" s="177"/>
      <c r="IJ1020" s="177"/>
      <c r="IK1020" s="177"/>
      <c r="IL1020" s="177"/>
      <c r="IM1020" s="177"/>
      <c r="IN1020" s="177"/>
      <c r="IO1020" s="177"/>
      <c r="IP1020" s="177"/>
      <c r="IQ1020" s="177"/>
      <c r="IR1020" s="177"/>
      <c r="IS1020" s="177"/>
      <c r="IT1020" s="177"/>
      <c r="IU1020" s="177"/>
      <c r="IV1020" s="177"/>
    </row>
    <row r="1021" spans="1:256" s="181" customFormat="1" ht="18.75" x14ac:dyDescent="0.45">
      <c r="A1021" s="385"/>
      <c r="C1021" s="386"/>
      <c r="D1021" s="81">
        <v>1</v>
      </c>
      <c r="E1021" s="122" t="s">
        <v>1637</v>
      </c>
      <c r="F1021" s="122"/>
      <c r="G1021" s="123"/>
      <c r="H1021" s="124" t="s">
        <v>35</v>
      </c>
      <c r="I1021" s="125">
        <v>80</v>
      </c>
      <c r="J1021" s="686"/>
      <c r="K1021" s="687"/>
      <c r="L1021" s="687"/>
      <c r="M1021" s="158"/>
      <c r="N1021" s="158"/>
      <c r="O1021" s="158"/>
      <c r="P1021" s="158"/>
      <c r="Q1021" s="187"/>
      <c r="R1021" s="187"/>
      <c r="S1021" s="159"/>
      <c r="T1021" s="188"/>
      <c r="U1021" s="188"/>
      <c r="V1021" s="387"/>
      <c r="W1021" s="177"/>
      <c r="X1021" s="177"/>
      <c r="Y1021" s="727"/>
      <c r="Z1021" s="74"/>
      <c r="AA1021" s="117"/>
    </row>
    <row r="1022" spans="1:256" s="181" customFormat="1" ht="18.75" x14ac:dyDescent="0.45">
      <c r="A1022" s="385"/>
      <c r="D1022" s="81">
        <v>2</v>
      </c>
      <c r="E1022" s="122" t="s">
        <v>1638</v>
      </c>
      <c r="F1022" s="122"/>
      <c r="G1022" s="123"/>
      <c r="H1022" s="124" t="s">
        <v>1639</v>
      </c>
      <c r="I1022" s="125">
        <v>5</v>
      </c>
      <c r="J1022" s="686"/>
      <c r="K1022" s="687"/>
      <c r="L1022" s="687"/>
      <c r="M1022" s="158"/>
      <c r="N1022" s="158"/>
      <c r="O1022" s="158"/>
      <c r="P1022" s="158"/>
      <c r="Q1022" s="696"/>
      <c r="R1022" s="696"/>
      <c r="S1022" s="159"/>
      <c r="T1022" s="188"/>
      <c r="U1022" s="188"/>
      <c r="V1022" s="387"/>
      <c r="W1022" s="177"/>
      <c r="X1022" s="177"/>
      <c r="Y1022" s="727"/>
      <c r="Z1022" s="74"/>
      <c r="AA1022" s="117"/>
    </row>
    <row r="1023" spans="1:256" s="181" customFormat="1" ht="18.75" x14ac:dyDescent="0.45">
      <c r="A1023" s="385"/>
      <c r="D1023" s="81">
        <v>3</v>
      </c>
      <c r="E1023" s="122" t="s">
        <v>1640</v>
      </c>
      <c r="F1023" s="122"/>
      <c r="G1023" s="123"/>
      <c r="H1023" s="124" t="s">
        <v>119</v>
      </c>
      <c r="I1023" s="705" t="s">
        <v>329</v>
      </c>
      <c r="J1023" s="686"/>
      <c r="K1023" s="687"/>
      <c r="L1023" s="687"/>
      <c r="M1023" s="158"/>
      <c r="N1023" s="158"/>
      <c r="O1023" s="158"/>
      <c r="P1023" s="158"/>
      <c r="Q1023" s="696"/>
      <c r="R1023" s="696"/>
      <c r="S1023" s="159"/>
      <c r="T1023" s="188"/>
      <c r="U1023" s="188"/>
      <c r="V1023" s="387"/>
      <c r="W1023" s="177"/>
      <c r="X1023" s="177"/>
      <c r="Y1023" s="727"/>
      <c r="Z1023" s="74"/>
      <c r="AA1023" s="117"/>
    </row>
    <row r="1024" spans="1:256" s="181" customFormat="1" ht="18.75" x14ac:dyDescent="0.45">
      <c r="A1024" s="388"/>
      <c r="B1024" s="221"/>
      <c r="C1024" s="221"/>
      <c r="D1024" s="220"/>
      <c r="E1024" s="674"/>
      <c r="F1024" s="674"/>
      <c r="G1024" s="795"/>
      <c r="H1024" s="675"/>
      <c r="I1024" s="709"/>
      <c r="J1024" s="439"/>
      <c r="K1024" s="440"/>
      <c r="L1024" s="440"/>
      <c r="M1024" s="223"/>
      <c r="N1024" s="223"/>
      <c r="O1024" s="223"/>
      <c r="P1024" s="223"/>
      <c r="Q1024" s="442"/>
      <c r="R1024" s="442"/>
      <c r="S1024" s="240"/>
      <c r="T1024" s="323"/>
      <c r="U1024" s="323"/>
      <c r="V1024" s="387"/>
      <c r="W1024" s="177"/>
      <c r="X1024" s="177"/>
      <c r="Y1024" s="727"/>
      <c r="Z1024" s="74"/>
      <c r="AA1024" s="117"/>
    </row>
    <row r="1025" spans="1:256" s="362" customFormat="1" ht="18.75" x14ac:dyDescent="0.45">
      <c r="A1025" s="357"/>
      <c r="B1025" s="177"/>
      <c r="C1025" s="60">
        <v>49</v>
      </c>
      <c r="D1025" s="755" t="s">
        <v>1641</v>
      </c>
      <c r="E1025" s="177"/>
      <c r="F1025" s="177"/>
      <c r="G1025" s="178"/>
      <c r="H1025" s="68"/>
      <c r="I1025" s="68"/>
      <c r="J1025" s="429"/>
      <c r="K1025" s="430"/>
      <c r="L1025" s="288"/>
      <c r="M1025" s="68"/>
      <c r="N1025" s="68"/>
      <c r="O1025" s="68"/>
      <c r="P1025" s="68"/>
      <c r="Q1025" s="230">
        <f>[4]แผน_งบยุทธศาสตร์60!L97*1000000</f>
        <v>0</v>
      </c>
      <c r="R1025" s="230">
        <f>[4]แผน_งบยุทธศาสตร์60!M97*1000000</f>
        <v>1600000</v>
      </c>
      <c r="S1025" s="231">
        <f>SUM(Q1025:R1025)</f>
        <v>1600000</v>
      </c>
      <c r="T1025" s="756"/>
      <c r="U1025" s="757" t="s">
        <v>495</v>
      </c>
      <c r="V1025" s="361"/>
      <c r="W1025" s="74"/>
      <c r="X1025" s="74"/>
      <c r="Y1025" s="727"/>
      <c r="Z1025" s="74"/>
      <c r="AA1025" s="117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77"/>
      <c r="BN1025" s="177"/>
      <c r="BO1025" s="177"/>
      <c r="BP1025" s="177"/>
      <c r="BQ1025" s="177"/>
      <c r="BR1025" s="177"/>
      <c r="BS1025" s="177"/>
      <c r="BT1025" s="177"/>
      <c r="BU1025" s="177"/>
      <c r="BV1025" s="177"/>
      <c r="BW1025" s="177"/>
      <c r="BX1025" s="177"/>
      <c r="BY1025" s="177"/>
      <c r="BZ1025" s="177"/>
      <c r="CA1025" s="177"/>
      <c r="CB1025" s="177"/>
      <c r="CC1025" s="177"/>
      <c r="CD1025" s="177"/>
      <c r="CE1025" s="177"/>
      <c r="CF1025" s="177"/>
      <c r="CG1025" s="177"/>
      <c r="CH1025" s="177"/>
      <c r="CI1025" s="177"/>
      <c r="CJ1025" s="177"/>
      <c r="CK1025" s="177"/>
      <c r="CL1025" s="177"/>
      <c r="CM1025" s="177"/>
      <c r="CN1025" s="177"/>
      <c r="CO1025" s="177"/>
      <c r="CP1025" s="177"/>
      <c r="CQ1025" s="177"/>
      <c r="CR1025" s="177"/>
      <c r="CS1025" s="177"/>
      <c r="CT1025" s="177"/>
      <c r="CU1025" s="177"/>
      <c r="CV1025" s="177"/>
      <c r="CW1025" s="177"/>
      <c r="CX1025" s="177"/>
      <c r="CY1025" s="177"/>
      <c r="CZ1025" s="177"/>
      <c r="DA1025" s="177"/>
      <c r="DB1025" s="177"/>
      <c r="DC1025" s="177"/>
      <c r="DD1025" s="177"/>
      <c r="DE1025" s="177"/>
      <c r="DF1025" s="177"/>
      <c r="DG1025" s="177"/>
      <c r="DH1025" s="177"/>
      <c r="DI1025" s="177"/>
      <c r="DJ1025" s="177"/>
      <c r="DK1025" s="177"/>
      <c r="DL1025" s="177"/>
      <c r="DM1025" s="177"/>
      <c r="DN1025" s="177"/>
      <c r="DO1025" s="177"/>
      <c r="DP1025" s="177"/>
      <c r="DQ1025" s="177"/>
      <c r="DR1025" s="177"/>
      <c r="DS1025" s="177"/>
      <c r="DT1025" s="177"/>
      <c r="DU1025" s="177"/>
      <c r="DV1025" s="177"/>
      <c r="DW1025" s="177"/>
      <c r="DX1025" s="177"/>
      <c r="DY1025" s="177"/>
      <c r="DZ1025" s="177"/>
      <c r="EA1025" s="177"/>
      <c r="EB1025" s="177"/>
      <c r="EC1025" s="177"/>
      <c r="ED1025" s="177"/>
      <c r="EE1025" s="177"/>
      <c r="EF1025" s="177"/>
      <c r="EG1025" s="177"/>
      <c r="EH1025" s="177"/>
      <c r="EI1025" s="177"/>
      <c r="EJ1025" s="177"/>
      <c r="EK1025" s="177"/>
      <c r="EL1025" s="177"/>
      <c r="EM1025" s="177"/>
      <c r="EN1025" s="177"/>
      <c r="EO1025" s="177"/>
      <c r="EP1025" s="177"/>
      <c r="EQ1025" s="177"/>
      <c r="ER1025" s="177"/>
      <c r="ES1025" s="177"/>
      <c r="ET1025" s="177"/>
      <c r="EU1025" s="177"/>
      <c r="EV1025" s="177"/>
      <c r="EW1025" s="177"/>
      <c r="EX1025" s="177"/>
      <c r="EY1025" s="177"/>
      <c r="EZ1025" s="177"/>
      <c r="FA1025" s="177"/>
      <c r="FB1025" s="177"/>
      <c r="FC1025" s="177"/>
      <c r="FD1025" s="177"/>
      <c r="FE1025" s="177"/>
      <c r="FF1025" s="177"/>
      <c r="FG1025" s="177"/>
      <c r="FH1025" s="177"/>
      <c r="FI1025" s="177"/>
      <c r="FJ1025" s="177"/>
      <c r="FK1025" s="177"/>
      <c r="FL1025" s="177"/>
      <c r="FM1025" s="177"/>
      <c r="FN1025" s="177"/>
      <c r="FO1025" s="177"/>
      <c r="FP1025" s="177"/>
      <c r="FQ1025" s="177"/>
      <c r="FR1025" s="177"/>
      <c r="FS1025" s="177"/>
      <c r="FT1025" s="177"/>
      <c r="FU1025" s="177"/>
      <c r="FV1025" s="177"/>
      <c r="FW1025" s="177"/>
      <c r="FX1025" s="177"/>
      <c r="FY1025" s="177"/>
      <c r="FZ1025" s="177"/>
      <c r="GA1025" s="177"/>
      <c r="GB1025" s="177"/>
      <c r="GC1025" s="177"/>
      <c r="GD1025" s="177"/>
      <c r="GE1025" s="177"/>
      <c r="GF1025" s="177"/>
      <c r="GG1025" s="177"/>
      <c r="GH1025" s="177"/>
      <c r="GI1025" s="177"/>
      <c r="GJ1025" s="177"/>
      <c r="GK1025" s="177"/>
      <c r="GL1025" s="177"/>
      <c r="GM1025" s="177"/>
      <c r="GN1025" s="177"/>
      <c r="GO1025" s="177"/>
      <c r="GP1025" s="177"/>
      <c r="GQ1025" s="177"/>
      <c r="GR1025" s="177"/>
      <c r="GS1025" s="177"/>
      <c r="GT1025" s="177"/>
      <c r="GU1025" s="177"/>
      <c r="GV1025" s="177"/>
      <c r="GW1025" s="177"/>
      <c r="GX1025" s="177"/>
      <c r="GY1025" s="177"/>
      <c r="GZ1025" s="177"/>
      <c r="HA1025" s="177"/>
      <c r="HB1025" s="177"/>
      <c r="HC1025" s="177"/>
      <c r="HD1025" s="177"/>
      <c r="HE1025" s="177"/>
      <c r="HF1025" s="177"/>
      <c r="HG1025" s="177"/>
      <c r="HH1025" s="177"/>
      <c r="HI1025" s="177"/>
      <c r="HJ1025" s="177"/>
      <c r="HK1025" s="177"/>
      <c r="HL1025" s="177"/>
      <c r="HM1025" s="177"/>
      <c r="HN1025" s="177"/>
      <c r="HO1025" s="177"/>
      <c r="HP1025" s="177"/>
      <c r="HQ1025" s="177"/>
      <c r="HR1025" s="177"/>
      <c r="HS1025" s="177"/>
      <c r="HT1025" s="177"/>
      <c r="HU1025" s="177"/>
      <c r="HV1025" s="177"/>
      <c r="HW1025" s="177"/>
      <c r="HX1025" s="177"/>
      <c r="HY1025" s="177"/>
      <c r="HZ1025" s="177"/>
      <c r="IA1025" s="177"/>
      <c r="IB1025" s="177"/>
      <c r="IC1025" s="177"/>
      <c r="ID1025" s="177"/>
      <c r="IE1025" s="177"/>
      <c r="IF1025" s="177"/>
      <c r="IG1025" s="177"/>
      <c r="IH1025" s="177"/>
      <c r="II1025" s="177"/>
      <c r="IJ1025" s="177"/>
      <c r="IK1025" s="177"/>
      <c r="IL1025" s="177"/>
      <c r="IM1025" s="177"/>
      <c r="IN1025" s="177"/>
      <c r="IO1025" s="177"/>
      <c r="IP1025" s="177"/>
      <c r="IQ1025" s="177"/>
      <c r="IR1025" s="177"/>
      <c r="IS1025" s="177"/>
      <c r="IT1025" s="177"/>
      <c r="IU1025" s="177"/>
      <c r="IV1025" s="177"/>
    </row>
    <row r="1026" spans="1:256" s="73" customFormat="1" ht="18.75" x14ac:dyDescent="0.45">
      <c r="A1026" s="58"/>
      <c r="B1026" s="59"/>
      <c r="C1026" s="60"/>
      <c r="D1026" s="61" t="s">
        <v>19</v>
      </c>
      <c r="E1026" s="59"/>
      <c r="F1026" s="59"/>
      <c r="G1026" s="62"/>
      <c r="H1026" s="76"/>
      <c r="I1026" s="64"/>
      <c r="J1026" s="65"/>
      <c r="K1026" s="66"/>
      <c r="L1026" s="67"/>
      <c r="M1026" s="68"/>
      <c r="N1026" s="68"/>
      <c r="O1026" s="68"/>
      <c r="P1026" s="69"/>
      <c r="Q1026" s="330">
        <f>SUM(Q1027:Q1030)</f>
        <v>0</v>
      </c>
      <c r="R1026" s="330">
        <f>SUM(R1027:R1030)</f>
        <v>1600000</v>
      </c>
      <c r="S1026" s="330">
        <f>SUM(Q1026:R1026)</f>
        <v>1600000</v>
      </c>
      <c r="T1026" s="743"/>
      <c r="U1026" s="744"/>
      <c r="V1026" s="154"/>
      <c r="W1026" s="74"/>
      <c r="X1026" s="74"/>
      <c r="Y1026" s="43"/>
      <c r="Z1026" s="74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75"/>
      <c r="AZ1026" s="75"/>
      <c r="BA1026" s="75"/>
      <c r="BB1026" s="75"/>
      <c r="BC1026" s="75"/>
      <c r="BD1026" s="75"/>
      <c r="BE1026" s="75"/>
      <c r="BF1026" s="75"/>
      <c r="BG1026" s="75"/>
      <c r="BH1026" s="75"/>
      <c r="BI1026" s="75"/>
      <c r="BJ1026" s="75"/>
      <c r="BK1026" s="75"/>
      <c r="BL1026" s="75"/>
      <c r="BM1026" s="75"/>
      <c r="BN1026" s="75"/>
      <c r="BO1026" s="75"/>
      <c r="BP1026" s="75"/>
      <c r="BQ1026" s="75"/>
      <c r="BR1026" s="75"/>
      <c r="BS1026" s="75"/>
      <c r="BT1026" s="75"/>
      <c r="BU1026" s="75"/>
      <c r="BV1026" s="75"/>
      <c r="BW1026" s="75"/>
      <c r="BX1026" s="75"/>
      <c r="BY1026" s="75"/>
      <c r="BZ1026" s="75"/>
      <c r="CA1026" s="75"/>
      <c r="CB1026" s="75"/>
      <c r="CC1026" s="75"/>
      <c r="CD1026" s="75"/>
      <c r="CE1026" s="75"/>
      <c r="CF1026" s="75"/>
      <c r="CG1026" s="75"/>
      <c r="CH1026" s="75"/>
      <c r="CI1026" s="75"/>
      <c r="CJ1026" s="75"/>
      <c r="CK1026" s="75"/>
      <c r="CL1026" s="75"/>
      <c r="CM1026" s="75"/>
      <c r="CN1026" s="75"/>
      <c r="CO1026" s="75"/>
      <c r="CP1026" s="75"/>
      <c r="CQ1026" s="75"/>
      <c r="CR1026" s="75"/>
      <c r="CS1026" s="75"/>
      <c r="CT1026" s="75"/>
      <c r="CU1026" s="75"/>
      <c r="CV1026" s="75"/>
      <c r="CW1026" s="75"/>
      <c r="CX1026" s="75"/>
      <c r="CY1026" s="75"/>
      <c r="CZ1026" s="75"/>
      <c r="DA1026" s="75"/>
      <c r="DB1026" s="75"/>
      <c r="DC1026" s="75"/>
      <c r="DD1026" s="75"/>
      <c r="DE1026" s="75"/>
      <c r="DF1026" s="75"/>
      <c r="DG1026" s="75"/>
      <c r="DH1026" s="75"/>
      <c r="DI1026" s="75"/>
      <c r="DJ1026" s="75"/>
      <c r="DK1026" s="75"/>
      <c r="DL1026" s="75"/>
      <c r="DM1026" s="75"/>
      <c r="DN1026" s="75"/>
      <c r="DO1026" s="75"/>
      <c r="DP1026" s="75"/>
      <c r="DQ1026" s="75"/>
      <c r="DR1026" s="75"/>
      <c r="DS1026" s="75"/>
      <c r="DT1026" s="75"/>
      <c r="DU1026" s="75"/>
      <c r="DV1026" s="75"/>
      <c r="DW1026" s="75"/>
      <c r="DX1026" s="75"/>
      <c r="DY1026" s="75"/>
      <c r="DZ1026" s="75"/>
      <c r="EA1026" s="75"/>
      <c r="EB1026" s="75"/>
      <c r="EC1026" s="75"/>
      <c r="ED1026" s="75"/>
      <c r="EE1026" s="75"/>
      <c r="EF1026" s="75"/>
      <c r="EG1026" s="75"/>
      <c r="EH1026" s="75"/>
      <c r="EI1026" s="75"/>
      <c r="EJ1026" s="75"/>
      <c r="EK1026" s="75"/>
      <c r="EL1026" s="75"/>
      <c r="EM1026" s="75"/>
      <c r="EN1026" s="75"/>
      <c r="EO1026" s="75"/>
      <c r="EP1026" s="75"/>
      <c r="EQ1026" s="75"/>
      <c r="ER1026" s="75"/>
      <c r="ES1026" s="75"/>
      <c r="ET1026" s="75"/>
      <c r="EU1026" s="75"/>
      <c r="EV1026" s="75"/>
      <c r="EW1026" s="75"/>
      <c r="EX1026" s="75"/>
      <c r="EY1026" s="75"/>
      <c r="EZ1026" s="75"/>
      <c r="FA1026" s="75"/>
      <c r="FB1026" s="75"/>
      <c r="FC1026" s="75"/>
      <c r="FD1026" s="75"/>
      <c r="FE1026" s="75"/>
      <c r="FF1026" s="75"/>
      <c r="FG1026" s="75"/>
      <c r="FH1026" s="75"/>
      <c r="FI1026" s="75"/>
      <c r="FJ1026" s="75"/>
      <c r="FK1026" s="75"/>
      <c r="FL1026" s="75"/>
      <c r="FM1026" s="75"/>
      <c r="FN1026" s="75"/>
      <c r="FO1026" s="75"/>
      <c r="FP1026" s="75"/>
      <c r="FQ1026" s="75"/>
      <c r="FR1026" s="75"/>
      <c r="FS1026" s="75"/>
      <c r="FT1026" s="75"/>
      <c r="FU1026" s="75"/>
      <c r="FV1026" s="75"/>
      <c r="FW1026" s="75"/>
      <c r="FX1026" s="75"/>
      <c r="FY1026" s="75"/>
      <c r="FZ1026" s="75"/>
      <c r="GA1026" s="75"/>
      <c r="GB1026" s="75"/>
      <c r="GC1026" s="75"/>
      <c r="GD1026" s="75"/>
      <c r="GE1026" s="75"/>
      <c r="GF1026" s="75"/>
      <c r="GG1026" s="75"/>
      <c r="GH1026" s="75"/>
      <c r="GI1026" s="75"/>
      <c r="GJ1026" s="75"/>
      <c r="GK1026" s="75"/>
      <c r="GL1026" s="75"/>
      <c r="GM1026" s="75"/>
      <c r="GN1026" s="75"/>
      <c r="GO1026" s="75"/>
      <c r="GP1026" s="75"/>
      <c r="GQ1026" s="75"/>
      <c r="GR1026" s="75"/>
      <c r="GS1026" s="75"/>
      <c r="GT1026" s="75"/>
      <c r="GU1026" s="75"/>
      <c r="GV1026" s="75"/>
      <c r="GW1026" s="75"/>
      <c r="GX1026" s="75"/>
      <c r="GY1026" s="75"/>
      <c r="GZ1026" s="75"/>
      <c r="HA1026" s="75"/>
      <c r="HB1026" s="75"/>
      <c r="HC1026" s="75"/>
      <c r="HD1026" s="75"/>
      <c r="HE1026" s="75"/>
      <c r="HF1026" s="75"/>
      <c r="HG1026" s="75"/>
      <c r="HH1026" s="75"/>
      <c r="HI1026" s="75"/>
      <c r="HJ1026" s="75"/>
      <c r="HK1026" s="75"/>
      <c r="HL1026" s="75"/>
      <c r="HM1026" s="75"/>
      <c r="HN1026" s="75"/>
      <c r="HO1026" s="75"/>
      <c r="HP1026" s="75"/>
      <c r="HQ1026" s="75"/>
      <c r="HR1026" s="75"/>
      <c r="HS1026" s="75"/>
      <c r="HT1026" s="75"/>
      <c r="HU1026" s="75"/>
      <c r="HV1026" s="75"/>
      <c r="HW1026" s="75"/>
      <c r="HX1026" s="75"/>
      <c r="HY1026" s="75"/>
      <c r="HZ1026" s="75"/>
      <c r="IA1026" s="75"/>
      <c r="IB1026" s="75"/>
      <c r="IC1026" s="75"/>
      <c r="ID1026" s="75"/>
      <c r="IE1026" s="75"/>
      <c r="IF1026" s="75"/>
      <c r="IG1026" s="75"/>
      <c r="IH1026" s="75"/>
      <c r="II1026" s="75"/>
      <c r="IJ1026" s="75"/>
      <c r="IK1026" s="75"/>
      <c r="IL1026" s="75"/>
      <c r="IM1026" s="75"/>
      <c r="IN1026" s="75"/>
      <c r="IO1026" s="75"/>
      <c r="IP1026" s="75"/>
      <c r="IQ1026" s="75"/>
      <c r="IR1026" s="75"/>
      <c r="IS1026" s="75"/>
      <c r="IT1026" s="75"/>
      <c r="IU1026" s="75"/>
      <c r="IV1026" s="75"/>
    </row>
    <row r="1027" spans="1:256" s="73" customFormat="1" ht="18.75" x14ac:dyDescent="0.45">
      <c r="A1027" s="58"/>
      <c r="B1027" s="59"/>
      <c r="C1027" s="60"/>
      <c r="D1027" s="81"/>
      <c r="E1027" s="93" t="s">
        <v>1642</v>
      </c>
      <c r="F1027" s="59"/>
      <c r="G1027" s="62"/>
      <c r="H1027" s="76"/>
      <c r="I1027" s="64"/>
      <c r="J1027" s="149">
        <v>1</v>
      </c>
      <c r="K1027" s="150" t="s">
        <v>1643</v>
      </c>
      <c r="L1027" s="67"/>
      <c r="M1027" s="68"/>
      <c r="N1027" s="68"/>
      <c r="O1027" s="68"/>
      <c r="P1027" s="69"/>
      <c r="Q1027" s="234"/>
      <c r="R1027" s="711">
        <v>1600000</v>
      </c>
      <c r="S1027" s="164">
        <f>SUM(Q1027:R1027)</f>
        <v>1600000</v>
      </c>
      <c r="T1027" s="160" t="s">
        <v>1562</v>
      </c>
      <c r="U1027" s="194" t="s">
        <v>1563</v>
      </c>
      <c r="V1027" s="154"/>
      <c r="W1027" s="74"/>
      <c r="X1027" s="74"/>
      <c r="Y1027" s="43"/>
      <c r="Z1027" s="74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75"/>
      <c r="AZ1027" s="75"/>
      <c r="BA1027" s="75"/>
      <c r="BB1027" s="75"/>
      <c r="BC1027" s="75"/>
      <c r="BD1027" s="75"/>
      <c r="BE1027" s="75"/>
      <c r="BF1027" s="75"/>
      <c r="BG1027" s="75"/>
      <c r="BH1027" s="75"/>
      <c r="BI1027" s="75"/>
      <c r="BJ1027" s="75"/>
      <c r="BK1027" s="75"/>
      <c r="BL1027" s="75"/>
      <c r="BM1027" s="75"/>
      <c r="BN1027" s="75"/>
      <c r="BO1027" s="75"/>
      <c r="BP1027" s="75"/>
      <c r="BQ1027" s="75"/>
      <c r="BR1027" s="75"/>
      <c r="BS1027" s="75"/>
      <c r="BT1027" s="75"/>
      <c r="BU1027" s="75"/>
      <c r="BV1027" s="75"/>
      <c r="BW1027" s="75"/>
      <c r="BX1027" s="75"/>
      <c r="BY1027" s="75"/>
      <c r="BZ1027" s="75"/>
      <c r="CA1027" s="75"/>
      <c r="CB1027" s="75"/>
      <c r="CC1027" s="75"/>
      <c r="CD1027" s="75"/>
      <c r="CE1027" s="75"/>
      <c r="CF1027" s="75"/>
      <c r="CG1027" s="75"/>
      <c r="CH1027" s="75"/>
      <c r="CI1027" s="75"/>
      <c r="CJ1027" s="75"/>
      <c r="CK1027" s="75"/>
      <c r="CL1027" s="75"/>
      <c r="CM1027" s="75"/>
      <c r="CN1027" s="75"/>
      <c r="CO1027" s="75"/>
      <c r="CP1027" s="75"/>
      <c r="CQ1027" s="75"/>
      <c r="CR1027" s="75"/>
      <c r="CS1027" s="75"/>
      <c r="CT1027" s="75"/>
      <c r="CU1027" s="75"/>
      <c r="CV1027" s="75"/>
      <c r="CW1027" s="75"/>
      <c r="CX1027" s="75"/>
      <c r="CY1027" s="75"/>
      <c r="CZ1027" s="75"/>
      <c r="DA1027" s="75"/>
      <c r="DB1027" s="75"/>
      <c r="DC1027" s="75"/>
      <c r="DD1027" s="75"/>
      <c r="DE1027" s="75"/>
      <c r="DF1027" s="75"/>
      <c r="DG1027" s="75"/>
      <c r="DH1027" s="75"/>
      <c r="DI1027" s="75"/>
      <c r="DJ1027" s="75"/>
      <c r="DK1027" s="75"/>
      <c r="DL1027" s="75"/>
      <c r="DM1027" s="75"/>
      <c r="DN1027" s="75"/>
      <c r="DO1027" s="75"/>
      <c r="DP1027" s="75"/>
      <c r="DQ1027" s="75"/>
      <c r="DR1027" s="75"/>
      <c r="DS1027" s="75"/>
      <c r="DT1027" s="75"/>
      <c r="DU1027" s="75"/>
      <c r="DV1027" s="75"/>
      <c r="DW1027" s="75"/>
      <c r="DX1027" s="75"/>
      <c r="DY1027" s="75"/>
      <c r="DZ1027" s="75"/>
      <c r="EA1027" s="75"/>
      <c r="EB1027" s="75"/>
      <c r="EC1027" s="75"/>
      <c r="ED1027" s="75"/>
      <c r="EE1027" s="75"/>
      <c r="EF1027" s="75"/>
      <c r="EG1027" s="75"/>
      <c r="EH1027" s="75"/>
      <c r="EI1027" s="75"/>
      <c r="EJ1027" s="75"/>
      <c r="EK1027" s="75"/>
      <c r="EL1027" s="75"/>
      <c r="EM1027" s="75"/>
      <c r="EN1027" s="75"/>
      <c r="EO1027" s="75"/>
      <c r="EP1027" s="75"/>
      <c r="EQ1027" s="75"/>
      <c r="ER1027" s="75"/>
      <c r="ES1027" s="75"/>
      <c r="ET1027" s="75"/>
      <c r="EU1027" s="75"/>
      <c r="EV1027" s="75"/>
      <c r="EW1027" s="75"/>
      <c r="EX1027" s="75"/>
      <c r="EY1027" s="75"/>
      <c r="EZ1027" s="75"/>
      <c r="FA1027" s="75"/>
      <c r="FB1027" s="75"/>
      <c r="FC1027" s="75"/>
      <c r="FD1027" s="75"/>
      <c r="FE1027" s="75"/>
      <c r="FF1027" s="75"/>
      <c r="FG1027" s="75"/>
      <c r="FH1027" s="75"/>
      <c r="FI1027" s="75"/>
      <c r="FJ1027" s="75"/>
      <c r="FK1027" s="75"/>
      <c r="FL1027" s="75"/>
      <c r="FM1027" s="75"/>
      <c r="FN1027" s="75"/>
      <c r="FO1027" s="75"/>
      <c r="FP1027" s="75"/>
      <c r="FQ1027" s="75"/>
      <c r="FR1027" s="75"/>
      <c r="FS1027" s="75"/>
      <c r="FT1027" s="75"/>
      <c r="FU1027" s="75"/>
      <c r="FV1027" s="75"/>
      <c r="FW1027" s="75"/>
      <c r="FX1027" s="75"/>
      <c r="FY1027" s="75"/>
      <c r="FZ1027" s="75"/>
      <c r="GA1027" s="75"/>
      <c r="GB1027" s="75"/>
      <c r="GC1027" s="75"/>
      <c r="GD1027" s="75"/>
      <c r="GE1027" s="75"/>
      <c r="GF1027" s="75"/>
      <c r="GG1027" s="75"/>
      <c r="GH1027" s="75"/>
      <c r="GI1027" s="75"/>
      <c r="GJ1027" s="75"/>
      <c r="GK1027" s="75"/>
      <c r="GL1027" s="75"/>
      <c r="GM1027" s="75"/>
      <c r="GN1027" s="75"/>
      <c r="GO1027" s="75"/>
      <c r="GP1027" s="75"/>
      <c r="GQ1027" s="75"/>
      <c r="GR1027" s="75"/>
      <c r="GS1027" s="75"/>
      <c r="GT1027" s="75"/>
      <c r="GU1027" s="75"/>
      <c r="GV1027" s="75"/>
      <c r="GW1027" s="75"/>
      <c r="GX1027" s="75"/>
      <c r="GY1027" s="75"/>
      <c r="GZ1027" s="75"/>
      <c r="HA1027" s="75"/>
      <c r="HB1027" s="75"/>
      <c r="HC1027" s="75"/>
      <c r="HD1027" s="75"/>
      <c r="HE1027" s="75"/>
      <c r="HF1027" s="75"/>
      <c r="HG1027" s="75"/>
      <c r="HH1027" s="75"/>
      <c r="HI1027" s="75"/>
      <c r="HJ1027" s="75"/>
      <c r="HK1027" s="75"/>
      <c r="HL1027" s="75"/>
      <c r="HM1027" s="75"/>
      <c r="HN1027" s="75"/>
      <c r="HO1027" s="75"/>
      <c r="HP1027" s="75"/>
      <c r="HQ1027" s="75"/>
      <c r="HR1027" s="75"/>
      <c r="HS1027" s="75"/>
      <c r="HT1027" s="75"/>
      <c r="HU1027" s="75"/>
      <c r="HV1027" s="75"/>
      <c r="HW1027" s="75"/>
      <c r="HX1027" s="75"/>
      <c r="HY1027" s="75"/>
      <c r="HZ1027" s="75"/>
      <c r="IA1027" s="75"/>
      <c r="IB1027" s="75"/>
      <c r="IC1027" s="75"/>
      <c r="ID1027" s="75"/>
      <c r="IE1027" s="75"/>
      <c r="IF1027" s="75"/>
      <c r="IG1027" s="75"/>
      <c r="IH1027" s="75"/>
      <c r="II1027" s="75"/>
      <c r="IJ1027" s="75"/>
      <c r="IK1027" s="75"/>
      <c r="IL1027" s="75"/>
      <c r="IM1027" s="75"/>
      <c r="IN1027" s="75"/>
      <c r="IO1027" s="75"/>
      <c r="IP1027" s="75"/>
      <c r="IQ1027" s="75"/>
      <c r="IR1027" s="75"/>
      <c r="IS1027" s="75"/>
      <c r="IT1027" s="75"/>
      <c r="IU1027" s="75"/>
      <c r="IV1027" s="75"/>
    </row>
    <row r="1028" spans="1:256" s="75" customFormat="1" ht="18.75" x14ac:dyDescent="0.45">
      <c r="A1028" s="58"/>
      <c r="B1028" s="59"/>
      <c r="C1028" s="60"/>
      <c r="D1028" s="81"/>
      <c r="E1028" s="93" t="s">
        <v>1644</v>
      </c>
      <c r="F1028" s="59"/>
      <c r="G1028" s="62"/>
      <c r="H1028" s="76"/>
      <c r="I1028" s="64"/>
      <c r="J1028" s="65"/>
      <c r="K1028" s="66"/>
      <c r="L1028" s="67"/>
      <c r="M1028" s="68"/>
      <c r="N1028" s="68"/>
      <c r="O1028" s="68"/>
      <c r="P1028" s="69"/>
      <c r="Q1028" s="234"/>
      <c r="R1028" s="690"/>
      <c r="S1028" s="266"/>
      <c r="T1028" s="80"/>
      <c r="U1028" s="80"/>
      <c r="V1028" s="154"/>
      <c r="W1028" s="74"/>
      <c r="X1028" s="74"/>
      <c r="Y1028" s="43"/>
      <c r="Z1028" s="74"/>
    </row>
    <row r="1029" spans="1:256" s="362" customFormat="1" ht="18.75" x14ac:dyDescent="0.45">
      <c r="A1029" s="357"/>
      <c r="B1029" s="177"/>
      <c r="C1029" s="177"/>
      <c r="D1029" s="177" t="s">
        <v>30</v>
      </c>
      <c r="E1029" s="177"/>
      <c r="F1029" s="177"/>
      <c r="G1029" s="178"/>
      <c r="H1029" s="68"/>
      <c r="I1029" s="68"/>
      <c r="J1029" s="686"/>
      <c r="K1029" s="687"/>
      <c r="L1029" s="687"/>
      <c r="M1029" s="158"/>
      <c r="N1029" s="158"/>
      <c r="O1029" s="158"/>
      <c r="P1029" s="158"/>
      <c r="Q1029" s="187"/>
      <c r="R1029" s="187"/>
      <c r="S1029" s="882"/>
      <c r="T1029" s="188"/>
      <c r="U1029" s="188"/>
      <c r="V1029" s="361"/>
      <c r="W1029" s="177"/>
      <c r="X1029" s="177"/>
      <c r="Y1029" s="727"/>
      <c r="Z1029" s="74"/>
      <c r="AA1029" s="117"/>
      <c r="AB1029" s="177"/>
      <c r="AC1029" s="177"/>
      <c r="AD1029" s="177"/>
      <c r="AE1029" s="177"/>
      <c r="AF1029" s="177"/>
      <c r="AG1029" s="177"/>
      <c r="AH1029" s="177"/>
      <c r="AI1029" s="177"/>
      <c r="AJ1029" s="177"/>
      <c r="AK1029" s="177"/>
      <c r="AL1029" s="177"/>
      <c r="AM1029" s="177"/>
      <c r="AN1029" s="177"/>
      <c r="AO1029" s="177"/>
      <c r="AP1029" s="177"/>
      <c r="AQ1029" s="177"/>
      <c r="AR1029" s="177"/>
      <c r="AS1029" s="177"/>
      <c r="AT1029" s="177"/>
      <c r="AU1029" s="177"/>
      <c r="AV1029" s="177"/>
      <c r="AW1029" s="177"/>
      <c r="AX1029" s="177"/>
      <c r="AY1029" s="177"/>
      <c r="AZ1029" s="177"/>
      <c r="BA1029" s="177"/>
      <c r="BB1029" s="177"/>
      <c r="BC1029" s="177"/>
      <c r="BD1029" s="177"/>
      <c r="BE1029" s="177"/>
      <c r="BF1029" s="177"/>
      <c r="BG1029" s="177"/>
      <c r="BH1029" s="177"/>
      <c r="BI1029" s="177"/>
      <c r="BJ1029" s="177"/>
      <c r="BK1029" s="177"/>
      <c r="BL1029" s="177"/>
      <c r="BM1029" s="177"/>
      <c r="BN1029" s="177"/>
      <c r="BO1029" s="177"/>
      <c r="BP1029" s="177"/>
      <c r="BQ1029" s="177"/>
      <c r="BR1029" s="177"/>
      <c r="BS1029" s="177"/>
      <c r="BT1029" s="177"/>
      <c r="BU1029" s="177"/>
      <c r="BV1029" s="177"/>
      <c r="BW1029" s="177"/>
      <c r="BX1029" s="177"/>
      <c r="BY1029" s="177"/>
      <c r="BZ1029" s="177"/>
      <c r="CA1029" s="177"/>
      <c r="CB1029" s="177"/>
      <c r="CC1029" s="177"/>
      <c r="CD1029" s="177"/>
      <c r="CE1029" s="177"/>
      <c r="CF1029" s="177"/>
      <c r="CG1029" s="177"/>
      <c r="CH1029" s="177"/>
      <c r="CI1029" s="177"/>
      <c r="CJ1029" s="177"/>
      <c r="CK1029" s="177"/>
      <c r="CL1029" s="177"/>
      <c r="CM1029" s="177"/>
      <c r="CN1029" s="177"/>
      <c r="CO1029" s="177"/>
      <c r="CP1029" s="177"/>
      <c r="CQ1029" s="177"/>
      <c r="CR1029" s="177"/>
      <c r="CS1029" s="177"/>
      <c r="CT1029" s="177"/>
      <c r="CU1029" s="177"/>
      <c r="CV1029" s="177"/>
      <c r="CW1029" s="177"/>
      <c r="CX1029" s="177"/>
      <c r="CY1029" s="177"/>
      <c r="CZ1029" s="177"/>
      <c r="DA1029" s="177"/>
      <c r="DB1029" s="177"/>
      <c r="DC1029" s="177"/>
      <c r="DD1029" s="177"/>
      <c r="DE1029" s="177"/>
      <c r="DF1029" s="177"/>
      <c r="DG1029" s="177"/>
      <c r="DH1029" s="177"/>
      <c r="DI1029" s="177"/>
      <c r="DJ1029" s="177"/>
      <c r="DK1029" s="177"/>
      <c r="DL1029" s="177"/>
      <c r="DM1029" s="177"/>
      <c r="DN1029" s="177"/>
      <c r="DO1029" s="177"/>
      <c r="DP1029" s="177"/>
      <c r="DQ1029" s="177"/>
      <c r="DR1029" s="177"/>
      <c r="DS1029" s="177"/>
      <c r="DT1029" s="177"/>
      <c r="DU1029" s="177"/>
      <c r="DV1029" s="177"/>
      <c r="DW1029" s="177"/>
      <c r="DX1029" s="177"/>
      <c r="DY1029" s="177"/>
      <c r="DZ1029" s="177"/>
      <c r="EA1029" s="177"/>
      <c r="EB1029" s="177"/>
      <c r="EC1029" s="177"/>
      <c r="ED1029" s="177"/>
      <c r="EE1029" s="177"/>
      <c r="EF1029" s="177"/>
      <c r="EG1029" s="177"/>
      <c r="EH1029" s="177"/>
      <c r="EI1029" s="177"/>
      <c r="EJ1029" s="177"/>
      <c r="EK1029" s="177"/>
      <c r="EL1029" s="177"/>
      <c r="EM1029" s="177"/>
      <c r="EN1029" s="177"/>
      <c r="EO1029" s="177"/>
      <c r="EP1029" s="177"/>
      <c r="EQ1029" s="177"/>
      <c r="ER1029" s="177"/>
      <c r="ES1029" s="177"/>
      <c r="ET1029" s="177"/>
      <c r="EU1029" s="177"/>
      <c r="EV1029" s="177"/>
      <c r="EW1029" s="177"/>
      <c r="EX1029" s="177"/>
      <c r="EY1029" s="177"/>
      <c r="EZ1029" s="177"/>
      <c r="FA1029" s="177"/>
      <c r="FB1029" s="177"/>
      <c r="FC1029" s="177"/>
      <c r="FD1029" s="177"/>
      <c r="FE1029" s="177"/>
      <c r="FF1029" s="177"/>
      <c r="FG1029" s="177"/>
      <c r="FH1029" s="177"/>
      <c r="FI1029" s="177"/>
      <c r="FJ1029" s="177"/>
      <c r="FK1029" s="177"/>
      <c r="FL1029" s="177"/>
      <c r="FM1029" s="177"/>
      <c r="FN1029" s="177"/>
      <c r="FO1029" s="177"/>
      <c r="FP1029" s="177"/>
      <c r="FQ1029" s="177"/>
      <c r="FR1029" s="177"/>
      <c r="FS1029" s="177"/>
      <c r="FT1029" s="177"/>
      <c r="FU1029" s="177"/>
      <c r="FV1029" s="177"/>
      <c r="FW1029" s="177"/>
      <c r="FX1029" s="177"/>
      <c r="FY1029" s="177"/>
      <c r="FZ1029" s="177"/>
      <c r="GA1029" s="177"/>
      <c r="GB1029" s="177"/>
      <c r="GC1029" s="177"/>
      <c r="GD1029" s="177"/>
      <c r="GE1029" s="177"/>
      <c r="GF1029" s="177"/>
      <c r="GG1029" s="177"/>
      <c r="GH1029" s="177"/>
      <c r="GI1029" s="177"/>
      <c r="GJ1029" s="177"/>
      <c r="GK1029" s="177"/>
      <c r="GL1029" s="177"/>
      <c r="GM1029" s="177"/>
      <c r="GN1029" s="177"/>
      <c r="GO1029" s="177"/>
      <c r="GP1029" s="177"/>
      <c r="GQ1029" s="177"/>
      <c r="GR1029" s="177"/>
      <c r="GS1029" s="177"/>
      <c r="GT1029" s="177"/>
      <c r="GU1029" s="177"/>
      <c r="GV1029" s="177"/>
      <c r="GW1029" s="177"/>
      <c r="GX1029" s="177"/>
      <c r="GY1029" s="177"/>
      <c r="GZ1029" s="177"/>
      <c r="HA1029" s="177"/>
      <c r="HB1029" s="177"/>
      <c r="HC1029" s="177"/>
      <c r="HD1029" s="177"/>
      <c r="HE1029" s="177"/>
      <c r="HF1029" s="177"/>
      <c r="HG1029" s="177"/>
      <c r="HH1029" s="177"/>
      <c r="HI1029" s="177"/>
      <c r="HJ1029" s="177"/>
      <c r="HK1029" s="177"/>
      <c r="HL1029" s="177"/>
      <c r="HM1029" s="177"/>
      <c r="HN1029" s="177"/>
      <c r="HO1029" s="177"/>
      <c r="HP1029" s="177"/>
      <c r="HQ1029" s="177"/>
      <c r="HR1029" s="177"/>
      <c r="HS1029" s="177"/>
      <c r="HT1029" s="177"/>
      <c r="HU1029" s="177"/>
      <c r="HV1029" s="177"/>
      <c r="HW1029" s="177"/>
      <c r="HX1029" s="177"/>
      <c r="HY1029" s="177"/>
      <c r="HZ1029" s="177"/>
      <c r="IA1029" s="177"/>
      <c r="IB1029" s="177"/>
      <c r="IC1029" s="177"/>
      <c r="ID1029" s="177"/>
      <c r="IE1029" s="177"/>
      <c r="IF1029" s="177"/>
      <c r="IG1029" s="177"/>
      <c r="IH1029" s="177"/>
      <c r="II1029" s="177"/>
      <c r="IJ1029" s="177"/>
      <c r="IK1029" s="177"/>
      <c r="IL1029" s="177"/>
      <c r="IM1029" s="177"/>
      <c r="IN1029" s="177"/>
      <c r="IO1029" s="177"/>
      <c r="IP1029" s="177"/>
      <c r="IQ1029" s="177"/>
      <c r="IR1029" s="177"/>
      <c r="IS1029" s="177"/>
      <c r="IT1029" s="177"/>
      <c r="IU1029" s="177"/>
      <c r="IV1029" s="177"/>
    </row>
    <row r="1030" spans="1:256" s="181" customFormat="1" ht="18.75" x14ac:dyDescent="0.45">
      <c r="A1030" s="385"/>
      <c r="C1030" s="386"/>
      <c r="D1030" s="81">
        <v>1</v>
      </c>
      <c r="E1030" s="122" t="s">
        <v>1645</v>
      </c>
      <c r="F1030" s="122"/>
      <c r="G1030" s="123"/>
      <c r="H1030" s="124" t="s">
        <v>99</v>
      </c>
      <c r="I1030" s="125">
        <v>3</v>
      </c>
      <c r="J1030" s="686"/>
      <c r="K1030" s="687"/>
      <c r="L1030" s="687"/>
      <c r="M1030" s="158"/>
      <c r="N1030" s="158"/>
      <c r="O1030" s="158"/>
      <c r="P1030" s="158"/>
      <c r="Q1030" s="187"/>
      <c r="R1030" s="187"/>
      <c r="S1030" s="159"/>
      <c r="T1030" s="188"/>
      <c r="U1030" s="188"/>
      <c r="V1030" s="387"/>
      <c r="W1030" s="177"/>
      <c r="X1030" s="177"/>
      <c r="Y1030" s="727"/>
      <c r="Z1030" s="74"/>
      <c r="AA1030" s="117"/>
    </row>
    <row r="1031" spans="1:256" s="181" customFormat="1" ht="18.75" x14ac:dyDescent="0.45">
      <c r="A1031" s="388"/>
      <c r="B1031" s="221"/>
      <c r="C1031" s="221"/>
      <c r="D1031" s="220">
        <v>2</v>
      </c>
      <c r="E1031" s="674" t="s">
        <v>1646</v>
      </c>
      <c r="F1031" s="674"/>
      <c r="G1031" s="795"/>
      <c r="H1031" s="675" t="s">
        <v>1647</v>
      </c>
      <c r="I1031" s="709">
        <v>1</v>
      </c>
      <c r="J1031" s="439"/>
      <c r="K1031" s="440"/>
      <c r="L1031" s="440"/>
      <c r="M1031" s="223"/>
      <c r="N1031" s="223"/>
      <c r="O1031" s="223"/>
      <c r="P1031" s="223"/>
      <c r="Q1031" s="442"/>
      <c r="R1031" s="442"/>
      <c r="S1031" s="240"/>
      <c r="T1031" s="323"/>
      <c r="U1031" s="323"/>
      <c r="V1031" s="387"/>
      <c r="W1031" s="177"/>
      <c r="X1031" s="177"/>
      <c r="Y1031" s="727"/>
      <c r="Z1031" s="74"/>
      <c r="AA1031" s="117"/>
    </row>
    <row r="1032" spans="1:256" s="145" customFormat="1" ht="18.75" x14ac:dyDescent="0.45">
      <c r="A1032" s="413"/>
      <c r="B1032" s="414">
        <v>6.3</v>
      </c>
      <c r="C1032" s="862" t="s">
        <v>1648</v>
      </c>
      <c r="D1032" s="857"/>
      <c r="E1032" s="416"/>
      <c r="F1032" s="416"/>
      <c r="G1032" s="417"/>
      <c r="H1032" s="418"/>
      <c r="I1032" s="418"/>
      <c r="J1032" s="419"/>
      <c r="K1032" s="420"/>
      <c r="L1032" s="612">
        <f>+L1034+L1047</f>
        <v>0</v>
      </c>
      <c r="M1032" s="418"/>
      <c r="N1032" s="418"/>
      <c r="O1032" s="418"/>
      <c r="P1032" s="418"/>
      <c r="Q1032" s="612">
        <f>SUM(Q1035,Q1048)</f>
        <v>1000000</v>
      </c>
      <c r="R1032" s="612">
        <f>SUM(R1035,R1048)</f>
        <v>1500000</v>
      </c>
      <c r="S1032" s="613">
        <f>SUM(Q1032:R1032)</f>
        <v>2500000</v>
      </c>
      <c r="T1032" s="425"/>
      <c r="U1032" s="425"/>
      <c r="V1032" s="143"/>
      <c r="W1032" s="144"/>
      <c r="X1032" s="144"/>
      <c r="Y1032" s="727"/>
      <c r="Z1032" s="144"/>
      <c r="AA1032" s="117"/>
      <c r="AB1032" s="144"/>
      <c r="AC1032" s="144"/>
      <c r="AD1032" s="144"/>
      <c r="AE1032" s="144"/>
      <c r="AF1032" s="144"/>
      <c r="AG1032" s="144"/>
      <c r="AH1032" s="144"/>
      <c r="AI1032" s="144"/>
      <c r="AJ1032" s="144"/>
      <c r="AK1032" s="144"/>
      <c r="AL1032" s="144"/>
      <c r="AM1032" s="144"/>
      <c r="AN1032" s="144"/>
      <c r="AO1032" s="144"/>
      <c r="AP1032" s="144"/>
      <c r="AQ1032" s="144"/>
      <c r="AR1032" s="144"/>
      <c r="AS1032" s="144"/>
      <c r="AT1032" s="144"/>
      <c r="AU1032" s="144"/>
      <c r="AV1032" s="144"/>
      <c r="AW1032" s="144"/>
      <c r="AX1032" s="144"/>
      <c r="AY1032" s="144"/>
      <c r="AZ1032" s="144"/>
      <c r="BA1032" s="144"/>
      <c r="BB1032" s="144"/>
      <c r="BC1032" s="144"/>
      <c r="BD1032" s="144"/>
      <c r="BE1032" s="144"/>
      <c r="BF1032" s="144"/>
      <c r="BG1032" s="144"/>
      <c r="BH1032" s="144"/>
      <c r="BI1032" s="144"/>
      <c r="BJ1032" s="144"/>
      <c r="BK1032" s="144"/>
      <c r="BL1032" s="144"/>
      <c r="BM1032" s="144"/>
      <c r="BN1032" s="144"/>
      <c r="BO1032" s="144"/>
      <c r="BP1032" s="144"/>
      <c r="BQ1032" s="144"/>
      <c r="BR1032" s="144"/>
      <c r="BS1032" s="144"/>
      <c r="BT1032" s="144"/>
      <c r="BU1032" s="144"/>
      <c r="BV1032" s="144"/>
      <c r="BW1032" s="144"/>
      <c r="BX1032" s="144"/>
      <c r="BY1032" s="144"/>
      <c r="BZ1032" s="144"/>
      <c r="CA1032" s="144"/>
      <c r="CB1032" s="144"/>
      <c r="CC1032" s="144"/>
      <c r="CD1032" s="144"/>
      <c r="CE1032" s="144"/>
      <c r="CF1032" s="144"/>
      <c r="CG1032" s="144"/>
      <c r="CH1032" s="144"/>
      <c r="CI1032" s="144"/>
      <c r="CJ1032" s="144"/>
      <c r="CK1032" s="144"/>
      <c r="CL1032" s="144"/>
      <c r="CM1032" s="144"/>
      <c r="CN1032" s="144"/>
      <c r="CO1032" s="144"/>
      <c r="CP1032" s="144"/>
      <c r="CQ1032" s="144"/>
      <c r="CR1032" s="144"/>
      <c r="CS1032" s="144"/>
      <c r="CT1032" s="144"/>
      <c r="CU1032" s="144"/>
      <c r="CV1032" s="144"/>
      <c r="CW1032" s="144"/>
      <c r="CX1032" s="144"/>
      <c r="CY1032" s="144"/>
      <c r="CZ1032" s="144"/>
      <c r="DA1032" s="144"/>
      <c r="DB1032" s="144"/>
      <c r="DC1032" s="144"/>
      <c r="DD1032" s="144"/>
      <c r="DE1032" s="144"/>
      <c r="DF1032" s="144"/>
      <c r="DG1032" s="144"/>
      <c r="DH1032" s="144"/>
      <c r="DI1032" s="144"/>
      <c r="DJ1032" s="144"/>
      <c r="DK1032" s="144"/>
      <c r="DL1032" s="144"/>
      <c r="DM1032" s="144"/>
      <c r="DN1032" s="144"/>
      <c r="DO1032" s="144"/>
      <c r="DP1032" s="144"/>
      <c r="DQ1032" s="144"/>
      <c r="DR1032" s="144"/>
      <c r="DS1032" s="144"/>
      <c r="DT1032" s="144"/>
      <c r="DU1032" s="144"/>
      <c r="DV1032" s="144"/>
      <c r="DW1032" s="144"/>
      <c r="DX1032" s="144"/>
      <c r="DY1032" s="144"/>
      <c r="DZ1032" s="144"/>
      <c r="EA1032" s="144"/>
      <c r="EB1032" s="144"/>
      <c r="EC1032" s="144"/>
      <c r="ED1032" s="144"/>
      <c r="EE1032" s="144"/>
      <c r="EF1032" s="144"/>
      <c r="EG1032" s="144"/>
      <c r="EH1032" s="144"/>
      <c r="EI1032" s="144"/>
      <c r="EJ1032" s="144"/>
      <c r="EK1032" s="144"/>
      <c r="EL1032" s="144"/>
      <c r="EM1032" s="144"/>
      <c r="EN1032" s="144"/>
      <c r="EO1032" s="144"/>
      <c r="EP1032" s="144"/>
      <c r="EQ1032" s="144"/>
      <c r="ER1032" s="144"/>
      <c r="ES1032" s="144"/>
      <c r="ET1032" s="144"/>
      <c r="EU1032" s="144"/>
      <c r="EV1032" s="144"/>
      <c r="EW1032" s="144"/>
      <c r="EX1032" s="144"/>
      <c r="EY1032" s="144"/>
      <c r="EZ1032" s="144"/>
      <c r="FA1032" s="144"/>
      <c r="FB1032" s="144"/>
      <c r="FC1032" s="144"/>
      <c r="FD1032" s="144"/>
      <c r="FE1032" s="144"/>
      <c r="FF1032" s="144"/>
      <c r="FG1032" s="144"/>
      <c r="FH1032" s="144"/>
      <c r="FI1032" s="144"/>
      <c r="FJ1032" s="144"/>
      <c r="FK1032" s="144"/>
      <c r="FL1032" s="144"/>
      <c r="FM1032" s="144"/>
      <c r="FN1032" s="144"/>
      <c r="FO1032" s="144"/>
      <c r="FP1032" s="144"/>
      <c r="FQ1032" s="144"/>
      <c r="FR1032" s="144"/>
      <c r="FS1032" s="144"/>
      <c r="FT1032" s="144"/>
      <c r="FU1032" s="144"/>
      <c r="FV1032" s="144"/>
      <c r="FW1032" s="144"/>
      <c r="FX1032" s="144"/>
      <c r="FY1032" s="144"/>
      <c r="FZ1032" s="144"/>
      <c r="GA1032" s="144"/>
      <c r="GB1032" s="144"/>
      <c r="GC1032" s="144"/>
      <c r="GD1032" s="144"/>
      <c r="GE1032" s="144"/>
      <c r="GF1032" s="144"/>
      <c r="GG1032" s="144"/>
      <c r="GH1032" s="144"/>
      <c r="GI1032" s="144"/>
      <c r="GJ1032" s="144"/>
      <c r="GK1032" s="144"/>
      <c r="GL1032" s="144"/>
      <c r="GM1032" s="144"/>
      <c r="GN1032" s="144"/>
      <c r="GO1032" s="144"/>
      <c r="GP1032" s="144"/>
      <c r="GQ1032" s="144"/>
      <c r="GR1032" s="144"/>
      <c r="GS1032" s="144"/>
      <c r="GT1032" s="144"/>
      <c r="GU1032" s="144"/>
      <c r="GV1032" s="144"/>
      <c r="GW1032" s="144"/>
      <c r="GX1032" s="144"/>
      <c r="GY1032" s="144"/>
      <c r="GZ1032" s="144"/>
      <c r="HA1032" s="144"/>
      <c r="HB1032" s="144"/>
      <c r="HC1032" s="144"/>
      <c r="HD1032" s="144"/>
      <c r="HE1032" s="144"/>
      <c r="HF1032" s="144"/>
      <c r="HG1032" s="144"/>
      <c r="HH1032" s="144"/>
      <c r="HI1032" s="144"/>
      <c r="HJ1032" s="144"/>
      <c r="HK1032" s="144"/>
      <c r="HL1032" s="144"/>
      <c r="HM1032" s="144"/>
      <c r="HN1032" s="144"/>
      <c r="HO1032" s="144"/>
      <c r="HP1032" s="144"/>
      <c r="HQ1032" s="144"/>
      <c r="HR1032" s="144"/>
      <c r="HS1032" s="144"/>
      <c r="HT1032" s="144"/>
      <c r="HU1032" s="144"/>
      <c r="HV1032" s="144"/>
      <c r="HW1032" s="144"/>
      <c r="HX1032" s="144"/>
      <c r="HY1032" s="144"/>
      <c r="HZ1032" s="144"/>
      <c r="IA1032" s="144"/>
      <c r="IB1032" s="144"/>
      <c r="IC1032" s="144"/>
      <c r="ID1032" s="144"/>
      <c r="IE1032" s="144"/>
      <c r="IF1032" s="144"/>
      <c r="IG1032" s="144"/>
      <c r="IH1032" s="144"/>
      <c r="II1032" s="144"/>
      <c r="IJ1032" s="144"/>
      <c r="IK1032" s="144"/>
      <c r="IL1032" s="144"/>
      <c r="IM1032" s="144"/>
      <c r="IN1032" s="144"/>
      <c r="IO1032" s="144"/>
      <c r="IP1032" s="144"/>
      <c r="IQ1032" s="144"/>
      <c r="IR1032" s="144"/>
      <c r="IS1032" s="144"/>
      <c r="IT1032" s="144"/>
      <c r="IU1032" s="144"/>
      <c r="IV1032" s="144"/>
    </row>
    <row r="1033" spans="1:256" s="145" customFormat="1" ht="18.75" x14ac:dyDescent="0.45">
      <c r="A1033" s="242"/>
      <c r="B1033" s="243"/>
      <c r="C1033" s="772" t="s">
        <v>1649</v>
      </c>
      <c r="D1033" s="809"/>
      <c r="E1033" s="244"/>
      <c r="F1033" s="244"/>
      <c r="G1033" s="245"/>
      <c r="H1033" s="246"/>
      <c r="I1033" s="246"/>
      <c r="J1033" s="247"/>
      <c r="K1033" s="248"/>
      <c r="L1033" s="248"/>
      <c r="M1033" s="246"/>
      <c r="N1033" s="246"/>
      <c r="O1033" s="246"/>
      <c r="P1033" s="246"/>
      <c r="Q1033" s="807"/>
      <c r="R1033" s="807"/>
      <c r="S1033" s="355"/>
      <c r="T1033" s="285"/>
      <c r="U1033" s="285"/>
      <c r="V1033" s="143"/>
      <c r="W1033" s="144"/>
      <c r="X1033" s="144"/>
      <c r="Y1033" s="727"/>
      <c r="Z1033" s="144"/>
      <c r="AA1033" s="117"/>
      <c r="AB1033" s="144"/>
      <c r="AC1033" s="144"/>
      <c r="AD1033" s="144"/>
      <c r="AE1033" s="144"/>
      <c r="AF1033" s="144"/>
      <c r="AG1033" s="144"/>
      <c r="AH1033" s="144"/>
      <c r="AI1033" s="144"/>
      <c r="AJ1033" s="144"/>
      <c r="AK1033" s="144"/>
      <c r="AL1033" s="144"/>
      <c r="AM1033" s="144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44"/>
      <c r="CN1033" s="144"/>
      <c r="CO1033" s="144"/>
      <c r="CP1033" s="144"/>
      <c r="CQ1033" s="144"/>
      <c r="CR1033" s="144"/>
      <c r="CS1033" s="144"/>
      <c r="CT1033" s="144"/>
      <c r="CU1033" s="144"/>
      <c r="CV1033" s="144"/>
      <c r="CW1033" s="144"/>
      <c r="CX1033" s="144"/>
      <c r="CY1033" s="144"/>
      <c r="CZ1033" s="144"/>
      <c r="DA1033" s="144"/>
      <c r="DB1033" s="144"/>
      <c r="DC1033" s="144"/>
      <c r="DD1033" s="144"/>
      <c r="DE1033" s="144"/>
      <c r="DF1033" s="144"/>
      <c r="DG1033" s="144"/>
      <c r="DH1033" s="144"/>
      <c r="DI1033" s="144"/>
      <c r="DJ1033" s="144"/>
      <c r="DK1033" s="144"/>
      <c r="DL1033" s="144"/>
      <c r="DM1033" s="144"/>
      <c r="DN1033" s="144"/>
      <c r="DO1033" s="144"/>
      <c r="DP1033" s="144"/>
      <c r="DQ1033" s="144"/>
      <c r="DR1033" s="144"/>
      <c r="DS1033" s="144"/>
      <c r="DT1033" s="144"/>
      <c r="DU1033" s="144"/>
      <c r="DV1033" s="144"/>
      <c r="DW1033" s="144"/>
      <c r="DX1033" s="144"/>
      <c r="DY1033" s="144"/>
      <c r="DZ1033" s="144"/>
      <c r="EA1033" s="144"/>
      <c r="EB1033" s="144"/>
      <c r="EC1033" s="144"/>
      <c r="ED1033" s="144"/>
      <c r="EE1033" s="144"/>
      <c r="EF1033" s="144"/>
      <c r="EG1033" s="144"/>
      <c r="EH1033" s="144"/>
      <c r="EI1033" s="144"/>
      <c r="EJ1033" s="144"/>
      <c r="EK1033" s="144"/>
      <c r="EL1033" s="144"/>
      <c r="EM1033" s="144"/>
      <c r="EN1033" s="144"/>
      <c r="EO1033" s="144"/>
      <c r="EP1033" s="144"/>
      <c r="EQ1033" s="144"/>
      <c r="ER1033" s="144"/>
      <c r="ES1033" s="144"/>
      <c r="ET1033" s="144"/>
      <c r="EU1033" s="144"/>
      <c r="EV1033" s="144"/>
      <c r="EW1033" s="144"/>
      <c r="EX1033" s="144"/>
      <c r="EY1033" s="144"/>
      <c r="EZ1033" s="144"/>
      <c r="FA1033" s="144"/>
      <c r="FB1033" s="144"/>
      <c r="FC1033" s="144"/>
      <c r="FD1033" s="144"/>
      <c r="FE1033" s="144"/>
      <c r="FF1033" s="144"/>
      <c r="FG1033" s="144"/>
      <c r="FH1033" s="144"/>
      <c r="FI1033" s="144"/>
      <c r="FJ1033" s="144"/>
      <c r="FK1033" s="144"/>
      <c r="FL1033" s="144"/>
      <c r="FM1033" s="144"/>
      <c r="FN1033" s="144"/>
      <c r="FO1033" s="144"/>
      <c r="FP1033" s="144"/>
      <c r="FQ1033" s="144"/>
      <c r="FR1033" s="144"/>
      <c r="FS1033" s="144"/>
      <c r="FT1033" s="144"/>
      <c r="FU1033" s="144"/>
      <c r="FV1033" s="144"/>
      <c r="FW1033" s="144"/>
      <c r="FX1033" s="144"/>
      <c r="FY1033" s="144"/>
      <c r="FZ1033" s="144"/>
      <c r="GA1033" s="144"/>
      <c r="GB1033" s="144"/>
      <c r="GC1033" s="144"/>
      <c r="GD1033" s="144"/>
      <c r="GE1033" s="144"/>
      <c r="GF1033" s="144"/>
      <c r="GG1033" s="144"/>
      <c r="GH1033" s="144"/>
      <c r="GI1033" s="144"/>
      <c r="GJ1033" s="144"/>
      <c r="GK1033" s="144"/>
      <c r="GL1033" s="144"/>
      <c r="GM1033" s="144"/>
      <c r="GN1033" s="144"/>
      <c r="GO1033" s="144"/>
      <c r="GP1033" s="144"/>
      <c r="GQ1033" s="144"/>
      <c r="GR1033" s="144"/>
      <c r="GS1033" s="144"/>
      <c r="GT1033" s="144"/>
      <c r="GU1033" s="144"/>
      <c r="GV1033" s="144"/>
      <c r="GW1033" s="144"/>
      <c r="GX1033" s="144"/>
      <c r="GY1033" s="144"/>
      <c r="GZ1033" s="144"/>
      <c r="HA1033" s="144"/>
      <c r="HB1033" s="144"/>
      <c r="HC1033" s="144"/>
      <c r="HD1033" s="144"/>
      <c r="HE1033" s="144"/>
      <c r="HF1033" s="144"/>
      <c r="HG1033" s="144"/>
      <c r="HH1033" s="144"/>
      <c r="HI1033" s="144"/>
      <c r="HJ1033" s="144"/>
      <c r="HK1033" s="144"/>
      <c r="HL1033" s="144"/>
      <c r="HM1033" s="144"/>
      <c r="HN1033" s="144"/>
      <c r="HO1033" s="144"/>
      <c r="HP1033" s="144"/>
      <c r="HQ1033" s="144"/>
      <c r="HR1033" s="144"/>
      <c r="HS1033" s="144"/>
      <c r="HT1033" s="144"/>
      <c r="HU1033" s="144"/>
      <c r="HV1033" s="144"/>
      <c r="HW1033" s="144"/>
      <c r="HX1033" s="144"/>
      <c r="HY1033" s="144"/>
      <c r="HZ1033" s="144"/>
      <c r="IA1033" s="144"/>
      <c r="IB1033" s="144"/>
      <c r="IC1033" s="144"/>
      <c r="ID1033" s="144"/>
      <c r="IE1033" s="144"/>
      <c r="IF1033" s="144"/>
      <c r="IG1033" s="144"/>
      <c r="IH1033" s="144"/>
      <c r="II1033" s="144"/>
      <c r="IJ1033" s="144"/>
      <c r="IK1033" s="144"/>
      <c r="IL1033" s="144"/>
      <c r="IM1033" s="144"/>
      <c r="IN1033" s="144"/>
      <c r="IO1033" s="144"/>
      <c r="IP1033" s="144"/>
      <c r="IQ1033" s="144"/>
      <c r="IR1033" s="144"/>
      <c r="IS1033" s="144"/>
      <c r="IT1033" s="144"/>
      <c r="IU1033" s="144"/>
      <c r="IV1033" s="144"/>
    </row>
    <row r="1034" spans="1:256" s="362" customFormat="1" ht="18.75" x14ac:dyDescent="0.45">
      <c r="A1034" s="357"/>
      <c r="B1034" s="177"/>
      <c r="C1034" s="60">
        <v>50</v>
      </c>
      <c r="D1034" s="810" t="s">
        <v>1650</v>
      </c>
      <c r="E1034" s="177"/>
      <c r="F1034" s="177"/>
      <c r="G1034" s="178"/>
      <c r="H1034" s="68"/>
      <c r="I1034" s="68"/>
      <c r="J1034" s="429"/>
      <c r="K1034" s="430"/>
      <c r="L1034" s="67"/>
      <c r="M1034" s="68"/>
      <c r="N1034" s="68"/>
      <c r="O1034" s="68"/>
      <c r="P1034" s="68"/>
      <c r="Q1034" s="152">
        <f>[4]แผน_งบยุทธศาสตร์60!L98*1000000</f>
        <v>1000000</v>
      </c>
      <c r="R1034" s="152">
        <f>[4]แผน_งบยุทธศาสตร์60!M98*1000000</f>
        <v>1000000</v>
      </c>
      <c r="S1034" s="71">
        <f>SUM(Q1034:R1034)</f>
        <v>2000000</v>
      </c>
      <c r="T1034" s="741"/>
      <c r="U1034" s="742" t="s">
        <v>905</v>
      </c>
      <c r="V1034" s="361"/>
      <c r="W1034" s="74"/>
      <c r="X1034" s="74"/>
      <c r="Y1034" s="727"/>
      <c r="Z1034" s="74"/>
      <c r="AA1034" s="117"/>
      <c r="AB1034" s="177"/>
      <c r="AC1034" s="177"/>
      <c r="AD1034" s="177"/>
      <c r="AE1034" s="177"/>
      <c r="AF1034" s="177"/>
      <c r="AG1034" s="177"/>
      <c r="AH1034" s="177"/>
      <c r="AI1034" s="177"/>
      <c r="AJ1034" s="177"/>
      <c r="AK1034" s="177"/>
      <c r="AL1034" s="177"/>
      <c r="AM1034" s="177"/>
      <c r="AN1034" s="177"/>
      <c r="AO1034" s="177"/>
      <c r="AP1034" s="177"/>
      <c r="AQ1034" s="177"/>
      <c r="AR1034" s="177"/>
      <c r="AS1034" s="177"/>
      <c r="AT1034" s="177"/>
      <c r="AU1034" s="177"/>
      <c r="AV1034" s="177"/>
      <c r="AW1034" s="177"/>
      <c r="AX1034" s="177"/>
      <c r="AY1034" s="177"/>
      <c r="AZ1034" s="177"/>
      <c r="BA1034" s="177"/>
      <c r="BB1034" s="177"/>
      <c r="BC1034" s="177"/>
      <c r="BD1034" s="177"/>
      <c r="BE1034" s="177"/>
      <c r="BF1034" s="177"/>
      <c r="BG1034" s="177"/>
      <c r="BH1034" s="177"/>
      <c r="BI1034" s="177"/>
      <c r="BJ1034" s="177"/>
      <c r="BK1034" s="177"/>
      <c r="BL1034" s="177"/>
      <c r="BM1034" s="177"/>
      <c r="BN1034" s="177"/>
      <c r="BO1034" s="177"/>
      <c r="BP1034" s="177"/>
      <c r="BQ1034" s="177"/>
      <c r="BR1034" s="177"/>
      <c r="BS1034" s="177"/>
      <c r="BT1034" s="177"/>
      <c r="BU1034" s="177"/>
      <c r="BV1034" s="177"/>
      <c r="BW1034" s="177"/>
      <c r="BX1034" s="177"/>
      <c r="BY1034" s="177"/>
      <c r="BZ1034" s="177"/>
      <c r="CA1034" s="177"/>
      <c r="CB1034" s="177"/>
      <c r="CC1034" s="177"/>
      <c r="CD1034" s="177"/>
      <c r="CE1034" s="177"/>
      <c r="CF1034" s="177"/>
      <c r="CG1034" s="177"/>
      <c r="CH1034" s="177"/>
      <c r="CI1034" s="177"/>
      <c r="CJ1034" s="177"/>
      <c r="CK1034" s="177"/>
      <c r="CL1034" s="177"/>
      <c r="CM1034" s="177"/>
      <c r="CN1034" s="177"/>
      <c r="CO1034" s="177"/>
      <c r="CP1034" s="177"/>
      <c r="CQ1034" s="177"/>
      <c r="CR1034" s="177"/>
      <c r="CS1034" s="177"/>
      <c r="CT1034" s="177"/>
      <c r="CU1034" s="177"/>
      <c r="CV1034" s="177"/>
      <c r="CW1034" s="177"/>
      <c r="CX1034" s="177"/>
      <c r="CY1034" s="177"/>
      <c r="CZ1034" s="177"/>
      <c r="DA1034" s="177"/>
      <c r="DB1034" s="177"/>
      <c r="DC1034" s="177"/>
      <c r="DD1034" s="177"/>
      <c r="DE1034" s="177"/>
      <c r="DF1034" s="177"/>
      <c r="DG1034" s="177"/>
      <c r="DH1034" s="177"/>
      <c r="DI1034" s="177"/>
      <c r="DJ1034" s="177"/>
      <c r="DK1034" s="177"/>
      <c r="DL1034" s="177"/>
      <c r="DM1034" s="177"/>
      <c r="DN1034" s="177"/>
      <c r="DO1034" s="177"/>
      <c r="DP1034" s="177"/>
      <c r="DQ1034" s="177"/>
      <c r="DR1034" s="177"/>
      <c r="DS1034" s="177"/>
      <c r="DT1034" s="177"/>
      <c r="DU1034" s="177"/>
      <c r="DV1034" s="177"/>
      <c r="DW1034" s="177"/>
      <c r="DX1034" s="177"/>
      <c r="DY1034" s="177"/>
      <c r="DZ1034" s="177"/>
      <c r="EA1034" s="177"/>
      <c r="EB1034" s="177"/>
      <c r="EC1034" s="177"/>
      <c r="ED1034" s="177"/>
      <c r="EE1034" s="177"/>
      <c r="EF1034" s="177"/>
      <c r="EG1034" s="177"/>
      <c r="EH1034" s="177"/>
      <c r="EI1034" s="177"/>
      <c r="EJ1034" s="177"/>
      <c r="EK1034" s="177"/>
      <c r="EL1034" s="177"/>
      <c r="EM1034" s="177"/>
      <c r="EN1034" s="177"/>
      <c r="EO1034" s="177"/>
      <c r="EP1034" s="177"/>
      <c r="EQ1034" s="177"/>
      <c r="ER1034" s="177"/>
      <c r="ES1034" s="177"/>
      <c r="ET1034" s="177"/>
      <c r="EU1034" s="177"/>
      <c r="EV1034" s="177"/>
      <c r="EW1034" s="177"/>
      <c r="EX1034" s="177"/>
      <c r="EY1034" s="177"/>
      <c r="EZ1034" s="177"/>
      <c r="FA1034" s="177"/>
      <c r="FB1034" s="177"/>
      <c r="FC1034" s="177"/>
      <c r="FD1034" s="177"/>
      <c r="FE1034" s="177"/>
      <c r="FF1034" s="177"/>
      <c r="FG1034" s="177"/>
      <c r="FH1034" s="177"/>
      <c r="FI1034" s="177"/>
      <c r="FJ1034" s="177"/>
      <c r="FK1034" s="177"/>
      <c r="FL1034" s="177"/>
      <c r="FM1034" s="177"/>
      <c r="FN1034" s="177"/>
      <c r="FO1034" s="177"/>
      <c r="FP1034" s="177"/>
      <c r="FQ1034" s="177"/>
      <c r="FR1034" s="177"/>
      <c r="FS1034" s="177"/>
      <c r="FT1034" s="177"/>
      <c r="FU1034" s="177"/>
      <c r="FV1034" s="177"/>
      <c r="FW1034" s="177"/>
      <c r="FX1034" s="177"/>
      <c r="FY1034" s="177"/>
      <c r="FZ1034" s="177"/>
      <c r="GA1034" s="177"/>
      <c r="GB1034" s="177"/>
      <c r="GC1034" s="177"/>
      <c r="GD1034" s="177"/>
      <c r="GE1034" s="177"/>
      <c r="GF1034" s="177"/>
      <c r="GG1034" s="177"/>
      <c r="GH1034" s="177"/>
      <c r="GI1034" s="177"/>
      <c r="GJ1034" s="177"/>
      <c r="GK1034" s="177"/>
      <c r="GL1034" s="177"/>
      <c r="GM1034" s="177"/>
      <c r="GN1034" s="177"/>
      <c r="GO1034" s="177"/>
      <c r="GP1034" s="177"/>
      <c r="GQ1034" s="177"/>
      <c r="GR1034" s="177"/>
      <c r="GS1034" s="177"/>
      <c r="GT1034" s="177"/>
      <c r="GU1034" s="177"/>
      <c r="GV1034" s="177"/>
      <c r="GW1034" s="177"/>
      <c r="GX1034" s="177"/>
      <c r="GY1034" s="177"/>
      <c r="GZ1034" s="177"/>
      <c r="HA1034" s="177"/>
      <c r="HB1034" s="177"/>
      <c r="HC1034" s="177"/>
      <c r="HD1034" s="177"/>
      <c r="HE1034" s="177"/>
      <c r="HF1034" s="177"/>
      <c r="HG1034" s="177"/>
      <c r="HH1034" s="177"/>
      <c r="HI1034" s="177"/>
      <c r="HJ1034" s="177"/>
      <c r="HK1034" s="177"/>
      <c r="HL1034" s="177"/>
      <c r="HM1034" s="177"/>
      <c r="HN1034" s="177"/>
      <c r="HO1034" s="177"/>
      <c r="HP1034" s="177"/>
      <c r="HQ1034" s="177"/>
      <c r="HR1034" s="177"/>
      <c r="HS1034" s="177"/>
      <c r="HT1034" s="177"/>
      <c r="HU1034" s="177"/>
      <c r="HV1034" s="177"/>
      <c r="HW1034" s="177"/>
      <c r="HX1034" s="177"/>
      <c r="HY1034" s="177"/>
      <c r="HZ1034" s="177"/>
      <c r="IA1034" s="177"/>
      <c r="IB1034" s="177"/>
      <c r="IC1034" s="177"/>
      <c r="ID1034" s="177"/>
      <c r="IE1034" s="177"/>
      <c r="IF1034" s="177"/>
      <c r="IG1034" s="177"/>
      <c r="IH1034" s="177"/>
      <c r="II1034" s="177"/>
      <c r="IJ1034" s="177"/>
      <c r="IK1034" s="177"/>
      <c r="IL1034" s="177"/>
      <c r="IM1034" s="177"/>
      <c r="IN1034" s="177"/>
      <c r="IO1034" s="177"/>
      <c r="IP1034" s="177"/>
      <c r="IQ1034" s="177"/>
      <c r="IR1034" s="177"/>
      <c r="IS1034" s="177"/>
      <c r="IT1034" s="177"/>
      <c r="IU1034" s="177"/>
      <c r="IV1034" s="177"/>
    </row>
    <row r="1035" spans="1:256" s="73" customFormat="1" ht="18.75" x14ac:dyDescent="0.45">
      <c r="A1035" s="58"/>
      <c r="B1035" s="59"/>
      <c r="C1035" s="60"/>
      <c r="D1035" s="61" t="s">
        <v>19</v>
      </c>
      <c r="E1035" s="59"/>
      <c r="F1035" s="59"/>
      <c r="G1035" s="62"/>
      <c r="H1035" s="76"/>
      <c r="I1035" s="64"/>
      <c r="J1035" s="65"/>
      <c r="K1035" s="66"/>
      <c r="L1035" s="67"/>
      <c r="M1035" s="68"/>
      <c r="N1035" s="68"/>
      <c r="O1035" s="68"/>
      <c r="P1035" s="69"/>
      <c r="Q1035" s="330">
        <f>SUM(Q1036:Q1043)</f>
        <v>1000000</v>
      </c>
      <c r="R1035" s="330">
        <f>SUM(R1036:R1043)</f>
        <v>1000000</v>
      </c>
      <c r="S1035" s="330">
        <f>SUM(Q1035:R1035)</f>
        <v>2000000</v>
      </c>
      <c r="T1035" s="743"/>
      <c r="U1035" s="744"/>
      <c r="V1035" s="154"/>
      <c r="W1035" s="74"/>
      <c r="X1035" s="74"/>
      <c r="Y1035" s="43"/>
      <c r="Z1035" s="74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75"/>
      <c r="AZ1035" s="75"/>
      <c r="BA1035" s="75"/>
      <c r="BB1035" s="75"/>
      <c r="BC1035" s="75"/>
      <c r="BD1035" s="75"/>
      <c r="BE1035" s="75"/>
      <c r="BF1035" s="75"/>
      <c r="BG1035" s="75"/>
      <c r="BH1035" s="75"/>
      <c r="BI1035" s="75"/>
      <c r="BJ1035" s="75"/>
      <c r="BK1035" s="75"/>
      <c r="BL1035" s="75"/>
      <c r="BM1035" s="75"/>
      <c r="BN1035" s="75"/>
      <c r="BO1035" s="75"/>
      <c r="BP1035" s="75"/>
      <c r="BQ1035" s="75"/>
      <c r="BR1035" s="75"/>
      <c r="BS1035" s="75"/>
      <c r="BT1035" s="75"/>
      <c r="BU1035" s="75"/>
      <c r="BV1035" s="75"/>
      <c r="BW1035" s="75"/>
      <c r="BX1035" s="75"/>
      <c r="BY1035" s="75"/>
      <c r="BZ1035" s="75"/>
      <c r="CA1035" s="75"/>
      <c r="CB1035" s="75"/>
      <c r="CC1035" s="75"/>
      <c r="CD1035" s="75"/>
      <c r="CE1035" s="75"/>
      <c r="CF1035" s="75"/>
      <c r="CG1035" s="75"/>
      <c r="CH1035" s="75"/>
      <c r="CI1035" s="75"/>
      <c r="CJ1035" s="75"/>
      <c r="CK1035" s="75"/>
      <c r="CL1035" s="75"/>
      <c r="CM1035" s="75"/>
      <c r="CN1035" s="75"/>
      <c r="CO1035" s="75"/>
      <c r="CP1035" s="75"/>
      <c r="CQ1035" s="75"/>
      <c r="CR1035" s="75"/>
      <c r="CS1035" s="75"/>
      <c r="CT1035" s="75"/>
      <c r="CU1035" s="75"/>
      <c r="CV1035" s="75"/>
      <c r="CW1035" s="75"/>
      <c r="CX1035" s="75"/>
      <c r="CY1035" s="75"/>
      <c r="CZ1035" s="75"/>
      <c r="DA1035" s="75"/>
      <c r="DB1035" s="75"/>
      <c r="DC1035" s="75"/>
      <c r="DD1035" s="75"/>
      <c r="DE1035" s="75"/>
      <c r="DF1035" s="75"/>
      <c r="DG1035" s="75"/>
      <c r="DH1035" s="75"/>
      <c r="DI1035" s="75"/>
      <c r="DJ1035" s="75"/>
      <c r="DK1035" s="75"/>
      <c r="DL1035" s="75"/>
      <c r="DM1035" s="75"/>
      <c r="DN1035" s="75"/>
      <c r="DO1035" s="75"/>
      <c r="DP1035" s="75"/>
      <c r="DQ1035" s="75"/>
      <c r="DR1035" s="75"/>
      <c r="DS1035" s="75"/>
      <c r="DT1035" s="75"/>
      <c r="DU1035" s="75"/>
      <c r="DV1035" s="75"/>
      <c r="DW1035" s="75"/>
      <c r="DX1035" s="75"/>
      <c r="DY1035" s="75"/>
      <c r="DZ1035" s="75"/>
      <c r="EA1035" s="75"/>
      <c r="EB1035" s="75"/>
      <c r="EC1035" s="75"/>
      <c r="ED1035" s="75"/>
      <c r="EE1035" s="75"/>
      <c r="EF1035" s="75"/>
      <c r="EG1035" s="75"/>
      <c r="EH1035" s="75"/>
      <c r="EI1035" s="75"/>
      <c r="EJ1035" s="75"/>
      <c r="EK1035" s="75"/>
      <c r="EL1035" s="75"/>
      <c r="EM1035" s="75"/>
      <c r="EN1035" s="75"/>
      <c r="EO1035" s="75"/>
      <c r="EP1035" s="75"/>
      <c r="EQ1035" s="75"/>
      <c r="ER1035" s="75"/>
      <c r="ES1035" s="75"/>
      <c r="ET1035" s="75"/>
      <c r="EU1035" s="75"/>
      <c r="EV1035" s="75"/>
      <c r="EW1035" s="75"/>
      <c r="EX1035" s="75"/>
      <c r="EY1035" s="75"/>
      <c r="EZ1035" s="75"/>
      <c r="FA1035" s="75"/>
      <c r="FB1035" s="75"/>
      <c r="FC1035" s="75"/>
      <c r="FD1035" s="75"/>
      <c r="FE1035" s="75"/>
      <c r="FF1035" s="75"/>
      <c r="FG1035" s="75"/>
      <c r="FH1035" s="75"/>
      <c r="FI1035" s="75"/>
      <c r="FJ1035" s="75"/>
      <c r="FK1035" s="75"/>
      <c r="FL1035" s="75"/>
      <c r="FM1035" s="75"/>
      <c r="FN1035" s="75"/>
      <c r="FO1035" s="75"/>
      <c r="FP1035" s="75"/>
      <c r="FQ1035" s="75"/>
      <c r="FR1035" s="75"/>
      <c r="FS1035" s="75"/>
      <c r="FT1035" s="75"/>
      <c r="FU1035" s="75"/>
      <c r="FV1035" s="75"/>
      <c r="FW1035" s="75"/>
      <c r="FX1035" s="75"/>
      <c r="FY1035" s="75"/>
      <c r="FZ1035" s="75"/>
      <c r="GA1035" s="75"/>
      <c r="GB1035" s="75"/>
      <c r="GC1035" s="75"/>
      <c r="GD1035" s="75"/>
      <c r="GE1035" s="75"/>
      <c r="GF1035" s="75"/>
      <c r="GG1035" s="75"/>
      <c r="GH1035" s="75"/>
      <c r="GI1035" s="75"/>
      <c r="GJ1035" s="75"/>
      <c r="GK1035" s="75"/>
      <c r="GL1035" s="75"/>
      <c r="GM1035" s="75"/>
      <c r="GN1035" s="75"/>
      <c r="GO1035" s="75"/>
      <c r="GP1035" s="75"/>
      <c r="GQ1035" s="75"/>
      <c r="GR1035" s="75"/>
      <c r="GS1035" s="75"/>
      <c r="GT1035" s="75"/>
      <c r="GU1035" s="75"/>
      <c r="GV1035" s="75"/>
      <c r="GW1035" s="75"/>
      <c r="GX1035" s="75"/>
      <c r="GY1035" s="75"/>
      <c r="GZ1035" s="75"/>
      <c r="HA1035" s="75"/>
      <c r="HB1035" s="75"/>
      <c r="HC1035" s="75"/>
      <c r="HD1035" s="75"/>
      <c r="HE1035" s="75"/>
      <c r="HF1035" s="75"/>
      <c r="HG1035" s="75"/>
      <c r="HH1035" s="75"/>
      <c r="HI1035" s="75"/>
      <c r="HJ1035" s="75"/>
      <c r="HK1035" s="75"/>
      <c r="HL1035" s="75"/>
      <c r="HM1035" s="75"/>
      <c r="HN1035" s="75"/>
      <c r="HO1035" s="75"/>
      <c r="HP1035" s="75"/>
      <c r="HQ1035" s="75"/>
      <c r="HR1035" s="75"/>
      <c r="HS1035" s="75"/>
      <c r="HT1035" s="75"/>
      <c r="HU1035" s="75"/>
      <c r="HV1035" s="75"/>
      <c r="HW1035" s="75"/>
      <c r="HX1035" s="75"/>
      <c r="HY1035" s="75"/>
      <c r="HZ1035" s="75"/>
      <c r="IA1035" s="75"/>
      <c r="IB1035" s="75"/>
      <c r="IC1035" s="75"/>
      <c r="ID1035" s="75"/>
      <c r="IE1035" s="75"/>
      <c r="IF1035" s="75"/>
      <c r="IG1035" s="75"/>
      <c r="IH1035" s="75"/>
      <c r="II1035" s="75"/>
      <c r="IJ1035" s="75"/>
      <c r="IK1035" s="75"/>
      <c r="IL1035" s="75"/>
      <c r="IM1035" s="75"/>
      <c r="IN1035" s="75"/>
      <c r="IO1035" s="75"/>
      <c r="IP1035" s="75"/>
      <c r="IQ1035" s="75"/>
      <c r="IR1035" s="75"/>
      <c r="IS1035" s="75"/>
      <c r="IT1035" s="75"/>
      <c r="IU1035" s="75"/>
      <c r="IV1035" s="75"/>
    </row>
    <row r="1036" spans="1:256" s="73" customFormat="1" ht="18.75" x14ac:dyDescent="0.45">
      <c r="A1036" s="58"/>
      <c r="B1036" s="59"/>
      <c r="C1036" s="60"/>
      <c r="D1036" s="81"/>
      <c r="E1036" s="93" t="s">
        <v>1651</v>
      </c>
      <c r="F1036" s="59"/>
      <c r="G1036" s="62"/>
      <c r="H1036" s="76"/>
      <c r="I1036" s="64"/>
      <c r="J1036" s="149">
        <v>1</v>
      </c>
      <c r="K1036" s="150" t="s">
        <v>1652</v>
      </c>
      <c r="L1036" s="615"/>
      <c r="M1036" s="158"/>
      <c r="N1036" s="158"/>
      <c r="O1036" s="158"/>
      <c r="P1036" s="151"/>
      <c r="Q1036" s="184">
        <v>1000000</v>
      </c>
      <c r="R1036" s="711"/>
      <c r="S1036" s="164">
        <f>SUM(Q1036:R1036)</f>
        <v>1000000</v>
      </c>
      <c r="T1036" s="160" t="s">
        <v>1653</v>
      </c>
      <c r="U1036" s="160" t="s">
        <v>92</v>
      </c>
      <c r="V1036" s="154"/>
      <c r="W1036" s="74"/>
      <c r="X1036" s="74"/>
      <c r="Y1036" s="43"/>
      <c r="Z1036" s="74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75"/>
      <c r="AZ1036" s="75"/>
      <c r="BA1036" s="75"/>
      <c r="BB1036" s="75"/>
      <c r="BC1036" s="75"/>
      <c r="BD1036" s="75"/>
      <c r="BE1036" s="75"/>
      <c r="BF1036" s="75"/>
      <c r="BG1036" s="75"/>
      <c r="BH1036" s="75"/>
      <c r="BI1036" s="75"/>
      <c r="BJ1036" s="75"/>
      <c r="BK1036" s="75"/>
      <c r="BL1036" s="75"/>
      <c r="BM1036" s="75"/>
      <c r="BN1036" s="75"/>
      <c r="BO1036" s="75"/>
      <c r="BP1036" s="75"/>
      <c r="BQ1036" s="75"/>
      <c r="BR1036" s="75"/>
      <c r="BS1036" s="75"/>
      <c r="BT1036" s="75"/>
      <c r="BU1036" s="75"/>
      <c r="BV1036" s="75"/>
      <c r="BW1036" s="75"/>
      <c r="BX1036" s="75"/>
      <c r="BY1036" s="75"/>
      <c r="BZ1036" s="75"/>
      <c r="CA1036" s="75"/>
      <c r="CB1036" s="75"/>
      <c r="CC1036" s="75"/>
      <c r="CD1036" s="75"/>
      <c r="CE1036" s="75"/>
      <c r="CF1036" s="75"/>
      <c r="CG1036" s="75"/>
      <c r="CH1036" s="75"/>
      <c r="CI1036" s="75"/>
      <c r="CJ1036" s="75"/>
      <c r="CK1036" s="75"/>
      <c r="CL1036" s="75"/>
      <c r="CM1036" s="75"/>
      <c r="CN1036" s="75"/>
      <c r="CO1036" s="75"/>
      <c r="CP1036" s="75"/>
      <c r="CQ1036" s="75"/>
      <c r="CR1036" s="75"/>
      <c r="CS1036" s="75"/>
      <c r="CT1036" s="75"/>
      <c r="CU1036" s="75"/>
      <c r="CV1036" s="75"/>
      <c r="CW1036" s="75"/>
      <c r="CX1036" s="75"/>
      <c r="CY1036" s="75"/>
      <c r="CZ1036" s="75"/>
      <c r="DA1036" s="75"/>
      <c r="DB1036" s="75"/>
      <c r="DC1036" s="75"/>
      <c r="DD1036" s="75"/>
      <c r="DE1036" s="75"/>
      <c r="DF1036" s="75"/>
      <c r="DG1036" s="75"/>
      <c r="DH1036" s="75"/>
      <c r="DI1036" s="75"/>
      <c r="DJ1036" s="75"/>
      <c r="DK1036" s="75"/>
      <c r="DL1036" s="75"/>
      <c r="DM1036" s="75"/>
      <c r="DN1036" s="75"/>
      <c r="DO1036" s="75"/>
      <c r="DP1036" s="75"/>
      <c r="DQ1036" s="75"/>
      <c r="DR1036" s="75"/>
      <c r="DS1036" s="75"/>
      <c r="DT1036" s="75"/>
      <c r="DU1036" s="75"/>
      <c r="DV1036" s="75"/>
      <c r="DW1036" s="75"/>
      <c r="DX1036" s="75"/>
      <c r="DY1036" s="75"/>
      <c r="DZ1036" s="75"/>
      <c r="EA1036" s="75"/>
      <c r="EB1036" s="75"/>
      <c r="EC1036" s="75"/>
      <c r="ED1036" s="75"/>
      <c r="EE1036" s="75"/>
      <c r="EF1036" s="75"/>
      <c r="EG1036" s="75"/>
      <c r="EH1036" s="75"/>
      <c r="EI1036" s="75"/>
      <c r="EJ1036" s="75"/>
      <c r="EK1036" s="75"/>
      <c r="EL1036" s="75"/>
      <c r="EM1036" s="75"/>
      <c r="EN1036" s="75"/>
      <c r="EO1036" s="75"/>
      <c r="EP1036" s="75"/>
      <c r="EQ1036" s="75"/>
      <c r="ER1036" s="75"/>
      <c r="ES1036" s="75"/>
      <c r="ET1036" s="75"/>
      <c r="EU1036" s="75"/>
      <c r="EV1036" s="75"/>
      <c r="EW1036" s="75"/>
      <c r="EX1036" s="75"/>
      <c r="EY1036" s="75"/>
      <c r="EZ1036" s="75"/>
      <c r="FA1036" s="75"/>
      <c r="FB1036" s="75"/>
      <c r="FC1036" s="75"/>
      <c r="FD1036" s="75"/>
      <c r="FE1036" s="75"/>
      <c r="FF1036" s="75"/>
      <c r="FG1036" s="75"/>
      <c r="FH1036" s="75"/>
      <c r="FI1036" s="75"/>
      <c r="FJ1036" s="75"/>
      <c r="FK1036" s="75"/>
      <c r="FL1036" s="75"/>
      <c r="FM1036" s="75"/>
      <c r="FN1036" s="75"/>
      <c r="FO1036" s="75"/>
      <c r="FP1036" s="75"/>
      <c r="FQ1036" s="75"/>
      <c r="FR1036" s="75"/>
      <c r="FS1036" s="75"/>
      <c r="FT1036" s="75"/>
      <c r="FU1036" s="75"/>
      <c r="FV1036" s="75"/>
      <c r="FW1036" s="75"/>
      <c r="FX1036" s="75"/>
      <c r="FY1036" s="75"/>
      <c r="FZ1036" s="75"/>
      <c r="GA1036" s="75"/>
      <c r="GB1036" s="75"/>
      <c r="GC1036" s="75"/>
      <c r="GD1036" s="75"/>
      <c r="GE1036" s="75"/>
      <c r="GF1036" s="75"/>
      <c r="GG1036" s="75"/>
      <c r="GH1036" s="75"/>
      <c r="GI1036" s="75"/>
      <c r="GJ1036" s="75"/>
      <c r="GK1036" s="75"/>
      <c r="GL1036" s="75"/>
      <c r="GM1036" s="75"/>
      <c r="GN1036" s="75"/>
      <c r="GO1036" s="75"/>
      <c r="GP1036" s="75"/>
      <c r="GQ1036" s="75"/>
      <c r="GR1036" s="75"/>
      <c r="GS1036" s="75"/>
      <c r="GT1036" s="75"/>
      <c r="GU1036" s="75"/>
      <c r="GV1036" s="75"/>
      <c r="GW1036" s="75"/>
      <c r="GX1036" s="75"/>
      <c r="GY1036" s="75"/>
      <c r="GZ1036" s="75"/>
      <c r="HA1036" s="75"/>
      <c r="HB1036" s="75"/>
      <c r="HC1036" s="75"/>
      <c r="HD1036" s="75"/>
      <c r="HE1036" s="75"/>
      <c r="HF1036" s="75"/>
      <c r="HG1036" s="75"/>
      <c r="HH1036" s="75"/>
      <c r="HI1036" s="75"/>
      <c r="HJ1036" s="75"/>
      <c r="HK1036" s="75"/>
      <c r="HL1036" s="75"/>
      <c r="HM1036" s="75"/>
      <c r="HN1036" s="75"/>
      <c r="HO1036" s="75"/>
      <c r="HP1036" s="75"/>
      <c r="HQ1036" s="75"/>
      <c r="HR1036" s="75"/>
      <c r="HS1036" s="75"/>
      <c r="HT1036" s="75"/>
      <c r="HU1036" s="75"/>
      <c r="HV1036" s="75"/>
      <c r="HW1036" s="75"/>
      <c r="HX1036" s="75"/>
      <c r="HY1036" s="75"/>
      <c r="HZ1036" s="75"/>
      <c r="IA1036" s="75"/>
      <c r="IB1036" s="75"/>
      <c r="IC1036" s="75"/>
      <c r="ID1036" s="75"/>
      <c r="IE1036" s="75"/>
      <c r="IF1036" s="75"/>
      <c r="IG1036" s="75"/>
      <c r="IH1036" s="75"/>
      <c r="II1036" s="75"/>
      <c r="IJ1036" s="75"/>
      <c r="IK1036" s="75"/>
      <c r="IL1036" s="75"/>
      <c r="IM1036" s="75"/>
      <c r="IN1036" s="75"/>
      <c r="IO1036" s="75"/>
      <c r="IP1036" s="75"/>
      <c r="IQ1036" s="75"/>
      <c r="IR1036" s="75"/>
      <c r="IS1036" s="75"/>
      <c r="IT1036" s="75"/>
      <c r="IU1036" s="75"/>
      <c r="IV1036" s="75"/>
    </row>
    <row r="1037" spans="1:256" s="75" customFormat="1" ht="18.75" x14ac:dyDescent="0.45">
      <c r="A1037" s="58"/>
      <c r="B1037" s="59"/>
      <c r="C1037" s="60"/>
      <c r="D1037" s="81"/>
      <c r="E1037" s="93" t="s">
        <v>1654</v>
      </c>
      <c r="F1037" s="59"/>
      <c r="G1037" s="62"/>
      <c r="H1037" s="76"/>
      <c r="I1037" s="64"/>
      <c r="J1037" s="149">
        <v>2</v>
      </c>
      <c r="K1037" s="150" t="s">
        <v>1655</v>
      </c>
      <c r="L1037" s="615"/>
      <c r="M1037" s="158"/>
      <c r="N1037" s="158"/>
      <c r="O1037" s="158"/>
      <c r="P1037" s="151"/>
      <c r="Q1037" s="184"/>
      <c r="R1037" s="184">
        <v>1000000</v>
      </c>
      <c r="S1037" s="164">
        <f>SUM(Q1037:R1037)</f>
        <v>1000000</v>
      </c>
      <c r="T1037" s="160" t="s">
        <v>1653</v>
      </c>
      <c r="U1037" s="160" t="s">
        <v>92</v>
      </c>
      <c r="V1037" s="154"/>
      <c r="W1037" s="74"/>
      <c r="X1037" s="74"/>
      <c r="Y1037" s="43"/>
      <c r="Z1037" s="74"/>
    </row>
    <row r="1038" spans="1:256" s="362" customFormat="1" ht="18.75" x14ac:dyDescent="0.45">
      <c r="A1038" s="357"/>
      <c r="B1038" s="177"/>
      <c r="C1038" s="177"/>
      <c r="D1038" s="177" t="s">
        <v>30</v>
      </c>
      <c r="E1038" s="177"/>
      <c r="F1038" s="177"/>
      <c r="G1038" s="178"/>
      <c r="H1038" s="68"/>
      <c r="I1038" s="68"/>
      <c r="J1038" s="686"/>
      <c r="K1038" s="687"/>
      <c r="L1038" s="687"/>
      <c r="M1038" s="158"/>
      <c r="N1038" s="158"/>
      <c r="O1038" s="158"/>
      <c r="P1038" s="158"/>
      <c r="Q1038" s="187"/>
      <c r="R1038" s="187"/>
      <c r="S1038" s="882"/>
      <c r="T1038" s="188"/>
      <c r="U1038" s="188"/>
      <c r="V1038" s="361"/>
      <c r="W1038" s="177"/>
      <c r="X1038" s="177"/>
      <c r="Y1038" s="727"/>
      <c r="Z1038" s="74"/>
      <c r="AA1038" s="117"/>
      <c r="AB1038" s="177"/>
      <c r="AC1038" s="177"/>
      <c r="AD1038" s="177"/>
      <c r="AE1038" s="177"/>
      <c r="AF1038" s="177"/>
      <c r="AG1038" s="177"/>
      <c r="AH1038" s="177"/>
      <c r="AI1038" s="177"/>
      <c r="AJ1038" s="177"/>
      <c r="AK1038" s="177"/>
      <c r="AL1038" s="177"/>
      <c r="AM1038" s="177"/>
      <c r="AN1038" s="177"/>
      <c r="AO1038" s="177"/>
      <c r="AP1038" s="177"/>
      <c r="AQ1038" s="177"/>
      <c r="AR1038" s="177"/>
      <c r="AS1038" s="177"/>
      <c r="AT1038" s="177"/>
      <c r="AU1038" s="177"/>
      <c r="AV1038" s="177"/>
      <c r="AW1038" s="177"/>
      <c r="AX1038" s="177"/>
      <c r="AY1038" s="177"/>
      <c r="AZ1038" s="177"/>
      <c r="BA1038" s="177"/>
      <c r="BB1038" s="177"/>
      <c r="BC1038" s="177"/>
      <c r="BD1038" s="177"/>
      <c r="BE1038" s="177"/>
      <c r="BF1038" s="177"/>
      <c r="BG1038" s="177"/>
      <c r="BH1038" s="177"/>
      <c r="BI1038" s="177"/>
      <c r="BJ1038" s="177"/>
      <c r="BK1038" s="177"/>
      <c r="BL1038" s="177"/>
      <c r="BM1038" s="177"/>
      <c r="BN1038" s="177"/>
      <c r="BO1038" s="177"/>
      <c r="BP1038" s="177"/>
      <c r="BQ1038" s="177"/>
      <c r="BR1038" s="177"/>
      <c r="BS1038" s="177"/>
      <c r="BT1038" s="177"/>
      <c r="BU1038" s="177"/>
      <c r="BV1038" s="177"/>
      <c r="BW1038" s="177"/>
      <c r="BX1038" s="177"/>
      <c r="BY1038" s="177"/>
      <c r="BZ1038" s="177"/>
      <c r="CA1038" s="177"/>
      <c r="CB1038" s="177"/>
      <c r="CC1038" s="177"/>
      <c r="CD1038" s="177"/>
      <c r="CE1038" s="177"/>
      <c r="CF1038" s="177"/>
      <c r="CG1038" s="177"/>
      <c r="CH1038" s="177"/>
      <c r="CI1038" s="177"/>
      <c r="CJ1038" s="177"/>
      <c r="CK1038" s="177"/>
      <c r="CL1038" s="177"/>
      <c r="CM1038" s="177"/>
      <c r="CN1038" s="177"/>
      <c r="CO1038" s="177"/>
      <c r="CP1038" s="177"/>
      <c r="CQ1038" s="177"/>
      <c r="CR1038" s="177"/>
      <c r="CS1038" s="177"/>
      <c r="CT1038" s="177"/>
      <c r="CU1038" s="177"/>
      <c r="CV1038" s="177"/>
      <c r="CW1038" s="177"/>
      <c r="CX1038" s="177"/>
      <c r="CY1038" s="177"/>
      <c r="CZ1038" s="177"/>
      <c r="DA1038" s="177"/>
      <c r="DB1038" s="177"/>
      <c r="DC1038" s="177"/>
      <c r="DD1038" s="177"/>
      <c r="DE1038" s="177"/>
      <c r="DF1038" s="177"/>
      <c r="DG1038" s="177"/>
      <c r="DH1038" s="177"/>
      <c r="DI1038" s="177"/>
      <c r="DJ1038" s="177"/>
      <c r="DK1038" s="177"/>
      <c r="DL1038" s="177"/>
      <c r="DM1038" s="177"/>
      <c r="DN1038" s="177"/>
      <c r="DO1038" s="177"/>
      <c r="DP1038" s="177"/>
      <c r="DQ1038" s="177"/>
      <c r="DR1038" s="177"/>
      <c r="DS1038" s="177"/>
      <c r="DT1038" s="177"/>
      <c r="DU1038" s="177"/>
      <c r="DV1038" s="177"/>
      <c r="DW1038" s="177"/>
      <c r="DX1038" s="177"/>
      <c r="DY1038" s="177"/>
      <c r="DZ1038" s="177"/>
      <c r="EA1038" s="177"/>
      <c r="EB1038" s="177"/>
      <c r="EC1038" s="177"/>
      <c r="ED1038" s="177"/>
      <c r="EE1038" s="177"/>
      <c r="EF1038" s="177"/>
      <c r="EG1038" s="177"/>
      <c r="EH1038" s="177"/>
      <c r="EI1038" s="177"/>
      <c r="EJ1038" s="177"/>
      <c r="EK1038" s="177"/>
      <c r="EL1038" s="177"/>
      <c r="EM1038" s="177"/>
      <c r="EN1038" s="177"/>
      <c r="EO1038" s="177"/>
      <c r="EP1038" s="177"/>
      <c r="EQ1038" s="177"/>
      <c r="ER1038" s="177"/>
      <c r="ES1038" s="177"/>
      <c r="ET1038" s="177"/>
      <c r="EU1038" s="177"/>
      <c r="EV1038" s="177"/>
      <c r="EW1038" s="177"/>
      <c r="EX1038" s="177"/>
      <c r="EY1038" s="177"/>
      <c r="EZ1038" s="177"/>
      <c r="FA1038" s="177"/>
      <c r="FB1038" s="177"/>
      <c r="FC1038" s="177"/>
      <c r="FD1038" s="177"/>
      <c r="FE1038" s="177"/>
      <c r="FF1038" s="177"/>
      <c r="FG1038" s="177"/>
      <c r="FH1038" s="177"/>
      <c r="FI1038" s="177"/>
      <c r="FJ1038" s="177"/>
      <c r="FK1038" s="177"/>
      <c r="FL1038" s="177"/>
      <c r="FM1038" s="177"/>
      <c r="FN1038" s="177"/>
      <c r="FO1038" s="177"/>
      <c r="FP1038" s="177"/>
      <c r="FQ1038" s="177"/>
      <c r="FR1038" s="177"/>
      <c r="FS1038" s="177"/>
      <c r="FT1038" s="177"/>
      <c r="FU1038" s="177"/>
      <c r="FV1038" s="177"/>
      <c r="FW1038" s="177"/>
      <c r="FX1038" s="177"/>
      <c r="FY1038" s="177"/>
      <c r="FZ1038" s="177"/>
      <c r="GA1038" s="177"/>
      <c r="GB1038" s="177"/>
      <c r="GC1038" s="177"/>
      <c r="GD1038" s="177"/>
      <c r="GE1038" s="177"/>
      <c r="GF1038" s="177"/>
      <c r="GG1038" s="177"/>
      <c r="GH1038" s="177"/>
      <c r="GI1038" s="177"/>
      <c r="GJ1038" s="177"/>
      <c r="GK1038" s="177"/>
      <c r="GL1038" s="177"/>
      <c r="GM1038" s="177"/>
      <c r="GN1038" s="177"/>
      <c r="GO1038" s="177"/>
      <c r="GP1038" s="177"/>
      <c r="GQ1038" s="177"/>
      <c r="GR1038" s="177"/>
      <c r="GS1038" s="177"/>
      <c r="GT1038" s="177"/>
      <c r="GU1038" s="177"/>
      <c r="GV1038" s="177"/>
      <c r="GW1038" s="177"/>
      <c r="GX1038" s="177"/>
      <c r="GY1038" s="177"/>
      <c r="GZ1038" s="177"/>
      <c r="HA1038" s="177"/>
      <c r="HB1038" s="177"/>
      <c r="HC1038" s="177"/>
      <c r="HD1038" s="177"/>
      <c r="HE1038" s="177"/>
      <c r="HF1038" s="177"/>
      <c r="HG1038" s="177"/>
      <c r="HH1038" s="177"/>
      <c r="HI1038" s="177"/>
      <c r="HJ1038" s="177"/>
      <c r="HK1038" s="177"/>
      <c r="HL1038" s="177"/>
      <c r="HM1038" s="177"/>
      <c r="HN1038" s="177"/>
      <c r="HO1038" s="177"/>
      <c r="HP1038" s="177"/>
      <c r="HQ1038" s="177"/>
      <c r="HR1038" s="177"/>
      <c r="HS1038" s="177"/>
      <c r="HT1038" s="177"/>
      <c r="HU1038" s="177"/>
      <c r="HV1038" s="177"/>
      <c r="HW1038" s="177"/>
      <c r="HX1038" s="177"/>
      <c r="HY1038" s="177"/>
      <c r="HZ1038" s="177"/>
      <c r="IA1038" s="177"/>
      <c r="IB1038" s="177"/>
      <c r="IC1038" s="177"/>
      <c r="ID1038" s="177"/>
      <c r="IE1038" s="177"/>
      <c r="IF1038" s="177"/>
      <c r="IG1038" s="177"/>
      <c r="IH1038" s="177"/>
      <c r="II1038" s="177"/>
      <c r="IJ1038" s="177"/>
      <c r="IK1038" s="177"/>
      <c r="IL1038" s="177"/>
      <c r="IM1038" s="177"/>
      <c r="IN1038" s="177"/>
      <c r="IO1038" s="177"/>
      <c r="IP1038" s="177"/>
      <c r="IQ1038" s="177"/>
      <c r="IR1038" s="177"/>
      <c r="IS1038" s="177"/>
      <c r="IT1038" s="177"/>
      <c r="IU1038" s="177"/>
      <c r="IV1038" s="177"/>
    </row>
    <row r="1039" spans="1:256" s="181" customFormat="1" ht="18.75" x14ac:dyDescent="0.45">
      <c r="A1039" s="385"/>
      <c r="C1039" s="386"/>
      <c r="D1039" s="81">
        <v>1</v>
      </c>
      <c r="E1039" s="181" t="s">
        <v>1656</v>
      </c>
      <c r="G1039" s="182"/>
      <c r="H1039" s="158" t="s">
        <v>35</v>
      </c>
      <c r="I1039" s="158">
        <v>80</v>
      </c>
      <c r="J1039" s="686"/>
      <c r="K1039" s="894"/>
      <c r="L1039" s="687"/>
      <c r="M1039" s="158"/>
      <c r="N1039" s="158"/>
      <c r="O1039" s="158"/>
      <c r="P1039" s="158"/>
      <c r="Q1039" s="895"/>
      <c r="R1039" s="696"/>
      <c r="S1039" s="159"/>
      <c r="T1039" s="896"/>
      <c r="U1039" s="897"/>
      <c r="V1039" s="387"/>
      <c r="W1039" s="177"/>
      <c r="X1039" s="177"/>
      <c r="Y1039" s="727"/>
      <c r="Z1039" s="74"/>
      <c r="AA1039" s="117"/>
    </row>
    <row r="1040" spans="1:256" s="181" customFormat="1" ht="18.75" x14ac:dyDescent="0.45">
      <c r="A1040" s="385"/>
      <c r="C1040" s="386"/>
      <c r="D1040" s="81">
        <v>2</v>
      </c>
      <c r="E1040" s="181" t="s">
        <v>1657</v>
      </c>
      <c r="G1040" s="182"/>
      <c r="H1040" s="158" t="s">
        <v>1658</v>
      </c>
      <c r="I1040" s="158">
        <v>2</v>
      </c>
      <c r="J1040" s="686"/>
      <c r="K1040" s="894"/>
      <c r="L1040" s="687"/>
      <c r="M1040" s="158"/>
      <c r="N1040" s="158"/>
      <c r="O1040" s="158"/>
      <c r="P1040" s="158"/>
      <c r="Q1040" s="895"/>
      <c r="R1040" s="895"/>
      <c r="S1040" s="159"/>
      <c r="T1040" s="896"/>
      <c r="U1040" s="897"/>
      <c r="V1040" s="387"/>
      <c r="W1040" s="177"/>
      <c r="X1040" s="177"/>
      <c r="Y1040" s="727"/>
      <c r="Z1040" s="74"/>
      <c r="AA1040" s="117"/>
    </row>
    <row r="1041" spans="1:256" s="181" customFormat="1" ht="18.75" x14ac:dyDescent="0.45">
      <c r="A1041" s="385"/>
      <c r="C1041" s="386"/>
      <c r="D1041" s="81"/>
      <c r="E1041" s="181" t="s">
        <v>1659</v>
      </c>
      <c r="G1041" s="182"/>
      <c r="H1041" s="158"/>
      <c r="I1041" s="158"/>
      <c r="J1041" s="686"/>
      <c r="K1041" s="894"/>
      <c r="L1041" s="687"/>
      <c r="M1041" s="158"/>
      <c r="N1041" s="158"/>
      <c r="O1041" s="158"/>
      <c r="P1041" s="158"/>
      <c r="Q1041" s="895"/>
      <c r="R1041" s="895"/>
      <c r="S1041" s="159"/>
      <c r="T1041" s="896"/>
      <c r="U1041" s="897"/>
      <c r="V1041" s="387"/>
      <c r="W1041" s="177"/>
      <c r="X1041" s="177"/>
      <c r="Y1041" s="727"/>
      <c r="Z1041" s="74"/>
      <c r="AA1041" s="117"/>
    </row>
    <row r="1042" spans="1:256" s="181" customFormat="1" ht="18.75" x14ac:dyDescent="0.45">
      <c r="A1042" s="385"/>
      <c r="C1042" s="386"/>
      <c r="D1042" s="81">
        <v>3</v>
      </c>
      <c r="E1042" s="181" t="s">
        <v>1660</v>
      </c>
      <c r="G1042" s="182"/>
      <c r="H1042" s="158" t="s">
        <v>119</v>
      </c>
      <c r="I1042" s="158" t="s">
        <v>1661</v>
      </c>
      <c r="J1042" s="686"/>
      <c r="K1042" s="894"/>
      <c r="L1042" s="687"/>
      <c r="M1042" s="158"/>
      <c r="N1042" s="158"/>
      <c r="O1042" s="158"/>
      <c r="P1042" s="158"/>
      <c r="Q1042" s="895"/>
      <c r="R1042" s="895"/>
      <c r="S1042" s="159"/>
      <c r="T1042" s="896"/>
      <c r="U1042" s="897"/>
      <c r="V1042" s="387"/>
      <c r="W1042" s="177"/>
      <c r="X1042" s="177"/>
      <c r="Y1042" s="727"/>
      <c r="Z1042" s="74"/>
      <c r="AA1042" s="117"/>
    </row>
    <row r="1043" spans="1:256" s="181" customFormat="1" ht="18.75" x14ac:dyDescent="0.45">
      <c r="A1043" s="385"/>
      <c r="C1043" s="386"/>
      <c r="D1043" s="81"/>
      <c r="E1043" s="181" t="s">
        <v>1662</v>
      </c>
      <c r="G1043" s="182"/>
      <c r="H1043" s="158"/>
      <c r="I1043" s="158"/>
      <c r="J1043" s="686"/>
      <c r="K1043" s="894"/>
      <c r="L1043" s="687"/>
      <c r="M1043" s="158"/>
      <c r="N1043" s="158"/>
      <c r="O1043" s="158"/>
      <c r="P1043" s="158"/>
      <c r="Q1043" s="895"/>
      <c r="R1043" s="895"/>
      <c r="S1043" s="159"/>
      <c r="T1043" s="896"/>
      <c r="U1043" s="897"/>
      <c r="V1043" s="387"/>
      <c r="W1043" s="177"/>
      <c r="X1043" s="177"/>
      <c r="Y1043" s="727"/>
      <c r="Z1043" s="74"/>
      <c r="AA1043" s="117"/>
    </row>
    <row r="1044" spans="1:256" s="181" customFormat="1" ht="18.75" x14ac:dyDescent="0.45">
      <c r="A1044" s="385"/>
      <c r="C1044" s="386"/>
      <c r="D1044" s="81">
        <v>4</v>
      </c>
      <c r="E1044" s="181" t="s">
        <v>1663</v>
      </c>
      <c r="G1044" s="182"/>
      <c r="H1044" s="158" t="s">
        <v>1664</v>
      </c>
      <c r="I1044" s="158">
        <v>1</v>
      </c>
      <c r="J1044" s="686"/>
      <c r="K1044" s="687"/>
      <c r="L1044" s="687"/>
      <c r="M1044" s="158"/>
      <c r="N1044" s="158"/>
      <c r="O1044" s="158"/>
      <c r="P1044" s="158"/>
      <c r="Q1044" s="696"/>
      <c r="R1044" s="696"/>
      <c r="S1044" s="159"/>
      <c r="T1044" s="898"/>
      <c r="U1044" s="898"/>
      <c r="V1044" s="387"/>
      <c r="W1044" s="177"/>
      <c r="X1044" s="177"/>
      <c r="Y1044" s="727"/>
      <c r="Z1044" s="74"/>
      <c r="AA1044" s="117"/>
    </row>
    <row r="1045" spans="1:256" s="181" customFormat="1" ht="18.75" x14ac:dyDescent="0.45">
      <c r="A1045" s="385"/>
      <c r="C1045" s="386"/>
      <c r="D1045" s="81"/>
      <c r="E1045" s="181" t="s">
        <v>1665</v>
      </c>
      <c r="G1045" s="182"/>
      <c r="H1045" s="158"/>
      <c r="I1045" s="158"/>
      <c r="J1045" s="686"/>
      <c r="K1045" s="687"/>
      <c r="L1045" s="687"/>
      <c r="M1045" s="158"/>
      <c r="N1045" s="158"/>
      <c r="O1045" s="158"/>
      <c r="P1045" s="158"/>
      <c r="Q1045" s="696"/>
      <c r="R1045" s="696"/>
      <c r="S1045" s="159"/>
      <c r="T1045" s="898"/>
      <c r="U1045" s="898"/>
      <c r="V1045" s="387"/>
      <c r="W1045" s="177"/>
      <c r="X1045" s="177"/>
      <c r="Y1045" s="727"/>
      <c r="Z1045" s="74"/>
      <c r="AA1045" s="117"/>
    </row>
    <row r="1046" spans="1:256" s="181" customFormat="1" ht="18.75" x14ac:dyDescent="0.45">
      <c r="A1046" s="388"/>
      <c r="B1046" s="221"/>
      <c r="C1046" s="702"/>
      <c r="D1046" s="220">
        <v>5</v>
      </c>
      <c r="E1046" s="221" t="s">
        <v>1666</v>
      </c>
      <c r="F1046" s="221"/>
      <c r="G1046" s="222"/>
      <c r="H1046" s="223" t="s">
        <v>1667</v>
      </c>
      <c r="I1046" s="223" t="s">
        <v>1668</v>
      </c>
      <c r="J1046" s="439"/>
      <c r="K1046" s="440"/>
      <c r="L1046" s="440"/>
      <c r="M1046" s="223"/>
      <c r="N1046" s="223"/>
      <c r="O1046" s="223"/>
      <c r="P1046" s="223"/>
      <c r="Q1046" s="442"/>
      <c r="R1046" s="442"/>
      <c r="S1046" s="240"/>
      <c r="T1046" s="899"/>
      <c r="U1046" s="899"/>
      <c r="V1046" s="387"/>
      <c r="W1046" s="177"/>
      <c r="X1046" s="177"/>
      <c r="Y1046" s="727"/>
      <c r="Z1046" s="74"/>
      <c r="AA1046" s="117"/>
    </row>
    <row r="1047" spans="1:256" s="362" customFormat="1" ht="18.75" x14ac:dyDescent="0.45">
      <c r="A1047" s="385"/>
      <c r="B1047" s="181"/>
      <c r="C1047" s="60">
        <v>51</v>
      </c>
      <c r="D1047" s="810" t="s">
        <v>1669</v>
      </c>
      <c r="E1047" s="177"/>
      <c r="F1047" s="177"/>
      <c r="G1047" s="178"/>
      <c r="H1047" s="68"/>
      <c r="I1047" s="68"/>
      <c r="J1047" s="358"/>
      <c r="K1047" s="430"/>
      <c r="L1047" s="67"/>
      <c r="M1047" s="68"/>
      <c r="N1047" s="68"/>
      <c r="O1047" s="68"/>
      <c r="P1047" s="68"/>
      <c r="Q1047" s="230">
        <f>[4]แผน_งบยุทธศาสตร์60!L99*1000000</f>
        <v>0</v>
      </c>
      <c r="R1047" s="230">
        <f>[4]แผน_งบยุทธศาสตร์60!M99*1000000</f>
        <v>500000</v>
      </c>
      <c r="S1047" s="231">
        <f>SUM(Q1047:R1047)</f>
        <v>500000</v>
      </c>
      <c r="T1047" s="756"/>
      <c r="U1047" s="757" t="s">
        <v>905</v>
      </c>
      <c r="V1047" s="361"/>
      <c r="W1047" s="74"/>
      <c r="X1047" s="74"/>
      <c r="Y1047" s="727"/>
      <c r="Z1047" s="74"/>
      <c r="AA1047" s="117"/>
      <c r="AB1047" s="177"/>
      <c r="AC1047" s="177"/>
      <c r="AD1047" s="177"/>
      <c r="AE1047" s="177"/>
      <c r="AF1047" s="177"/>
      <c r="AG1047" s="177"/>
      <c r="AH1047" s="177"/>
      <c r="AI1047" s="177"/>
      <c r="AJ1047" s="177"/>
      <c r="AK1047" s="177"/>
      <c r="AL1047" s="177"/>
      <c r="AM1047" s="177"/>
      <c r="AN1047" s="177"/>
      <c r="AO1047" s="177"/>
      <c r="AP1047" s="177"/>
      <c r="AQ1047" s="177"/>
      <c r="AR1047" s="177"/>
      <c r="AS1047" s="177"/>
      <c r="AT1047" s="177"/>
      <c r="AU1047" s="177"/>
      <c r="AV1047" s="177"/>
      <c r="AW1047" s="177"/>
      <c r="AX1047" s="177"/>
      <c r="AY1047" s="177"/>
      <c r="AZ1047" s="177"/>
      <c r="BA1047" s="177"/>
      <c r="BB1047" s="177"/>
      <c r="BC1047" s="177"/>
      <c r="BD1047" s="177"/>
      <c r="BE1047" s="177"/>
      <c r="BF1047" s="177"/>
      <c r="BG1047" s="177"/>
      <c r="BH1047" s="177"/>
      <c r="BI1047" s="177"/>
      <c r="BJ1047" s="177"/>
      <c r="BK1047" s="177"/>
      <c r="BL1047" s="177"/>
      <c r="BM1047" s="177"/>
      <c r="BN1047" s="177"/>
      <c r="BO1047" s="177"/>
      <c r="BP1047" s="177"/>
      <c r="BQ1047" s="177"/>
      <c r="BR1047" s="177"/>
      <c r="BS1047" s="177"/>
      <c r="BT1047" s="177"/>
      <c r="BU1047" s="177"/>
      <c r="BV1047" s="177"/>
      <c r="BW1047" s="177"/>
      <c r="BX1047" s="177"/>
      <c r="BY1047" s="177"/>
      <c r="BZ1047" s="177"/>
      <c r="CA1047" s="177"/>
      <c r="CB1047" s="177"/>
      <c r="CC1047" s="177"/>
      <c r="CD1047" s="177"/>
      <c r="CE1047" s="177"/>
      <c r="CF1047" s="177"/>
      <c r="CG1047" s="177"/>
      <c r="CH1047" s="177"/>
      <c r="CI1047" s="177"/>
      <c r="CJ1047" s="177"/>
      <c r="CK1047" s="177"/>
      <c r="CL1047" s="177"/>
      <c r="CM1047" s="177"/>
      <c r="CN1047" s="177"/>
      <c r="CO1047" s="177"/>
      <c r="CP1047" s="177"/>
      <c r="CQ1047" s="177"/>
      <c r="CR1047" s="177"/>
      <c r="CS1047" s="177"/>
      <c r="CT1047" s="177"/>
      <c r="CU1047" s="177"/>
      <c r="CV1047" s="177"/>
      <c r="CW1047" s="177"/>
      <c r="CX1047" s="177"/>
      <c r="CY1047" s="177"/>
      <c r="CZ1047" s="177"/>
      <c r="DA1047" s="177"/>
      <c r="DB1047" s="177"/>
      <c r="DC1047" s="177"/>
      <c r="DD1047" s="177"/>
      <c r="DE1047" s="177"/>
      <c r="DF1047" s="177"/>
      <c r="DG1047" s="177"/>
      <c r="DH1047" s="177"/>
      <c r="DI1047" s="177"/>
      <c r="DJ1047" s="177"/>
      <c r="DK1047" s="177"/>
      <c r="DL1047" s="177"/>
      <c r="DM1047" s="177"/>
      <c r="DN1047" s="177"/>
      <c r="DO1047" s="177"/>
      <c r="DP1047" s="177"/>
      <c r="DQ1047" s="177"/>
      <c r="DR1047" s="177"/>
      <c r="DS1047" s="177"/>
      <c r="DT1047" s="177"/>
      <c r="DU1047" s="177"/>
      <c r="DV1047" s="177"/>
      <c r="DW1047" s="177"/>
      <c r="DX1047" s="177"/>
      <c r="DY1047" s="177"/>
      <c r="DZ1047" s="177"/>
      <c r="EA1047" s="177"/>
      <c r="EB1047" s="177"/>
      <c r="EC1047" s="177"/>
      <c r="ED1047" s="177"/>
      <c r="EE1047" s="177"/>
      <c r="EF1047" s="177"/>
      <c r="EG1047" s="177"/>
      <c r="EH1047" s="177"/>
      <c r="EI1047" s="177"/>
      <c r="EJ1047" s="177"/>
      <c r="EK1047" s="177"/>
      <c r="EL1047" s="177"/>
      <c r="EM1047" s="177"/>
      <c r="EN1047" s="177"/>
      <c r="EO1047" s="177"/>
      <c r="EP1047" s="177"/>
      <c r="EQ1047" s="177"/>
      <c r="ER1047" s="177"/>
      <c r="ES1047" s="177"/>
      <c r="ET1047" s="177"/>
      <c r="EU1047" s="177"/>
      <c r="EV1047" s="177"/>
      <c r="EW1047" s="177"/>
      <c r="EX1047" s="177"/>
      <c r="EY1047" s="177"/>
      <c r="EZ1047" s="177"/>
      <c r="FA1047" s="177"/>
      <c r="FB1047" s="177"/>
      <c r="FC1047" s="177"/>
      <c r="FD1047" s="177"/>
      <c r="FE1047" s="177"/>
      <c r="FF1047" s="177"/>
      <c r="FG1047" s="177"/>
      <c r="FH1047" s="177"/>
      <c r="FI1047" s="177"/>
      <c r="FJ1047" s="177"/>
      <c r="FK1047" s="177"/>
      <c r="FL1047" s="177"/>
      <c r="FM1047" s="177"/>
      <c r="FN1047" s="177"/>
      <c r="FO1047" s="177"/>
      <c r="FP1047" s="177"/>
      <c r="FQ1047" s="177"/>
      <c r="FR1047" s="177"/>
      <c r="FS1047" s="177"/>
      <c r="FT1047" s="177"/>
      <c r="FU1047" s="177"/>
      <c r="FV1047" s="177"/>
      <c r="FW1047" s="177"/>
      <c r="FX1047" s="177"/>
      <c r="FY1047" s="177"/>
      <c r="FZ1047" s="177"/>
      <c r="GA1047" s="177"/>
      <c r="GB1047" s="177"/>
      <c r="GC1047" s="177"/>
      <c r="GD1047" s="177"/>
      <c r="GE1047" s="177"/>
      <c r="GF1047" s="177"/>
      <c r="GG1047" s="177"/>
      <c r="GH1047" s="177"/>
      <c r="GI1047" s="177"/>
      <c r="GJ1047" s="177"/>
      <c r="GK1047" s="177"/>
      <c r="GL1047" s="177"/>
      <c r="GM1047" s="177"/>
      <c r="GN1047" s="177"/>
      <c r="GO1047" s="177"/>
      <c r="GP1047" s="177"/>
      <c r="GQ1047" s="177"/>
      <c r="GR1047" s="177"/>
      <c r="GS1047" s="177"/>
      <c r="GT1047" s="177"/>
      <c r="GU1047" s="177"/>
      <c r="GV1047" s="177"/>
      <c r="GW1047" s="177"/>
      <c r="GX1047" s="177"/>
      <c r="GY1047" s="177"/>
      <c r="GZ1047" s="177"/>
      <c r="HA1047" s="177"/>
      <c r="HB1047" s="177"/>
      <c r="HC1047" s="177"/>
      <c r="HD1047" s="177"/>
      <c r="HE1047" s="177"/>
      <c r="HF1047" s="177"/>
      <c r="HG1047" s="177"/>
      <c r="HH1047" s="177"/>
      <c r="HI1047" s="177"/>
      <c r="HJ1047" s="177"/>
      <c r="HK1047" s="177"/>
      <c r="HL1047" s="177"/>
      <c r="HM1047" s="177"/>
      <c r="HN1047" s="177"/>
      <c r="HO1047" s="177"/>
      <c r="HP1047" s="177"/>
      <c r="HQ1047" s="177"/>
      <c r="HR1047" s="177"/>
      <c r="HS1047" s="177"/>
      <c r="HT1047" s="177"/>
      <c r="HU1047" s="177"/>
      <c r="HV1047" s="177"/>
      <c r="HW1047" s="177"/>
      <c r="HX1047" s="177"/>
      <c r="HY1047" s="177"/>
      <c r="HZ1047" s="177"/>
      <c r="IA1047" s="177"/>
      <c r="IB1047" s="177"/>
      <c r="IC1047" s="177"/>
      <c r="ID1047" s="177"/>
      <c r="IE1047" s="177"/>
      <c r="IF1047" s="177"/>
      <c r="IG1047" s="177"/>
      <c r="IH1047" s="177"/>
      <c r="II1047" s="177"/>
      <c r="IJ1047" s="177"/>
      <c r="IK1047" s="177"/>
      <c r="IL1047" s="177"/>
      <c r="IM1047" s="177"/>
      <c r="IN1047" s="177"/>
      <c r="IO1047" s="177"/>
      <c r="IP1047" s="177"/>
      <c r="IQ1047" s="177"/>
      <c r="IR1047" s="177"/>
      <c r="IS1047" s="177"/>
      <c r="IT1047" s="177"/>
      <c r="IU1047" s="177"/>
      <c r="IV1047" s="177"/>
    </row>
    <row r="1048" spans="1:256" s="73" customFormat="1" ht="18.75" x14ac:dyDescent="0.45">
      <c r="A1048" s="58"/>
      <c r="B1048" s="59"/>
      <c r="C1048" s="60"/>
      <c r="D1048" s="61" t="s">
        <v>19</v>
      </c>
      <c r="E1048" s="59"/>
      <c r="F1048" s="59"/>
      <c r="G1048" s="62"/>
      <c r="H1048" s="76"/>
      <c r="I1048" s="64"/>
      <c r="J1048" s="65"/>
      <c r="K1048" s="66"/>
      <c r="L1048" s="67"/>
      <c r="M1048" s="68"/>
      <c r="N1048" s="68"/>
      <c r="O1048" s="68"/>
      <c r="P1048" s="69"/>
      <c r="Q1048" s="330">
        <f>SUM(Q1049:Q1061)</f>
        <v>0</v>
      </c>
      <c r="R1048" s="330">
        <f>SUM(R1049:R1061)</f>
        <v>500000</v>
      </c>
      <c r="S1048" s="330">
        <f>SUM(Q1048:R1048)</f>
        <v>500000</v>
      </c>
      <c r="T1048" s="743"/>
      <c r="U1048" s="744"/>
      <c r="V1048" s="154"/>
      <c r="W1048" s="74"/>
      <c r="X1048" s="74"/>
      <c r="Y1048" s="43"/>
      <c r="Z1048" s="74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  <c r="BQ1048" s="75"/>
      <c r="BR1048" s="75"/>
      <c r="BS1048" s="75"/>
      <c r="BT1048" s="75"/>
      <c r="BU1048" s="75"/>
      <c r="BV1048" s="75"/>
      <c r="BW1048" s="75"/>
      <c r="BX1048" s="75"/>
      <c r="BY1048" s="75"/>
      <c r="BZ1048" s="75"/>
      <c r="CA1048" s="75"/>
      <c r="CB1048" s="75"/>
      <c r="CC1048" s="75"/>
      <c r="CD1048" s="75"/>
      <c r="CE1048" s="75"/>
      <c r="CF1048" s="75"/>
      <c r="CG1048" s="75"/>
      <c r="CH1048" s="75"/>
      <c r="CI1048" s="75"/>
      <c r="CJ1048" s="75"/>
      <c r="CK1048" s="75"/>
      <c r="CL1048" s="75"/>
      <c r="CM1048" s="75"/>
      <c r="CN1048" s="75"/>
      <c r="CO1048" s="75"/>
      <c r="CP1048" s="75"/>
      <c r="CQ1048" s="75"/>
      <c r="CR1048" s="75"/>
      <c r="CS1048" s="75"/>
      <c r="CT1048" s="75"/>
      <c r="CU1048" s="75"/>
      <c r="CV1048" s="75"/>
      <c r="CW1048" s="75"/>
      <c r="CX1048" s="75"/>
      <c r="CY1048" s="75"/>
      <c r="CZ1048" s="75"/>
      <c r="DA1048" s="75"/>
      <c r="DB1048" s="75"/>
      <c r="DC1048" s="75"/>
      <c r="DD1048" s="75"/>
      <c r="DE1048" s="75"/>
      <c r="DF1048" s="75"/>
      <c r="DG1048" s="75"/>
      <c r="DH1048" s="75"/>
      <c r="DI1048" s="75"/>
      <c r="DJ1048" s="75"/>
      <c r="DK1048" s="75"/>
      <c r="DL1048" s="75"/>
      <c r="DM1048" s="75"/>
      <c r="DN1048" s="75"/>
      <c r="DO1048" s="75"/>
      <c r="DP1048" s="75"/>
      <c r="DQ1048" s="75"/>
      <c r="DR1048" s="75"/>
      <c r="DS1048" s="75"/>
      <c r="DT1048" s="75"/>
      <c r="DU1048" s="75"/>
      <c r="DV1048" s="75"/>
      <c r="DW1048" s="75"/>
      <c r="DX1048" s="75"/>
      <c r="DY1048" s="75"/>
      <c r="DZ1048" s="75"/>
      <c r="EA1048" s="75"/>
      <c r="EB1048" s="75"/>
      <c r="EC1048" s="75"/>
      <c r="ED1048" s="75"/>
      <c r="EE1048" s="75"/>
      <c r="EF1048" s="75"/>
      <c r="EG1048" s="75"/>
      <c r="EH1048" s="75"/>
      <c r="EI1048" s="75"/>
      <c r="EJ1048" s="75"/>
      <c r="EK1048" s="75"/>
      <c r="EL1048" s="75"/>
      <c r="EM1048" s="75"/>
      <c r="EN1048" s="75"/>
      <c r="EO1048" s="75"/>
      <c r="EP1048" s="75"/>
      <c r="EQ1048" s="75"/>
      <c r="ER1048" s="75"/>
      <c r="ES1048" s="75"/>
      <c r="ET1048" s="75"/>
      <c r="EU1048" s="75"/>
      <c r="EV1048" s="75"/>
      <c r="EW1048" s="75"/>
      <c r="EX1048" s="75"/>
      <c r="EY1048" s="75"/>
      <c r="EZ1048" s="75"/>
      <c r="FA1048" s="75"/>
      <c r="FB1048" s="75"/>
      <c r="FC1048" s="75"/>
      <c r="FD1048" s="75"/>
      <c r="FE1048" s="75"/>
      <c r="FF1048" s="75"/>
      <c r="FG1048" s="75"/>
      <c r="FH1048" s="75"/>
      <c r="FI1048" s="75"/>
      <c r="FJ1048" s="75"/>
      <c r="FK1048" s="75"/>
      <c r="FL1048" s="75"/>
      <c r="FM1048" s="75"/>
      <c r="FN1048" s="75"/>
      <c r="FO1048" s="75"/>
      <c r="FP1048" s="75"/>
      <c r="FQ1048" s="75"/>
      <c r="FR1048" s="75"/>
      <c r="FS1048" s="75"/>
      <c r="FT1048" s="75"/>
      <c r="FU1048" s="75"/>
      <c r="FV1048" s="75"/>
      <c r="FW1048" s="75"/>
      <c r="FX1048" s="75"/>
      <c r="FY1048" s="75"/>
      <c r="FZ1048" s="75"/>
      <c r="GA1048" s="75"/>
      <c r="GB1048" s="75"/>
      <c r="GC1048" s="75"/>
      <c r="GD1048" s="75"/>
      <c r="GE1048" s="75"/>
      <c r="GF1048" s="75"/>
      <c r="GG1048" s="75"/>
      <c r="GH1048" s="75"/>
      <c r="GI1048" s="75"/>
      <c r="GJ1048" s="75"/>
      <c r="GK1048" s="75"/>
      <c r="GL1048" s="75"/>
      <c r="GM1048" s="75"/>
      <c r="GN1048" s="75"/>
      <c r="GO1048" s="75"/>
      <c r="GP1048" s="75"/>
      <c r="GQ1048" s="75"/>
      <c r="GR1048" s="75"/>
      <c r="GS1048" s="75"/>
      <c r="GT1048" s="75"/>
      <c r="GU1048" s="75"/>
      <c r="GV1048" s="75"/>
      <c r="GW1048" s="75"/>
      <c r="GX1048" s="75"/>
      <c r="GY1048" s="75"/>
      <c r="GZ1048" s="75"/>
      <c r="HA1048" s="75"/>
      <c r="HB1048" s="75"/>
      <c r="HC1048" s="75"/>
      <c r="HD1048" s="75"/>
      <c r="HE1048" s="75"/>
      <c r="HF1048" s="75"/>
      <c r="HG1048" s="75"/>
      <c r="HH1048" s="75"/>
      <c r="HI1048" s="75"/>
      <c r="HJ1048" s="75"/>
      <c r="HK1048" s="75"/>
      <c r="HL1048" s="75"/>
      <c r="HM1048" s="75"/>
      <c r="HN1048" s="75"/>
      <c r="HO1048" s="75"/>
      <c r="HP1048" s="75"/>
      <c r="HQ1048" s="75"/>
      <c r="HR1048" s="75"/>
      <c r="HS1048" s="75"/>
      <c r="HT1048" s="75"/>
      <c r="HU1048" s="75"/>
      <c r="HV1048" s="75"/>
      <c r="HW1048" s="75"/>
      <c r="HX1048" s="75"/>
      <c r="HY1048" s="75"/>
      <c r="HZ1048" s="75"/>
      <c r="IA1048" s="75"/>
      <c r="IB1048" s="75"/>
      <c r="IC1048" s="75"/>
      <c r="ID1048" s="75"/>
      <c r="IE1048" s="75"/>
      <c r="IF1048" s="75"/>
      <c r="IG1048" s="75"/>
      <c r="IH1048" s="75"/>
      <c r="II1048" s="75"/>
      <c r="IJ1048" s="75"/>
      <c r="IK1048" s="75"/>
      <c r="IL1048" s="75"/>
      <c r="IM1048" s="75"/>
      <c r="IN1048" s="75"/>
      <c r="IO1048" s="75"/>
      <c r="IP1048" s="75"/>
      <c r="IQ1048" s="75"/>
      <c r="IR1048" s="75"/>
      <c r="IS1048" s="75"/>
      <c r="IT1048" s="75"/>
      <c r="IU1048" s="75"/>
      <c r="IV1048" s="75"/>
    </row>
    <row r="1049" spans="1:256" s="73" customFormat="1" ht="18.75" x14ac:dyDescent="0.45">
      <c r="A1049" s="58"/>
      <c r="B1049" s="59"/>
      <c r="C1049" s="60"/>
      <c r="D1049" s="81"/>
      <c r="E1049" s="93" t="s">
        <v>1670</v>
      </c>
      <c r="F1049" s="59"/>
      <c r="G1049" s="62"/>
      <c r="H1049" s="76"/>
      <c r="I1049" s="64"/>
      <c r="J1049" s="149">
        <v>1</v>
      </c>
      <c r="K1049" s="150" t="s">
        <v>1671</v>
      </c>
      <c r="L1049" s="615"/>
      <c r="M1049" s="158"/>
      <c r="N1049" s="158"/>
      <c r="O1049" s="158"/>
      <c r="P1049" s="151"/>
      <c r="Q1049" s="184"/>
      <c r="R1049" s="711">
        <v>500000</v>
      </c>
      <c r="S1049" s="159">
        <f>SUM(Q1049:R1049)</f>
        <v>500000</v>
      </c>
      <c r="T1049" s="160" t="s">
        <v>1653</v>
      </c>
      <c r="U1049" s="160" t="s">
        <v>92</v>
      </c>
      <c r="V1049" s="154"/>
      <c r="W1049" s="74"/>
      <c r="X1049" s="74"/>
      <c r="Y1049" s="43"/>
      <c r="Z1049" s="74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A1049" s="75"/>
      <c r="BB1049" s="75"/>
      <c r="BC1049" s="75"/>
      <c r="BD1049" s="75"/>
      <c r="BE1049" s="75"/>
      <c r="BF1049" s="75"/>
      <c r="BG1049" s="75"/>
      <c r="BH1049" s="75"/>
      <c r="BI1049" s="75"/>
      <c r="BJ1049" s="75"/>
      <c r="BK1049" s="75"/>
      <c r="BL1049" s="75"/>
      <c r="BM1049" s="75"/>
      <c r="BN1049" s="75"/>
      <c r="BO1049" s="75"/>
      <c r="BP1049" s="75"/>
      <c r="BQ1049" s="75"/>
      <c r="BR1049" s="75"/>
      <c r="BS1049" s="75"/>
      <c r="BT1049" s="75"/>
      <c r="BU1049" s="75"/>
      <c r="BV1049" s="75"/>
      <c r="BW1049" s="75"/>
      <c r="BX1049" s="75"/>
      <c r="BY1049" s="75"/>
      <c r="BZ1049" s="75"/>
      <c r="CA1049" s="75"/>
      <c r="CB1049" s="75"/>
      <c r="CC1049" s="75"/>
      <c r="CD1049" s="75"/>
      <c r="CE1049" s="75"/>
      <c r="CF1049" s="75"/>
      <c r="CG1049" s="75"/>
      <c r="CH1049" s="75"/>
      <c r="CI1049" s="75"/>
      <c r="CJ1049" s="75"/>
      <c r="CK1049" s="75"/>
      <c r="CL1049" s="75"/>
      <c r="CM1049" s="75"/>
      <c r="CN1049" s="75"/>
      <c r="CO1049" s="75"/>
      <c r="CP1049" s="75"/>
      <c r="CQ1049" s="75"/>
      <c r="CR1049" s="75"/>
      <c r="CS1049" s="75"/>
      <c r="CT1049" s="75"/>
      <c r="CU1049" s="75"/>
      <c r="CV1049" s="75"/>
      <c r="CW1049" s="75"/>
      <c r="CX1049" s="75"/>
      <c r="CY1049" s="75"/>
      <c r="CZ1049" s="75"/>
      <c r="DA1049" s="75"/>
      <c r="DB1049" s="75"/>
      <c r="DC1049" s="75"/>
      <c r="DD1049" s="75"/>
      <c r="DE1049" s="75"/>
      <c r="DF1049" s="75"/>
      <c r="DG1049" s="75"/>
      <c r="DH1049" s="75"/>
      <c r="DI1049" s="75"/>
      <c r="DJ1049" s="75"/>
      <c r="DK1049" s="75"/>
      <c r="DL1049" s="75"/>
      <c r="DM1049" s="75"/>
      <c r="DN1049" s="75"/>
      <c r="DO1049" s="75"/>
      <c r="DP1049" s="75"/>
      <c r="DQ1049" s="75"/>
      <c r="DR1049" s="75"/>
      <c r="DS1049" s="75"/>
      <c r="DT1049" s="75"/>
      <c r="DU1049" s="75"/>
      <c r="DV1049" s="75"/>
      <c r="DW1049" s="75"/>
      <c r="DX1049" s="75"/>
      <c r="DY1049" s="75"/>
      <c r="DZ1049" s="75"/>
      <c r="EA1049" s="75"/>
      <c r="EB1049" s="75"/>
      <c r="EC1049" s="75"/>
      <c r="ED1049" s="75"/>
      <c r="EE1049" s="75"/>
      <c r="EF1049" s="75"/>
      <c r="EG1049" s="75"/>
      <c r="EH1049" s="75"/>
      <c r="EI1049" s="75"/>
      <c r="EJ1049" s="75"/>
      <c r="EK1049" s="75"/>
      <c r="EL1049" s="75"/>
      <c r="EM1049" s="75"/>
      <c r="EN1049" s="75"/>
      <c r="EO1049" s="75"/>
      <c r="EP1049" s="75"/>
      <c r="EQ1049" s="75"/>
      <c r="ER1049" s="75"/>
      <c r="ES1049" s="75"/>
      <c r="ET1049" s="75"/>
      <c r="EU1049" s="75"/>
      <c r="EV1049" s="75"/>
      <c r="EW1049" s="75"/>
      <c r="EX1049" s="75"/>
      <c r="EY1049" s="75"/>
      <c r="EZ1049" s="75"/>
      <c r="FA1049" s="75"/>
      <c r="FB1049" s="75"/>
      <c r="FC1049" s="75"/>
      <c r="FD1049" s="75"/>
      <c r="FE1049" s="75"/>
      <c r="FF1049" s="75"/>
      <c r="FG1049" s="75"/>
      <c r="FH1049" s="75"/>
      <c r="FI1049" s="75"/>
      <c r="FJ1049" s="75"/>
      <c r="FK1049" s="75"/>
      <c r="FL1049" s="75"/>
      <c r="FM1049" s="75"/>
      <c r="FN1049" s="75"/>
      <c r="FO1049" s="75"/>
      <c r="FP1049" s="75"/>
      <c r="FQ1049" s="75"/>
      <c r="FR1049" s="75"/>
      <c r="FS1049" s="75"/>
      <c r="FT1049" s="75"/>
      <c r="FU1049" s="75"/>
      <c r="FV1049" s="75"/>
      <c r="FW1049" s="75"/>
      <c r="FX1049" s="75"/>
      <c r="FY1049" s="75"/>
      <c r="FZ1049" s="75"/>
      <c r="GA1049" s="75"/>
      <c r="GB1049" s="75"/>
      <c r="GC1049" s="75"/>
      <c r="GD1049" s="75"/>
      <c r="GE1049" s="75"/>
      <c r="GF1049" s="75"/>
      <c r="GG1049" s="75"/>
      <c r="GH1049" s="75"/>
      <c r="GI1049" s="75"/>
      <c r="GJ1049" s="75"/>
      <c r="GK1049" s="75"/>
      <c r="GL1049" s="75"/>
      <c r="GM1049" s="75"/>
      <c r="GN1049" s="75"/>
      <c r="GO1049" s="75"/>
      <c r="GP1049" s="75"/>
      <c r="GQ1049" s="75"/>
      <c r="GR1049" s="75"/>
      <c r="GS1049" s="75"/>
      <c r="GT1049" s="75"/>
      <c r="GU1049" s="75"/>
      <c r="GV1049" s="75"/>
      <c r="GW1049" s="75"/>
      <c r="GX1049" s="75"/>
      <c r="GY1049" s="75"/>
      <c r="GZ1049" s="75"/>
      <c r="HA1049" s="75"/>
      <c r="HB1049" s="75"/>
      <c r="HC1049" s="75"/>
      <c r="HD1049" s="75"/>
      <c r="HE1049" s="75"/>
      <c r="HF1049" s="75"/>
      <c r="HG1049" s="75"/>
      <c r="HH1049" s="75"/>
      <c r="HI1049" s="75"/>
      <c r="HJ1049" s="75"/>
      <c r="HK1049" s="75"/>
      <c r="HL1049" s="75"/>
      <c r="HM1049" s="75"/>
      <c r="HN1049" s="75"/>
      <c r="HO1049" s="75"/>
      <c r="HP1049" s="75"/>
      <c r="HQ1049" s="75"/>
      <c r="HR1049" s="75"/>
      <c r="HS1049" s="75"/>
      <c r="HT1049" s="75"/>
      <c r="HU1049" s="75"/>
      <c r="HV1049" s="75"/>
      <c r="HW1049" s="75"/>
      <c r="HX1049" s="75"/>
      <c r="HY1049" s="75"/>
      <c r="HZ1049" s="75"/>
      <c r="IA1049" s="75"/>
      <c r="IB1049" s="75"/>
      <c r="IC1049" s="75"/>
      <c r="ID1049" s="75"/>
      <c r="IE1049" s="75"/>
      <c r="IF1049" s="75"/>
      <c r="IG1049" s="75"/>
      <c r="IH1049" s="75"/>
      <c r="II1049" s="75"/>
      <c r="IJ1049" s="75"/>
      <c r="IK1049" s="75"/>
      <c r="IL1049" s="75"/>
      <c r="IM1049" s="75"/>
      <c r="IN1049" s="75"/>
      <c r="IO1049" s="75"/>
      <c r="IP1049" s="75"/>
      <c r="IQ1049" s="75"/>
      <c r="IR1049" s="75"/>
      <c r="IS1049" s="75"/>
      <c r="IT1049" s="75"/>
      <c r="IU1049" s="75"/>
      <c r="IV1049" s="75"/>
    </row>
    <row r="1050" spans="1:256" s="362" customFormat="1" ht="18.75" x14ac:dyDescent="0.45">
      <c r="A1050" s="357"/>
      <c r="B1050" s="177"/>
      <c r="C1050" s="177"/>
      <c r="D1050" s="177" t="s">
        <v>30</v>
      </c>
      <c r="E1050" s="177"/>
      <c r="F1050" s="177"/>
      <c r="G1050" s="178"/>
      <c r="H1050" s="68"/>
      <c r="I1050" s="68"/>
      <c r="J1050" s="900"/>
      <c r="K1050" s="687"/>
      <c r="L1050" s="687"/>
      <c r="M1050" s="158"/>
      <c r="N1050" s="158"/>
      <c r="O1050" s="158"/>
      <c r="P1050" s="158"/>
      <c r="Q1050" s="187"/>
      <c r="R1050" s="187"/>
      <c r="S1050" s="882"/>
      <c r="T1050" s="188"/>
      <c r="U1050" s="188"/>
      <c r="V1050" s="361"/>
      <c r="W1050" s="177"/>
      <c r="X1050" s="177"/>
      <c r="Y1050" s="727"/>
      <c r="Z1050" s="74"/>
      <c r="AA1050" s="11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177"/>
      <c r="AR1050" s="177"/>
      <c r="AS1050" s="177"/>
      <c r="AT1050" s="177"/>
      <c r="AU1050" s="177"/>
      <c r="AV1050" s="177"/>
      <c r="AW1050" s="177"/>
      <c r="AX1050" s="177"/>
      <c r="AY1050" s="177"/>
      <c r="AZ1050" s="177"/>
      <c r="BA1050" s="177"/>
      <c r="BB1050" s="177"/>
      <c r="BC1050" s="177"/>
      <c r="BD1050" s="177"/>
      <c r="BE1050" s="177"/>
      <c r="BF1050" s="177"/>
      <c r="BG1050" s="177"/>
      <c r="BH1050" s="177"/>
      <c r="BI1050" s="177"/>
      <c r="BJ1050" s="177"/>
      <c r="BK1050" s="177"/>
      <c r="BL1050" s="177"/>
      <c r="BM1050" s="177"/>
      <c r="BN1050" s="177"/>
      <c r="BO1050" s="177"/>
      <c r="BP1050" s="177"/>
      <c r="BQ1050" s="177"/>
      <c r="BR1050" s="177"/>
      <c r="BS1050" s="177"/>
      <c r="BT1050" s="177"/>
      <c r="BU1050" s="177"/>
      <c r="BV1050" s="177"/>
      <c r="BW1050" s="177"/>
      <c r="BX1050" s="177"/>
      <c r="BY1050" s="177"/>
      <c r="BZ1050" s="177"/>
      <c r="CA1050" s="177"/>
      <c r="CB1050" s="177"/>
      <c r="CC1050" s="177"/>
      <c r="CD1050" s="177"/>
      <c r="CE1050" s="177"/>
      <c r="CF1050" s="177"/>
      <c r="CG1050" s="177"/>
      <c r="CH1050" s="177"/>
      <c r="CI1050" s="177"/>
      <c r="CJ1050" s="177"/>
      <c r="CK1050" s="177"/>
      <c r="CL1050" s="177"/>
      <c r="CM1050" s="177"/>
      <c r="CN1050" s="177"/>
      <c r="CO1050" s="177"/>
      <c r="CP1050" s="177"/>
      <c r="CQ1050" s="177"/>
      <c r="CR1050" s="177"/>
      <c r="CS1050" s="177"/>
      <c r="CT1050" s="177"/>
      <c r="CU1050" s="177"/>
      <c r="CV1050" s="177"/>
      <c r="CW1050" s="177"/>
      <c r="CX1050" s="177"/>
      <c r="CY1050" s="177"/>
      <c r="CZ1050" s="177"/>
      <c r="DA1050" s="177"/>
      <c r="DB1050" s="177"/>
      <c r="DC1050" s="177"/>
      <c r="DD1050" s="177"/>
      <c r="DE1050" s="177"/>
      <c r="DF1050" s="177"/>
      <c r="DG1050" s="177"/>
      <c r="DH1050" s="177"/>
      <c r="DI1050" s="177"/>
      <c r="DJ1050" s="177"/>
      <c r="DK1050" s="177"/>
      <c r="DL1050" s="177"/>
      <c r="DM1050" s="177"/>
      <c r="DN1050" s="177"/>
      <c r="DO1050" s="177"/>
      <c r="DP1050" s="177"/>
      <c r="DQ1050" s="177"/>
      <c r="DR1050" s="177"/>
      <c r="DS1050" s="177"/>
      <c r="DT1050" s="177"/>
      <c r="DU1050" s="177"/>
      <c r="DV1050" s="177"/>
      <c r="DW1050" s="177"/>
      <c r="DX1050" s="177"/>
      <c r="DY1050" s="177"/>
      <c r="DZ1050" s="177"/>
      <c r="EA1050" s="177"/>
      <c r="EB1050" s="177"/>
      <c r="EC1050" s="177"/>
      <c r="ED1050" s="177"/>
      <c r="EE1050" s="177"/>
      <c r="EF1050" s="177"/>
      <c r="EG1050" s="177"/>
      <c r="EH1050" s="177"/>
      <c r="EI1050" s="177"/>
      <c r="EJ1050" s="177"/>
      <c r="EK1050" s="177"/>
      <c r="EL1050" s="177"/>
      <c r="EM1050" s="177"/>
      <c r="EN1050" s="177"/>
      <c r="EO1050" s="177"/>
      <c r="EP1050" s="177"/>
      <c r="EQ1050" s="177"/>
      <c r="ER1050" s="177"/>
      <c r="ES1050" s="177"/>
      <c r="ET1050" s="177"/>
      <c r="EU1050" s="177"/>
      <c r="EV1050" s="177"/>
      <c r="EW1050" s="177"/>
      <c r="EX1050" s="177"/>
      <c r="EY1050" s="177"/>
      <c r="EZ1050" s="177"/>
      <c r="FA1050" s="177"/>
      <c r="FB1050" s="177"/>
      <c r="FC1050" s="177"/>
      <c r="FD1050" s="177"/>
      <c r="FE1050" s="177"/>
      <c r="FF1050" s="177"/>
      <c r="FG1050" s="177"/>
      <c r="FH1050" s="177"/>
      <c r="FI1050" s="177"/>
      <c r="FJ1050" s="177"/>
      <c r="FK1050" s="177"/>
      <c r="FL1050" s="177"/>
      <c r="FM1050" s="177"/>
      <c r="FN1050" s="177"/>
      <c r="FO1050" s="177"/>
      <c r="FP1050" s="177"/>
      <c r="FQ1050" s="177"/>
      <c r="FR1050" s="177"/>
      <c r="FS1050" s="177"/>
      <c r="FT1050" s="177"/>
      <c r="FU1050" s="177"/>
      <c r="FV1050" s="177"/>
      <c r="FW1050" s="177"/>
      <c r="FX1050" s="177"/>
      <c r="FY1050" s="177"/>
      <c r="FZ1050" s="177"/>
      <c r="GA1050" s="177"/>
      <c r="GB1050" s="177"/>
      <c r="GC1050" s="177"/>
      <c r="GD1050" s="177"/>
      <c r="GE1050" s="177"/>
      <c r="GF1050" s="177"/>
      <c r="GG1050" s="177"/>
      <c r="GH1050" s="177"/>
      <c r="GI1050" s="177"/>
      <c r="GJ1050" s="177"/>
      <c r="GK1050" s="177"/>
      <c r="GL1050" s="177"/>
      <c r="GM1050" s="177"/>
      <c r="GN1050" s="177"/>
      <c r="GO1050" s="177"/>
      <c r="GP1050" s="177"/>
      <c r="GQ1050" s="177"/>
      <c r="GR1050" s="177"/>
      <c r="GS1050" s="177"/>
      <c r="GT1050" s="177"/>
      <c r="GU1050" s="177"/>
      <c r="GV1050" s="177"/>
      <c r="GW1050" s="177"/>
      <c r="GX1050" s="177"/>
      <c r="GY1050" s="177"/>
      <c r="GZ1050" s="177"/>
      <c r="HA1050" s="177"/>
      <c r="HB1050" s="177"/>
      <c r="HC1050" s="177"/>
      <c r="HD1050" s="177"/>
      <c r="HE1050" s="177"/>
      <c r="HF1050" s="177"/>
      <c r="HG1050" s="177"/>
      <c r="HH1050" s="177"/>
      <c r="HI1050" s="177"/>
      <c r="HJ1050" s="177"/>
      <c r="HK1050" s="177"/>
      <c r="HL1050" s="177"/>
      <c r="HM1050" s="177"/>
      <c r="HN1050" s="177"/>
      <c r="HO1050" s="177"/>
      <c r="HP1050" s="177"/>
      <c r="HQ1050" s="177"/>
      <c r="HR1050" s="177"/>
      <c r="HS1050" s="177"/>
      <c r="HT1050" s="177"/>
      <c r="HU1050" s="177"/>
      <c r="HV1050" s="177"/>
      <c r="HW1050" s="177"/>
      <c r="HX1050" s="177"/>
      <c r="HY1050" s="177"/>
      <c r="HZ1050" s="177"/>
      <c r="IA1050" s="177"/>
      <c r="IB1050" s="177"/>
      <c r="IC1050" s="177"/>
      <c r="ID1050" s="177"/>
      <c r="IE1050" s="177"/>
      <c r="IF1050" s="177"/>
      <c r="IG1050" s="177"/>
      <c r="IH1050" s="177"/>
      <c r="II1050" s="177"/>
      <c r="IJ1050" s="177"/>
      <c r="IK1050" s="177"/>
      <c r="IL1050" s="177"/>
      <c r="IM1050" s="177"/>
      <c r="IN1050" s="177"/>
      <c r="IO1050" s="177"/>
      <c r="IP1050" s="177"/>
      <c r="IQ1050" s="177"/>
      <c r="IR1050" s="177"/>
      <c r="IS1050" s="177"/>
      <c r="IT1050" s="177"/>
      <c r="IU1050" s="177"/>
      <c r="IV1050" s="177"/>
    </row>
    <row r="1051" spans="1:256" s="181" customFormat="1" ht="18.75" x14ac:dyDescent="0.45">
      <c r="A1051" s="385"/>
      <c r="C1051" s="386"/>
      <c r="D1051" s="81">
        <v>1</v>
      </c>
      <c r="E1051" s="181" t="s">
        <v>1672</v>
      </c>
      <c r="G1051" s="182"/>
      <c r="H1051" s="158" t="s">
        <v>75</v>
      </c>
      <c r="I1051" s="158">
        <v>6</v>
      </c>
      <c r="J1051" s="686"/>
      <c r="K1051" s="894"/>
      <c r="L1051" s="687"/>
      <c r="M1051" s="158"/>
      <c r="N1051" s="158"/>
      <c r="O1051" s="158"/>
      <c r="P1051" s="158"/>
      <c r="Q1051" s="693"/>
      <c r="R1051" s="895"/>
      <c r="S1051" s="159"/>
      <c r="T1051" s="896"/>
      <c r="U1051" s="897"/>
      <c r="V1051" s="387"/>
      <c r="W1051" s="177"/>
      <c r="X1051" s="177"/>
      <c r="Y1051" s="727"/>
      <c r="Z1051" s="74"/>
      <c r="AA1051" s="117"/>
    </row>
    <row r="1052" spans="1:256" s="181" customFormat="1" ht="18.75" x14ac:dyDescent="0.45">
      <c r="A1052" s="385"/>
      <c r="C1052" s="386"/>
      <c r="D1052" s="81"/>
      <c r="E1052" s="181" t="s">
        <v>1673</v>
      </c>
      <c r="G1052" s="182"/>
      <c r="H1052" s="158"/>
      <c r="I1052" s="158"/>
      <c r="J1052" s="686"/>
      <c r="K1052" s="894"/>
      <c r="L1052" s="687"/>
      <c r="M1052" s="158"/>
      <c r="N1052" s="158"/>
      <c r="O1052" s="158"/>
      <c r="P1052" s="158"/>
      <c r="Q1052" s="693"/>
      <c r="R1052" s="895"/>
      <c r="S1052" s="159"/>
      <c r="T1052" s="896"/>
      <c r="U1052" s="897"/>
      <c r="V1052" s="387"/>
      <c r="W1052" s="177"/>
      <c r="X1052" s="177"/>
      <c r="Y1052" s="727"/>
      <c r="Z1052" s="74"/>
      <c r="AA1052" s="117"/>
    </row>
    <row r="1053" spans="1:256" s="181" customFormat="1" ht="18.75" x14ac:dyDescent="0.45">
      <c r="A1053" s="385"/>
      <c r="C1053" s="386"/>
      <c r="D1053" s="81"/>
      <c r="E1053" s="181" t="s">
        <v>77</v>
      </c>
      <c r="F1053" s="181" t="s">
        <v>1674</v>
      </c>
      <c r="G1053" s="182"/>
      <c r="H1053" s="158"/>
      <c r="I1053" s="158"/>
      <c r="J1053" s="686"/>
      <c r="K1053" s="894"/>
      <c r="L1053" s="687"/>
      <c r="M1053" s="158"/>
      <c r="N1053" s="158"/>
      <c r="O1053" s="158"/>
      <c r="P1053" s="158"/>
      <c r="Q1053" s="693"/>
      <c r="R1053" s="895"/>
      <c r="S1053" s="159"/>
      <c r="T1053" s="896"/>
      <c r="U1053" s="897"/>
      <c r="V1053" s="387"/>
      <c r="W1053" s="177"/>
      <c r="X1053" s="177"/>
      <c r="Y1053" s="727"/>
      <c r="Z1053" s="74"/>
      <c r="AA1053" s="117"/>
    </row>
    <row r="1054" spans="1:256" s="181" customFormat="1" ht="18.75" x14ac:dyDescent="0.45">
      <c r="A1054" s="385"/>
      <c r="C1054" s="386"/>
      <c r="D1054" s="81"/>
      <c r="F1054" s="181" t="s">
        <v>1675</v>
      </c>
      <c r="G1054" s="182"/>
      <c r="H1054" s="158"/>
      <c r="I1054" s="158"/>
      <c r="J1054" s="686"/>
      <c r="K1054" s="901"/>
      <c r="L1054" s="687"/>
      <c r="M1054" s="158"/>
      <c r="N1054" s="158"/>
      <c r="O1054" s="158"/>
      <c r="P1054" s="158"/>
      <c r="Q1054" s="693"/>
      <c r="R1054" s="902"/>
      <c r="S1054" s="159"/>
      <c r="T1054" s="903"/>
      <c r="U1054" s="904"/>
      <c r="V1054" s="387"/>
      <c r="W1054" s="177"/>
      <c r="X1054" s="177"/>
      <c r="Y1054" s="727"/>
      <c r="Z1054" s="74"/>
      <c r="AA1054" s="117"/>
    </row>
    <row r="1055" spans="1:256" s="181" customFormat="1" ht="18.75" x14ac:dyDescent="0.45">
      <c r="A1055" s="385"/>
      <c r="C1055" s="386"/>
      <c r="D1055" s="81"/>
      <c r="F1055" s="181" t="s">
        <v>1676</v>
      </c>
      <c r="G1055" s="182"/>
      <c r="H1055" s="158"/>
      <c r="I1055" s="158"/>
      <c r="J1055" s="686"/>
      <c r="K1055" s="901"/>
      <c r="L1055" s="687"/>
      <c r="M1055" s="158"/>
      <c r="N1055" s="158"/>
      <c r="O1055" s="158"/>
      <c r="P1055" s="158"/>
      <c r="Q1055" s="693"/>
      <c r="R1055" s="902"/>
      <c r="S1055" s="159"/>
      <c r="T1055" s="903"/>
      <c r="U1055" s="904"/>
      <c r="V1055" s="387"/>
      <c r="W1055" s="177"/>
      <c r="X1055" s="177"/>
      <c r="Y1055" s="727"/>
      <c r="Z1055" s="74"/>
      <c r="AA1055" s="117"/>
    </row>
    <row r="1056" spans="1:256" s="181" customFormat="1" ht="18.75" x14ac:dyDescent="0.45">
      <c r="A1056" s="385"/>
      <c r="C1056" s="386"/>
      <c r="D1056" s="81"/>
      <c r="E1056" s="181" t="s">
        <v>80</v>
      </c>
      <c r="F1056" s="181" t="s">
        <v>1677</v>
      </c>
      <c r="G1056" s="182"/>
      <c r="H1056" s="158"/>
      <c r="I1056" s="158"/>
      <c r="J1056" s="686"/>
      <c r="K1056" s="687"/>
      <c r="L1056" s="687"/>
      <c r="M1056" s="158"/>
      <c r="N1056" s="158"/>
      <c r="O1056" s="158"/>
      <c r="P1056" s="158"/>
      <c r="Q1056" s="693"/>
      <c r="R1056" s="696"/>
      <c r="S1056" s="159"/>
      <c r="T1056" s="188"/>
      <c r="U1056" s="188"/>
      <c r="V1056" s="387"/>
      <c r="W1056" s="177"/>
      <c r="X1056" s="177"/>
      <c r="Y1056" s="727"/>
      <c r="Z1056" s="74"/>
      <c r="AA1056" s="117"/>
    </row>
    <row r="1057" spans="1:256" s="181" customFormat="1" ht="18.75" x14ac:dyDescent="0.45">
      <c r="A1057" s="385"/>
      <c r="C1057" s="386"/>
      <c r="D1057" s="81"/>
      <c r="E1057" s="181" t="s">
        <v>1678</v>
      </c>
      <c r="F1057" s="181" t="s">
        <v>1679</v>
      </c>
      <c r="G1057" s="182"/>
      <c r="H1057" s="158"/>
      <c r="I1057" s="158"/>
      <c r="J1057" s="686"/>
      <c r="K1057" s="687"/>
      <c r="L1057" s="687"/>
      <c r="M1057" s="158"/>
      <c r="N1057" s="158"/>
      <c r="O1057" s="158"/>
      <c r="P1057" s="158"/>
      <c r="Q1057" s="693"/>
      <c r="R1057" s="696"/>
      <c r="S1057" s="159"/>
      <c r="T1057" s="188"/>
      <c r="U1057" s="188"/>
      <c r="V1057" s="387"/>
      <c r="W1057" s="177"/>
      <c r="X1057" s="177"/>
      <c r="Y1057" s="727"/>
      <c r="Z1057" s="74"/>
      <c r="AA1057" s="117"/>
    </row>
    <row r="1058" spans="1:256" s="181" customFormat="1" ht="18.75" x14ac:dyDescent="0.45">
      <c r="A1058" s="385"/>
      <c r="C1058" s="386"/>
      <c r="D1058" s="81"/>
      <c r="E1058" s="181" t="s">
        <v>141</v>
      </c>
      <c r="F1058" s="181" t="s">
        <v>1680</v>
      </c>
      <c r="G1058" s="182"/>
      <c r="H1058" s="158"/>
      <c r="I1058" s="158"/>
      <c r="J1058" s="686"/>
      <c r="K1058" s="687"/>
      <c r="L1058" s="687"/>
      <c r="M1058" s="158"/>
      <c r="N1058" s="158"/>
      <c r="O1058" s="158"/>
      <c r="P1058" s="158"/>
      <c r="Q1058" s="693"/>
      <c r="R1058" s="696"/>
      <c r="S1058" s="159"/>
      <c r="T1058" s="188"/>
      <c r="U1058" s="188"/>
      <c r="V1058" s="387"/>
      <c r="W1058" s="177"/>
      <c r="X1058" s="177"/>
      <c r="Y1058" s="727"/>
      <c r="Z1058" s="74"/>
      <c r="AA1058" s="117"/>
    </row>
    <row r="1059" spans="1:256" s="181" customFormat="1" ht="18.75" x14ac:dyDescent="0.45">
      <c r="A1059" s="385"/>
      <c r="C1059" s="386"/>
      <c r="D1059" s="81"/>
      <c r="E1059" s="181" t="s">
        <v>143</v>
      </c>
      <c r="F1059" s="181" t="s">
        <v>1681</v>
      </c>
      <c r="G1059" s="182"/>
      <c r="H1059" s="158"/>
      <c r="I1059" s="158"/>
      <c r="J1059" s="686"/>
      <c r="K1059" s="687"/>
      <c r="L1059" s="687"/>
      <c r="M1059" s="158"/>
      <c r="N1059" s="158"/>
      <c r="O1059" s="158"/>
      <c r="P1059" s="158"/>
      <c r="Q1059" s="693"/>
      <c r="R1059" s="696"/>
      <c r="S1059" s="159"/>
      <c r="T1059" s="188"/>
      <c r="U1059" s="188"/>
      <c r="V1059" s="387"/>
      <c r="W1059" s="177"/>
      <c r="X1059" s="177"/>
      <c r="Y1059" s="727"/>
      <c r="Z1059" s="74"/>
      <c r="AA1059" s="117"/>
    </row>
    <row r="1060" spans="1:256" s="181" customFormat="1" ht="18.75" x14ac:dyDescent="0.45">
      <c r="A1060" s="385"/>
      <c r="C1060" s="386"/>
      <c r="D1060" s="81"/>
      <c r="E1060" s="181" t="s">
        <v>300</v>
      </c>
      <c r="F1060" s="181" t="s">
        <v>1682</v>
      </c>
      <c r="G1060" s="182"/>
      <c r="H1060" s="158"/>
      <c r="I1060" s="158"/>
      <c r="J1060" s="686"/>
      <c r="K1060" s="687"/>
      <c r="L1060" s="687"/>
      <c r="M1060" s="158"/>
      <c r="N1060" s="158"/>
      <c r="O1060" s="158"/>
      <c r="P1060" s="158"/>
      <c r="Q1060" s="693"/>
      <c r="R1060" s="696"/>
      <c r="S1060" s="159"/>
      <c r="T1060" s="188"/>
      <c r="U1060" s="188"/>
      <c r="V1060" s="387"/>
      <c r="W1060" s="177"/>
      <c r="X1060" s="177"/>
      <c r="Y1060" s="727"/>
      <c r="Z1060" s="74"/>
      <c r="AA1060" s="117"/>
    </row>
    <row r="1061" spans="1:256" s="181" customFormat="1" ht="18.75" x14ac:dyDescent="0.45">
      <c r="A1061" s="385"/>
      <c r="C1061" s="386"/>
      <c r="D1061" s="81"/>
      <c r="E1061" s="181" t="s">
        <v>1005</v>
      </c>
      <c r="F1061" s="181" t="s">
        <v>1683</v>
      </c>
      <c r="G1061" s="182"/>
      <c r="H1061" s="158"/>
      <c r="I1061" s="158"/>
      <c r="J1061" s="686"/>
      <c r="K1061" s="687"/>
      <c r="L1061" s="687"/>
      <c r="M1061" s="158"/>
      <c r="N1061" s="158"/>
      <c r="O1061" s="158"/>
      <c r="P1061" s="158"/>
      <c r="Q1061" s="693"/>
      <c r="R1061" s="696"/>
      <c r="S1061" s="159"/>
      <c r="T1061" s="188"/>
      <c r="U1061" s="188"/>
      <c r="V1061" s="387"/>
      <c r="W1061" s="177"/>
      <c r="X1061" s="177"/>
      <c r="Y1061" s="727"/>
      <c r="Z1061" s="74"/>
      <c r="AA1061" s="117"/>
    </row>
    <row r="1062" spans="1:256" s="181" customFormat="1" ht="18.75" x14ac:dyDescent="0.45">
      <c r="A1062" s="388"/>
      <c r="B1062" s="221"/>
      <c r="C1062" s="702"/>
      <c r="D1062" s="220"/>
      <c r="E1062" s="221"/>
      <c r="F1062" s="221"/>
      <c r="G1062" s="222"/>
      <c r="H1062" s="223"/>
      <c r="I1062" s="223"/>
      <c r="J1062" s="439"/>
      <c r="K1062" s="440"/>
      <c r="L1062" s="440"/>
      <c r="M1062" s="223"/>
      <c r="N1062" s="223"/>
      <c r="O1062" s="223"/>
      <c r="P1062" s="223"/>
      <c r="Q1062" s="722"/>
      <c r="R1062" s="442"/>
      <c r="S1062" s="240"/>
      <c r="T1062" s="323"/>
      <c r="U1062" s="323"/>
      <c r="V1062" s="387"/>
      <c r="W1062" s="177"/>
      <c r="X1062" s="177"/>
      <c r="Y1062" s="727"/>
      <c r="Z1062" s="74"/>
      <c r="AA1062" s="117"/>
    </row>
    <row r="1063" spans="1:256" s="145" customFormat="1" ht="18.75" x14ac:dyDescent="0.45">
      <c r="A1063" s="132"/>
      <c r="B1063" s="133">
        <v>6.4</v>
      </c>
      <c r="C1063" s="752" t="s">
        <v>1684</v>
      </c>
      <c r="D1063" s="905"/>
      <c r="E1063" s="134"/>
      <c r="F1063" s="134"/>
      <c r="G1063" s="135"/>
      <c r="H1063" s="136"/>
      <c r="I1063" s="136"/>
      <c r="J1063" s="137"/>
      <c r="K1063" s="138"/>
      <c r="L1063" s="249">
        <f>+L1064+L1078</f>
        <v>0</v>
      </c>
      <c r="M1063" s="136"/>
      <c r="N1063" s="136"/>
      <c r="O1063" s="136"/>
      <c r="P1063" s="136"/>
      <c r="Q1063" s="423">
        <f>SUM(Q1065)</f>
        <v>0</v>
      </c>
      <c r="R1063" s="423">
        <f>SUM(R1065)</f>
        <v>1000000</v>
      </c>
      <c r="S1063" s="613">
        <f>SUM(Q1063:R1063)</f>
        <v>1000000</v>
      </c>
      <c r="T1063" s="422"/>
      <c r="U1063" s="422"/>
      <c r="V1063" s="143"/>
      <c r="W1063" s="144"/>
      <c r="X1063" s="144"/>
      <c r="Y1063" s="727"/>
      <c r="Z1063" s="144"/>
      <c r="AA1063" s="117"/>
      <c r="AB1063" s="144"/>
      <c r="AC1063" s="144"/>
      <c r="AD1063" s="144"/>
      <c r="AE1063" s="144"/>
      <c r="AF1063" s="144"/>
      <c r="AG1063" s="144"/>
      <c r="AH1063" s="144"/>
      <c r="AI1063" s="144"/>
      <c r="AJ1063" s="144"/>
      <c r="AK1063" s="144"/>
      <c r="AL1063" s="144"/>
      <c r="AM1063" s="144"/>
      <c r="AN1063" s="144"/>
      <c r="AO1063" s="144"/>
      <c r="AP1063" s="144"/>
      <c r="AQ1063" s="144"/>
      <c r="AR1063" s="144"/>
      <c r="AS1063" s="144"/>
      <c r="AT1063" s="144"/>
      <c r="AU1063" s="144"/>
      <c r="AV1063" s="144"/>
      <c r="AW1063" s="144"/>
      <c r="AX1063" s="144"/>
      <c r="AY1063" s="144"/>
      <c r="AZ1063" s="144"/>
      <c r="BA1063" s="144"/>
      <c r="BB1063" s="144"/>
      <c r="BC1063" s="144"/>
      <c r="BD1063" s="144"/>
      <c r="BE1063" s="144"/>
      <c r="BF1063" s="144"/>
      <c r="BG1063" s="144"/>
      <c r="BH1063" s="144"/>
      <c r="BI1063" s="144"/>
      <c r="BJ1063" s="144"/>
      <c r="BK1063" s="144"/>
      <c r="BL1063" s="144"/>
      <c r="BM1063" s="144"/>
      <c r="BN1063" s="144"/>
      <c r="BO1063" s="144"/>
      <c r="BP1063" s="144"/>
      <c r="BQ1063" s="144"/>
      <c r="BR1063" s="144"/>
      <c r="BS1063" s="144"/>
      <c r="BT1063" s="144"/>
      <c r="BU1063" s="144"/>
      <c r="BV1063" s="144"/>
      <c r="BW1063" s="144"/>
      <c r="BX1063" s="144"/>
      <c r="BY1063" s="144"/>
      <c r="BZ1063" s="144"/>
      <c r="CA1063" s="144"/>
      <c r="CB1063" s="144"/>
      <c r="CC1063" s="144"/>
      <c r="CD1063" s="144"/>
      <c r="CE1063" s="144"/>
      <c r="CF1063" s="144"/>
      <c r="CG1063" s="144"/>
      <c r="CH1063" s="144"/>
      <c r="CI1063" s="144"/>
      <c r="CJ1063" s="144"/>
      <c r="CK1063" s="144"/>
      <c r="CL1063" s="144"/>
      <c r="CM1063" s="144"/>
      <c r="CN1063" s="144"/>
      <c r="CO1063" s="144"/>
      <c r="CP1063" s="144"/>
      <c r="CQ1063" s="144"/>
      <c r="CR1063" s="144"/>
      <c r="CS1063" s="144"/>
      <c r="CT1063" s="144"/>
      <c r="CU1063" s="144"/>
      <c r="CV1063" s="144"/>
      <c r="CW1063" s="144"/>
      <c r="CX1063" s="144"/>
      <c r="CY1063" s="144"/>
      <c r="CZ1063" s="144"/>
      <c r="DA1063" s="144"/>
      <c r="DB1063" s="144"/>
      <c r="DC1063" s="144"/>
      <c r="DD1063" s="144"/>
      <c r="DE1063" s="144"/>
      <c r="DF1063" s="144"/>
      <c r="DG1063" s="144"/>
      <c r="DH1063" s="144"/>
      <c r="DI1063" s="144"/>
      <c r="DJ1063" s="144"/>
      <c r="DK1063" s="144"/>
      <c r="DL1063" s="144"/>
      <c r="DM1063" s="144"/>
      <c r="DN1063" s="144"/>
      <c r="DO1063" s="144"/>
      <c r="DP1063" s="144"/>
      <c r="DQ1063" s="144"/>
      <c r="DR1063" s="144"/>
      <c r="DS1063" s="144"/>
      <c r="DT1063" s="144"/>
      <c r="DU1063" s="144"/>
      <c r="DV1063" s="144"/>
      <c r="DW1063" s="144"/>
      <c r="DX1063" s="144"/>
      <c r="DY1063" s="144"/>
      <c r="DZ1063" s="144"/>
      <c r="EA1063" s="144"/>
      <c r="EB1063" s="144"/>
      <c r="EC1063" s="144"/>
      <c r="ED1063" s="144"/>
      <c r="EE1063" s="144"/>
      <c r="EF1063" s="144"/>
      <c r="EG1063" s="144"/>
      <c r="EH1063" s="144"/>
      <c r="EI1063" s="144"/>
      <c r="EJ1063" s="144"/>
      <c r="EK1063" s="144"/>
      <c r="EL1063" s="144"/>
      <c r="EM1063" s="144"/>
      <c r="EN1063" s="144"/>
      <c r="EO1063" s="144"/>
      <c r="EP1063" s="144"/>
      <c r="EQ1063" s="144"/>
      <c r="ER1063" s="144"/>
      <c r="ES1063" s="144"/>
      <c r="ET1063" s="144"/>
      <c r="EU1063" s="144"/>
      <c r="EV1063" s="144"/>
      <c r="EW1063" s="144"/>
      <c r="EX1063" s="144"/>
      <c r="EY1063" s="144"/>
      <c r="EZ1063" s="144"/>
      <c r="FA1063" s="144"/>
      <c r="FB1063" s="144"/>
      <c r="FC1063" s="144"/>
      <c r="FD1063" s="144"/>
      <c r="FE1063" s="144"/>
      <c r="FF1063" s="144"/>
      <c r="FG1063" s="144"/>
      <c r="FH1063" s="144"/>
      <c r="FI1063" s="144"/>
      <c r="FJ1063" s="144"/>
      <c r="FK1063" s="144"/>
      <c r="FL1063" s="144"/>
      <c r="FM1063" s="144"/>
      <c r="FN1063" s="144"/>
      <c r="FO1063" s="144"/>
      <c r="FP1063" s="144"/>
      <c r="FQ1063" s="144"/>
      <c r="FR1063" s="144"/>
      <c r="FS1063" s="144"/>
      <c r="FT1063" s="144"/>
      <c r="FU1063" s="144"/>
      <c r="FV1063" s="144"/>
      <c r="FW1063" s="144"/>
      <c r="FX1063" s="144"/>
      <c r="FY1063" s="144"/>
      <c r="FZ1063" s="144"/>
      <c r="GA1063" s="144"/>
      <c r="GB1063" s="144"/>
      <c r="GC1063" s="144"/>
      <c r="GD1063" s="144"/>
      <c r="GE1063" s="144"/>
      <c r="GF1063" s="144"/>
      <c r="GG1063" s="144"/>
      <c r="GH1063" s="144"/>
      <c r="GI1063" s="144"/>
      <c r="GJ1063" s="144"/>
      <c r="GK1063" s="144"/>
      <c r="GL1063" s="144"/>
      <c r="GM1063" s="144"/>
      <c r="GN1063" s="144"/>
      <c r="GO1063" s="144"/>
      <c r="GP1063" s="144"/>
      <c r="GQ1063" s="144"/>
      <c r="GR1063" s="144"/>
      <c r="GS1063" s="144"/>
      <c r="GT1063" s="144"/>
      <c r="GU1063" s="144"/>
      <c r="GV1063" s="144"/>
      <c r="GW1063" s="144"/>
      <c r="GX1063" s="144"/>
      <c r="GY1063" s="144"/>
      <c r="GZ1063" s="144"/>
      <c r="HA1063" s="144"/>
      <c r="HB1063" s="144"/>
      <c r="HC1063" s="144"/>
      <c r="HD1063" s="144"/>
      <c r="HE1063" s="144"/>
      <c r="HF1063" s="144"/>
      <c r="HG1063" s="144"/>
      <c r="HH1063" s="144"/>
      <c r="HI1063" s="144"/>
      <c r="HJ1063" s="144"/>
      <c r="HK1063" s="144"/>
      <c r="HL1063" s="144"/>
      <c r="HM1063" s="144"/>
      <c r="HN1063" s="144"/>
      <c r="HO1063" s="144"/>
      <c r="HP1063" s="144"/>
      <c r="HQ1063" s="144"/>
      <c r="HR1063" s="144"/>
      <c r="HS1063" s="144"/>
      <c r="HT1063" s="144"/>
      <c r="HU1063" s="144"/>
      <c r="HV1063" s="144"/>
      <c r="HW1063" s="144"/>
      <c r="HX1063" s="144"/>
      <c r="HY1063" s="144"/>
      <c r="HZ1063" s="144"/>
      <c r="IA1063" s="144"/>
      <c r="IB1063" s="144"/>
      <c r="IC1063" s="144"/>
      <c r="ID1063" s="144"/>
      <c r="IE1063" s="144"/>
      <c r="IF1063" s="144"/>
      <c r="IG1063" s="144"/>
      <c r="IH1063" s="144"/>
      <c r="II1063" s="144"/>
      <c r="IJ1063" s="144"/>
      <c r="IK1063" s="144"/>
      <c r="IL1063" s="144"/>
      <c r="IM1063" s="144"/>
      <c r="IN1063" s="144"/>
      <c r="IO1063" s="144"/>
      <c r="IP1063" s="144"/>
      <c r="IQ1063" s="144"/>
      <c r="IR1063" s="144"/>
      <c r="IS1063" s="144"/>
      <c r="IT1063" s="144"/>
      <c r="IU1063" s="144"/>
      <c r="IV1063" s="144"/>
    </row>
    <row r="1064" spans="1:256" s="362" customFormat="1" ht="18.75" x14ac:dyDescent="0.45">
      <c r="A1064" s="357"/>
      <c r="B1064" s="177"/>
      <c r="C1064" s="60">
        <v>52</v>
      </c>
      <c r="D1064" s="810" t="s">
        <v>1685</v>
      </c>
      <c r="E1064" s="177"/>
      <c r="F1064" s="177"/>
      <c r="G1064" s="178"/>
      <c r="H1064" s="68"/>
      <c r="I1064" s="68"/>
      <c r="J1064" s="429"/>
      <c r="K1064" s="430"/>
      <c r="L1064" s="288"/>
      <c r="M1064" s="68"/>
      <c r="N1064" s="68"/>
      <c r="O1064" s="68"/>
      <c r="P1064" s="68"/>
      <c r="Q1064" s="152">
        <f>[4]แผน_งบยุทธศาสตร์60!L102*1000000</f>
        <v>0</v>
      </c>
      <c r="R1064" s="152">
        <f>[4]แผน_งบยุทธศาสตร์60!M102*1000000</f>
        <v>1000000</v>
      </c>
      <c r="S1064" s="71">
        <f>SUM(Q1064:R1064)</f>
        <v>1000000</v>
      </c>
      <c r="T1064" s="741"/>
      <c r="U1064" s="742" t="s">
        <v>495</v>
      </c>
      <c r="V1064" s="361"/>
      <c r="W1064" s="74"/>
      <c r="X1064" s="74"/>
      <c r="Y1064" s="727"/>
      <c r="Z1064" s="74"/>
      <c r="AA1064" s="117"/>
      <c r="AB1064" s="177"/>
      <c r="AC1064" s="177"/>
      <c r="AD1064" s="177"/>
      <c r="AE1064" s="177"/>
      <c r="AF1064" s="177"/>
      <c r="AG1064" s="177"/>
      <c r="AH1064" s="177"/>
      <c r="AI1064" s="177"/>
      <c r="AJ1064" s="177"/>
      <c r="AK1064" s="177"/>
      <c r="AL1064" s="177"/>
      <c r="AM1064" s="177"/>
      <c r="AN1064" s="177"/>
      <c r="AO1064" s="177"/>
      <c r="AP1064" s="177"/>
      <c r="AQ1064" s="177"/>
      <c r="AR1064" s="177"/>
      <c r="AS1064" s="177"/>
      <c r="AT1064" s="177"/>
      <c r="AU1064" s="177"/>
      <c r="AV1064" s="177"/>
      <c r="AW1064" s="177"/>
      <c r="AX1064" s="177"/>
      <c r="AY1064" s="177"/>
      <c r="AZ1064" s="177"/>
      <c r="BA1064" s="177"/>
      <c r="BB1064" s="177"/>
      <c r="BC1064" s="177"/>
      <c r="BD1064" s="177"/>
      <c r="BE1064" s="177"/>
      <c r="BF1064" s="177"/>
      <c r="BG1064" s="177"/>
      <c r="BH1064" s="177"/>
      <c r="BI1064" s="177"/>
      <c r="BJ1064" s="177"/>
      <c r="BK1064" s="177"/>
      <c r="BL1064" s="177"/>
      <c r="BM1064" s="177"/>
      <c r="BN1064" s="177"/>
      <c r="BO1064" s="177"/>
      <c r="BP1064" s="177"/>
      <c r="BQ1064" s="177"/>
      <c r="BR1064" s="177"/>
      <c r="BS1064" s="177"/>
      <c r="BT1064" s="177"/>
      <c r="BU1064" s="177"/>
      <c r="BV1064" s="177"/>
      <c r="BW1064" s="177"/>
      <c r="BX1064" s="177"/>
      <c r="BY1064" s="177"/>
      <c r="BZ1064" s="177"/>
      <c r="CA1064" s="177"/>
      <c r="CB1064" s="177"/>
      <c r="CC1064" s="177"/>
      <c r="CD1064" s="177"/>
      <c r="CE1064" s="177"/>
      <c r="CF1064" s="177"/>
      <c r="CG1064" s="177"/>
      <c r="CH1064" s="177"/>
      <c r="CI1064" s="177"/>
      <c r="CJ1064" s="177"/>
      <c r="CK1064" s="177"/>
      <c r="CL1064" s="177"/>
      <c r="CM1064" s="177"/>
      <c r="CN1064" s="177"/>
      <c r="CO1064" s="177"/>
      <c r="CP1064" s="177"/>
      <c r="CQ1064" s="177"/>
      <c r="CR1064" s="177"/>
      <c r="CS1064" s="177"/>
      <c r="CT1064" s="177"/>
      <c r="CU1064" s="177"/>
      <c r="CV1064" s="177"/>
      <c r="CW1064" s="177"/>
      <c r="CX1064" s="177"/>
      <c r="CY1064" s="177"/>
      <c r="CZ1064" s="177"/>
      <c r="DA1064" s="177"/>
      <c r="DB1064" s="177"/>
      <c r="DC1064" s="177"/>
      <c r="DD1064" s="177"/>
      <c r="DE1064" s="177"/>
      <c r="DF1064" s="177"/>
      <c r="DG1064" s="177"/>
      <c r="DH1064" s="177"/>
      <c r="DI1064" s="177"/>
      <c r="DJ1064" s="177"/>
      <c r="DK1064" s="177"/>
      <c r="DL1064" s="177"/>
      <c r="DM1064" s="177"/>
      <c r="DN1064" s="177"/>
      <c r="DO1064" s="177"/>
      <c r="DP1064" s="177"/>
      <c r="DQ1064" s="177"/>
      <c r="DR1064" s="177"/>
      <c r="DS1064" s="177"/>
      <c r="DT1064" s="177"/>
      <c r="DU1064" s="177"/>
      <c r="DV1064" s="177"/>
      <c r="DW1064" s="177"/>
      <c r="DX1064" s="177"/>
      <c r="DY1064" s="177"/>
      <c r="DZ1064" s="177"/>
      <c r="EA1064" s="177"/>
      <c r="EB1064" s="177"/>
      <c r="EC1064" s="177"/>
      <c r="ED1064" s="177"/>
      <c r="EE1064" s="177"/>
      <c r="EF1064" s="177"/>
      <c r="EG1064" s="177"/>
      <c r="EH1064" s="177"/>
      <c r="EI1064" s="177"/>
      <c r="EJ1064" s="177"/>
      <c r="EK1064" s="177"/>
      <c r="EL1064" s="177"/>
      <c r="EM1064" s="177"/>
      <c r="EN1064" s="177"/>
      <c r="EO1064" s="177"/>
      <c r="EP1064" s="177"/>
      <c r="EQ1064" s="177"/>
      <c r="ER1064" s="177"/>
      <c r="ES1064" s="177"/>
      <c r="ET1064" s="177"/>
      <c r="EU1064" s="177"/>
      <c r="EV1064" s="177"/>
      <c r="EW1064" s="177"/>
      <c r="EX1064" s="177"/>
      <c r="EY1064" s="177"/>
      <c r="EZ1064" s="177"/>
      <c r="FA1064" s="177"/>
      <c r="FB1064" s="177"/>
      <c r="FC1064" s="177"/>
      <c r="FD1064" s="177"/>
      <c r="FE1064" s="177"/>
      <c r="FF1064" s="177"/>
      <c r="FG1064" s="177"/>
      <c r="FH1064" s="177"/>
      <c r="FI1064" s="177"/>
      <c r="FJ1064" s="177"/>
      <c r="FK1064" s="177"/>
      <c r="FL1064" s="177"/>
      <c r="FM1064" s="177"/>
      <c r="FN1064" s="177"/>
      <c r="FO1064" s="177"/>
      <c r="FP1064" s="177"/>
      <c r="FQ1064" s="177"/>
      <c r="FR1064" s="177"/>
      <c r="FS1064" s="177"/>
      <c r="FT1064" s="177"/>
      <c r="FU1064" s="177"/>
      <c r="FV1064" s="177"/>
      <c r="FW1064" s="177"/>
      <c r="FX1064" s="177"/>
      <c r="FY1064" s="177"/>
      <c r="FZ1064" s="177"/>
      <c r="GA1064" s="177"/>
      <c r="GB1064" s="177"/>
      <c r="GC1064" s="177"/>
      <c r="GD1064" s="177"/>
      <c r="GE1064" s="177"/>
      <c r="GF1064" s="177"/>
      <c r="GG1064" s="177"/>
      <c r="GH1064" s="177"/>
      <c r="GI1064" s="177"/>
      <c r="GJ1064" s="177"/>
      <c r="GK1064" s="177"/>
      <c r="GL1064" s="177"/>
      <c r="GM1064" s="177"/>
      <c r="GN1064" s="177"/>
      <c r="GO1064" s="177"/>
      <c r="GP1064" s="177"/>
      <c r="GQ1064" s="177"/>
      <c r="GR1064" s="177"/>
      <c r="GS1064" s="177"/>
      <c r="GT1064" s="177"/>
      <c r="GU1064" s="177"/>
      <c r="GV1064" s="177"/>
      <c r="GW1064" s="177"/>
      <c r="GX1064" s="177"/>
      <c r="GY1064" s="177"/>
      <c r="GZ1064" s="177"/>
      <c r="HA1064" s="177"/>
      <c r="HB1064" s="177"/>
      <c r="HC1064" s="177"/>
      <c r="HD1064" s="177"/>
      <c r="HE1064" s="177"/>
      <c r="HF1064" s="177"/>
      <c r="HG1064" s="177"/>
      <c r="HH1064" s="177"/>
      <c r="HI1064" s="177"/>
      <c r="HJ1064" s="177"/>
      <c r="HK1064" s="177"/>
      <c r="HL1064" s="177"/>
      <c r="HM1064" s="177"/>
      <c r="HN1064" s="177"/>
      <c r="HO1064" s="177"/>
      <c r="HP1064" s="177"/>
      <c r="HQ1064" s="177"/>
      <c r="HR1064" s="177"/>
      <c r="HS1064" s="177"/>
      <c r="HT1064" s="177"/>
      <c r="HU1064" s="177"/>
      <c r="HV1064" s="177"/>
      <c r="HW1064" s="177"/>
      <c r="HX1064" s="177"/>
      <c r="HY1064" s="177"/>
      <c r="HZ1064" s="177"/>
      <c r="IA1064" s="177"/>
      <c r="IB1064" s="177"/>
      <c r="IC1064" s="177"/>
      <c r="ID1064" s="177"/>
      <c r="IE1064" s="177"/>
      <c r="IF1064" s="177"/>
      <c r="IG1064" s="177"/>
      <c r="IH1064" s="177"/>
      <c r="II1064" s="177"/>
      <c r="IJ1064" s="177"/>
      <c r="IK1064" s="177"/>
      <c r="IL1064" s="177"/>
      <c r="IM1064" s="177"/>
      <c r="IN1064" s="177"/>
      <c r="IO1064" s="177"/>
      <c r="IP1064" s="177"/>
      <c r="IQ1064" s="177"/>
      <c r="IR1064" s="177"/>
      <c r="IS1064" s="177"/>
      <c r="IT1064" s="177"/>
      <c r="IU1064" s="177"/>
      <c r="IV1064" s="177"/>
    </row>
    <row r="1065" spans="1:256" s="73" customFormat="1" ht="18.75" x14ac:dyDescent="0.45">
      <c r="A1065" s="58"/>
      <c r="B1065" s="59"/>
      <c r="C1065" s="60"/>
      <c r="D1065" s="61" t="s">
        <v>19</v>
      </c>
      <c r="E1065" s="59"/>
      <c r="F1065" s="59"/>
      <c r="G1065" s="62"/>
      <c r="H1065" s="76"/>
      <c r="I1065" s="64"/>
      <c r="J1065" s="65"/>
      <c r="K1065" s="66"/>
      <c r="L1065" s="67"/>
      <c r="M1065" s="68"/>
      <c r="N1065" s="68"/>
      <c r="O1065" s="68"/>
      <c r="P1065" s="69"/>
      <c r="Q1065" s="330">
        <f>SUM(Q1066:Q1072)</f>
        <v>0</v>
      </c>
      <c r="R1065" s="330">
        <f>SUM(R1066:R1072)</f>
        <v>1000000</v>
      </c>
      <c r="S1065" s="330">
        <f>SUM(Q1065:R1065)</f>
        <v>1000000</v>
      </c>
      <c r="T1065" s="743"/>
      <c r="U1065" s="744"/>
      <c r="V1065" s="154"/>
      <c r="W1065" s="74"/>
      <c r="X1065" s="74"/>
      <c r="Y1065" s="43"/>
      <c r="Z1065" s="74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75"/>
      <c r="AZ1065" s="75"/>
      <c r="BA1065" s="75"/>
      <c r="BB1065" s="75"/>
      <c r="BC1065" s="75"/>
      <c r="BD1065" s="75"/>
      <c r="BE1065" s="75"/>
      <c r="BF1065" s="75"/>
      <c r="BG1065" s="75"/>
      <c r="BH1065" s="75"/>
      <c r="BI1065" s="75"/>
      <c r="BJ1065" s="75"/>
      <c r="BK1065" s="75"/>
      <c r="BL1065" s="75"/>
      <c r="BM1065" s="75"/>
      <c r="BN1065" s="75"/>
      <c r="BO1065" s="75"/>
      <c r="BP1065" s="75"/>
      <c r="BQ1065" s="75"/>
      <c r="BR1065" s="75"/>
      <c r="BS1065" s="75"/>
      <c r="BT1065" s="75"/>
      <c r="BU1065" s="75"/>
      <c r="BV1065" s="75"/>
      <c r="BW1065" s="75"/>
      <c r="BX1065" s="75"/>
      <c r="BY1065" s="75"/>
      <c r="BZ1065" s="75"/>
      <c r="CA1065" s="75"/>
      <c r="CB1065" s="75"/>
      <c r="CC1065" s="75"/>
      <c r="CD1065" s="75"/>
      <c r="CE1065" s="75"/>
      <c r="CF1065" s="75"/>
      <c r="CG1065" s="75"/>
      <c r="CH1065" s="75"/>
      <c r="CI1065" s="75"/>
      <c r="CJ1065" s="75"/>
      <c r="CK1065" s="75"/>
      <c r="CL1065" s="75"/>
      <c r="CM1065" s="75"/>
      <c r="CN1065" s="75"/>
      <c r="CO1065" s="75"/>
      <c r="CP1065" s="75"/>
      <c r="CQ1065" s="75"/>
      <c r="CR1065" s="75"/>
      <c r="CS1065" s="75"/>
      <c r="CT1065" s="75"/>
      <c r="CU1065" s="75"/>
      <c r="CV1065" s="75"/>
      <c r="CW1065" s="75"/>
      <c r="CX1065" s="75"/>
      <c r="CY1065" s="75"/>
      <c r="CZ1065" s="75"/>
      <c r="DA1065" s="75"/>
      <c r="DB1065" s="75"/>
      <c r="DC1065" s="75"/>
      <c r="DD1065" s="75"/>
      <c r="DE1065" s="75"/>
      <c r="DF1065" s="75"/>
      <c r="DG1065" s="75"/>
      <c r="DH1065" s="75"/>
      <c r="DI1065" s="75"/>
      <c r="DJ1065" s="75"/>
      <c r="DK1065" s="75"/>
      <c r="DL1065" s="75"/>
      <c r="DM1065" s="75"/>
      <c r="DN1065" s="75"/>
      <c r="DO1065" s="75"/>
      <c r="DP1065" s="75"/>
      <c r="DQ1065" s="75"/>
      <c r="DR1065" s="75"/>
      <c r="DS1065" s="75"/>
      <c r="DT1065" s="75"/>
      <c r="DU1065" s="75"/>
      <c r="DV1065" s="75"/>
      <c r="DW1065" s="75"/>
      <c r="DX1065" s="75"/>
      <c r="DY1065" s="75"/>
      <c r="DZ1065" s="75"/>
      <c r="EA1065" s="75"/>
      <c r="EB1065" s="75"/>
      <c r="EC1065" s="75"/>
      <c r="ED1065" s="75"/>
      <c r="EE1065" s="75"/>
      <c r="EF1065" s="75"/>
      <c r="EG1065" s="75"/>
      <c r="EH1065" s="75"/>
      <c r="EI1065" s="75"/>
      <c r="EJ1065" s="75"/>
      <c r="EK1065" s="75"/>
      <c r="EL1065" s="75"/>
      <c r="EM1065" s="75"/>
      <c r="EN1065" s="75"/>
      <c r="EO1065" s="75"/>
      <c r="EP1065" s="75"/>
      <c r="EQ1065" s="75"/>
      <c r="ER1065" s="75"/>
      <c r="ES1065" s="75"/>
      <c r="ET1065" s="75"/>
      <c r="EU1065" s="75"/>
      <c r="EV1065" s="75"/>
      <c r="EW1065" s="75"/>
      <c r="EX1065" s="75"/>
      <c r="EY1065" s="75"/>
      <c r="EZ1065" s="75"/>
      <c r="FA1065" s="75"/>
      <c r="FB1065" s="75"/>
      <c r="FC1065" s="75"/>
      <c r="FD1065" s="75"/>
      <c r="FE1065" s="75"/>
      <c r="FF1065" s="75"/>
      <c r="FG1065" s="75"/>
      <c r="FH1065" s="75"/>
      <c r="FI1065" s="75"/>
      <c r="FJ1065" s="75"/>
      <c r="FK1065" s="75"/>
      <c r="FL1065" s="75"/>
      <c r="FM1065" s="75"/>
      <c r="FN1065" s="75"/>
      <c r="FO1065" s="75"/>
      <c r="FP1065" s="75"/>
      <c r="FQ1065" s="75"/>
      <c r="FR1065" s="75"/>
      <c r="FS1065" s="75"/>
      <c r="FT1065" s="75"/>
      <c r="FU1065" s="75"/>
      <c r="FV1065" s="75"/>
      <c r="FW1065" s="75"/>
      <c r="FX1065" s="75"/>
      <c r="FY1065" s="75"/>
      <c r="FZ1065" s="75"/>
      <c r="GA1065" s="75"/>
      <c r="GB1065" s="75"/>
      <c r="GC1065" s="75"/>
      <c r="GD1065" s="75"/>
      <c r="GE1065" s="75"/>
      <c r="GF1065" s="75"/>
      <c r="GG1065" s="75"/>
      <c r="GH1065" s="75"/>
      <c r="GI1065" s="75"/>
      <c r="GJ1065" s="75"/>
      <c r="GK1065" s="75"/>
      <c r="GL1065" s="75"/>
      <c r="GM1065" s="75"/>
      <c r="GN1065" s="75"/>
      <c r="GO1065" s="75"/>
      <c r="GP1065" s="75"/>
      <c r="GQ1065" s="75"/>
      <c r="GR1065" s="75"/>
      <c r="GS1065" s="75"/>
      <c r="GT1065" s="75"/>
      <c r="GU1065" s="75"/>
      <c r="GV1065" s="75"/>
      <c r="GW1065" s="75"/>
      <c r="GX1065" s="75"/>
      <c r="GY1065" s="75"/>
      <c r="GZ1065" s="75"/>
      <c r="HA1065" s="75"/>
      <c r="HB1065" s="75"/>
      <c r="HC1065" s="75"/>
      <c r="HD1065" s="75"/>
      <c r="HE1065" s="75"/>
      <c r="HF1065" s="75"/>
      <c r="HG1065" s="75"/>
      <c r="HH1065" s="75"/>
      <c r="HI1065" s="75"/>
      <c r="HJ1065" s="75"/>
      <c r="HK1065" s="75"/>
      <c r="HL1065" s="75"/>
      <c r="HM1065" s="75"/>
      <c r="HN1065" s="75"/>
      <c r="HO1065" s="75"/>
      <c r="HP1065" s="75"/>
      <c r="HQ1065" s="75"/>
      <c r="HR1065" s="75"/>
      <c r="HS1065" s="75"/>
      <c r="HT1065" s="75"/>
      <c r="HU1065" s="75"/>
      <c r="HV1065" s="75"/>
      <c r="HW1065" s="75"/>
      <c r="HX1065" s="75"/>
      <c r="HY1065" s="75"/>
      <c r="HZ1065" s="75"/>
      <c r="IA1065" s="75"/>
      <c r="IB1065" s="75"/>
      <c r="IC1065" s="75"/>
      <c r="ID1065" s="75"/>
      <c r="IE1065" s="75"/>
      <c r="IF1065" s="75"/>
      <c r="IG1065" s="75"/>
      <c r="IH1065" s="75"/>
      <c r="II1065" s="75"/>
      <c r="IJ1065" s="75"/>
      <c r="IK1065" s="75"/>
      <c r="IL1065" s="75"/>
      <c r="IM1065" s="75"/>
      <c r="IN1065" s="75"/>
      <c r="IO1065" s="75"/>
      <c r="IP1065" s="75"/>
      <c r="IQ1065" s="75"/>
      <c r="IR1065" s="75"/>
      <c r="IS1065" s="75"/>
      <c r="IT1065" s="75"/>
      <c r="IU1065" s="75"/>
      <c r="IV1065" s="75"/>
    </row>
    <row r="1066" spans="1:256" s="73" customFormat="1" ht="18.75" x14ac:dyDescent="0.45">
      <c r="A1066" s="58"/>
      <c r="B1066" s="59"/>
      <c r="C1066" s="60"/>
      <c r="D1066" s="81"/>
      <c r="E1066" s="93" t="s">
        <v>1686</v>
      </c>
      <c r="F1066" s="59"/>
      <c r="G1066" s="62"/>
      <c r="H1066" s="76"/>
      <c r="I1066" s="64"/>
      <c r="J1066" s="149">
        <v>1</v>
      </c>
      <c r="K1066" s="150" t="s">
        <v>1687</v>
      </c>
      <c r="L1066" s="67"/>
      <c r="M1066" s="68"/>
      <c r="N1066" s="68"/>
      <c r="O1066" s="68"/>
      <c r="P1066" s="69"/>
      <c r="Q1066" s="234"/>
      <c r="R1066" s="711">
        <v>831000</v>
      </c>
      <c r="S1066" s="164">
        <f>SUM(Q1066:R1066)</f>
        <v>831000</v>
      </c>
      <c r="T1066" s="160" t="s">
        <v>1562</v>
      </c>
      <c r="U1066" s="194" t="s">
        <v>1563</v>
      </c>
      <c r="V1066" s="154"/>
      <c r="W1066" s="74"/>
      <c r="X1066" s="74"/>
      <c r="Y1066" s="43"/>
      <c r="Z1066" s="74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75"/>
      <c r="AZ1066" s="75"/>
      <c r="BA1066" s="75"/>
      <c r="BB1066" s="75"/>
      <c r="BC1066" s="75"/>
      <c r="BD1066" s="75"/>
      <c r="BE1066" s="75"/>
      <c r="BF1066" s="75"/>
      <c r="BG1066" s="75"/>
      <c r="BH1066" s="75"/>
      <c r="BI1066" s="75"/>
      <c r="BJ1066" s="75"/>
      <c r="BK1066" s="75"/>
      <c r="BL1066" s="75"/>
      <c r="BM1066" s="75"/>
      <c r="BN1066" s="75"/>
      <c r="BO1066" s="75"/>
      <c r="BP1066" s="75"/>
      <c r="BQ1066" s="75"/>
      <c r="BR1066" s="75"/>
      <c r="BS1066" s="75"/>
      <c r="BT1066" s="75"/>
      <c r="BU1066" s="75"/>
      <c r="BV1066" s="75"/>
      <c r="BW1066" s="75"/>
      <c r="BX1066" s="75"/>
      <c r="BY1066" s="75"/>
      <c r="BZ1066" s="75"/>
      <c r="CA1066" s="75"/>
      <c r="CB1066" s="75"/>
      <c r="CC1066" s="75"/>
      <c r="CD1066" s="75"/>
      <c r="CE1066" s="75"/>
      <c r="CF1066" s="75"/>
      <c r="CG1066" s="75"/>
      <c r="CH1066" s="75"/>
      <c r="CI1066" s="75"/>
      <c r="CJ1066" s="75"/>
      <c r="CK1066" s="75"/>
      <c r="CL1066" s="75"/>
      <c r="CM1066" s="75"/>
      <c r="CN1066" s="75"/>
      <c r="CO1066" s="75"/>
      <c r="CP1066" s="75"/>
      <c r="CQ1066" s="75"/>
      <c r="CR1066" s="75"/>
      <c r="CS1066" s="75"/>
      <c r="CT1066" s="75"/>
      <c r="CU1066" s="75"/>
      <c r="CV1066" s="75"/>
      <c r="CW1066" s="75"/>
      <c r="CX1066" s="75"/>
      <c r="CY1066" s="75"/>
      <c r="CZ1066" s="75"/>
      <c r="DA1066" s="75"/>
      <c r="DB1066" s="75"/>
      <c r="DC1066" s="75"/>
      <c r="DD1066" s="75"/>
      <c r="DE1066" s="75"/>
      <c r="DF1066" s="75"/>
      <c r="DG1066" s="75"/>
      <c r="DH1066" s="75"/>
      <c r="DI1066" s="75"/>
      <c r="DJ1066" s="75"/>
      <c r="DK1066" s="75"/>
      <c r="DL1066" s="75"/>
      <c r="DM1066" s="75"/>
      <c r="DN1066" s="75"/>
      <c r="DO1066" s="75"/>
      <c r="DP1066" s="75"/>
      <c r="DQ1066" s="75"/>
      <c r="DR1066" s="75"/>
      <c r="DS1066" s="75"/>
      <c r="DT1066" s="75"/>
      <c r="DU1066" s="75"/>
      <c r="DV1066" s="75"/>
      <c r="DW1066" s="75"/>
      <c r="DX1066" s="75"/>
      <c r="DY1066" s="75"/>
      <c r="DZ1066" s="75"/>
      <c r="EA1066" s="75"/>
      <c r="EB1066" s="75"/>
      <c r="EC1066" s="75"/>
      <c r="ED1066" s="75"/>
      <c r="EE1066" s="75"/>
      <c r="EF1066" s="75"/>
      <c r="EG1066" s="75"/>
      <c r="EH1066" s="75"/>
      <c r="EI1066" s="75"/>
      <c r="EJ1066" s="75"/>
      <c r="EK1066" s="75"/>
      <c r="EL1066" s="75"/>
      <c r="EM1066" s="75"/>
      <c r="EN1066" s="75"/>
      <c r="EO1066" s="75"/>
      <c r="EP1066" s="75"/>
      <c r="EQ1066" s="75"/>
      <c r="ER1066" s="75"/>
      <c r="ES1066" s="75"/>
      <c r="ET1066" s="75"/>
      <c r="EU1066" s="75"/>
      <c r="EV1066" s="75"/>
      <c r="EW1066" s="75"/>
      <c r="EX1066" s="75"/>
      <c r="EY1066" s="75"/>
      <c r="EZ1066" s="75"/>
      <c r="FA1066" s="75"/>
      <c r="FB1066" s="75"/>
      <c r="FC1066" s="75"/>
      <c r="FD1066" s="75"/>
      <c r="FE1066" s="75"/>
      <c r="FF1066" s="75"/>
      <c r="FG1066" s="75"/>
      <c r="FH1066" s="75"/>
      <c r="FI1066" s="75"/>
      <c r="FJ1066" s="75"/>
      <c r="FK1066" s="75"/>
      <c r="FL1066" s="75"/>
      <c r="FM1066" s="75"/>
      <c r="FN1066" s="75"/>
      <c r="FO1066" s="75"/>
      <c r="FP1066" s="75"/>
      <c r="FQ1066" s="75"/>
      <c r="FR1066" s="75"/>
      <c r="FS1066" s="75"/>
      <c r="FT1066" s="75"/>
      <c r="FU1066" s="75"/>
      <c r="FV1066" s="75"/>
      <c r="FW1066" s="75"/>
      <c r="FX1066" s="75"/>
      <c r="FY1066" s="75"/>
      <c r="FZ1066" s="75"/>
      <c r="GA1066" s="75"/>
      <c r="GB1066" s="75"/>
      <c r="GC1066" s="75"/>
      <c r="GD1066" s="75"/>
      <c r="GE1066" s="75"/>
      <c r="GF1066" s="75"/>
      <c r="GG1066" s="75"/>
      <c r="GH1066" s="75"/>
      <c r="GI1066" s="75"/>
      <c r="GJ1066" s="75"/>
      <c r="GK1066" s="75"/>
      <c r="GL1066" s="75"/>
      <c r="GM1066" s="75"/>
      <c r="GN1066" s="75"/>
      <c r="GO1066" s="75"/>
      <c r="GP1066" s="75"/>
      <c r="GQ1066" s="75"/>
      <c r="GR1066" s="75"/>
      <c r="GS1066" s="75"/>
      <c r="GT1066" s="75"/>
      <c r="GU1066" s="75"/>
      <c r="GV1066" s="75"/>
      <c r="GW1066" s="75"/>
      <c r="GX1066" s="75"/>
      <c r="GY1066" s="75"/>
      <c r="GZ1066" s="75"/>
      <c r="HA1066" s="75"/>
      <c r="HB1066" s="75"/>
      <c r="HC1066" s="75"/>
      <c r="HD1066" s="75"/>
      <c r="HE1066" s="75"/>
      <c r="HF1066" s="75"/>
      <c r="HG1066" s="75"/>
      <c r="HH1066" s="75"/>
      <c r="HI1066" s="75"/>
      <c r="HJ1066" s="75"/>
      <c r="HK1066" s="75"/>
      <c r="HL1066" s="75"/>
      <c r="HM1066" s="75"/>
      <c r="HN1066" s="75"/>
      <c r="HO1066" s="75"/>
      <c r="HP1066" s="75"/>
      <c r="HQ1066" s="75"/>
      <c r="HR1066" s="75"/>
      <c r="HS1066" s="75"/>
      <c r="HT1066" s="75"/>
      <c r="HU1066" s="75"/>
      <c r="HV1066" s="75"/>
      <c r="HW1066" s="75"/>
      <c r="HX1066" s="75"/>
      <c r="HY1066" s="75"/>
      <c r="HZ1066" s="75"/>
      <c r="IA1066" s="75"/>
      <c r="IB1066" s="75"/>
      <c r="IC1066" s="75"/>
      <c r="ID1066" s="75"/>
      <c r="IE1066" s="75"/>
      <c r="IF1066" s="75"/>
      <c r="IG1066" s="75"/>
      <c r="IH1066" s="75"/>
      <c r="II1066" s="75"/>
      <c r="IJ1066" s="75"/>
      <c r="IK1066" s="75"/>
      <c r="IL1066" s="75"/>
      <c r="IM1066" s="75"/>
      <c r="IN1066" s="75"/>
      <c r="IO1066" s="75"/>
      <c r="IP1066" s="75"/>
      <c r="IQ1066" s="75"/>
      <c r="IR1066" s="75"/>
      <c r="IS1066" s="75"/>
      <c r="IT1066" s="75"/>
      <c r="IU1066" s="75"/>
      <c r="IV1066" s="75"/>
    </row>
    <row r="1067" spans="1:256" s="75" customFormat="1" ht="18.75" x14ac:dyDescent="0.45">
      <c r="A1067" s="58"/>
      <c r="B1067" s="59"/>
      <c r="C1067" s="60"/>
      <c r="D1067" s="81"/>
      <c r="E1067" s="93" t="s">
        <v>1688</v>
      </c>
      <c r="F1067" s="59"/>
      <c r="G1067" s="62"/>
      <c r="H1067" s="76"/>
      <c r="I1067" s="64"/>
      <c r="J1067" s="149">
        <v>2</v>
      </c>
      <c r="K1067" s="150" t="s">
        <v>1689</v>
      </c>
      <c r="L1067" s="615"/>
      <c r="M1067" s="158"/>
      <c r="N1067" s="158"/>
      <c r="O1067" s="158"/>
      <c r="P1067" s="151"/>
      <c r="Q1067" s="184"/>
      <c r="R1067" s="711">
        <v>169000</v>
      </c>
      <c r="S1067" s="164">
        <f>SUM(Q1067:R1067)</f>
        <v>169000</v>
      </c>
      <c r="T1067" s="160" t="s">
        <v>1690</v>
      </c>
      <c r="U1067" s="160" t="s">
        <v>223</v>
      </c>
      <c r="V1067" s="154"/>
      <c r="W1067" s="74"/>
      <c r="X1067" s="74"/>
      <c r="Y1067" s="43"/>
      <c r="Z1067" s="74"/>
    </row>
    <row r="1068" spans="1:256" s="362" customFormat="1" ht="18.75" x14ac:dyDescent="0.45">
      <c r="A1068" s="357"/>
      <c r="B1068" s="177"/>
      <c r="C1068" s="177"/>
      <c r="D1068" s="177" t="s">
        <v>30</v>
      </c>
      <c r="E1068" s="177"/>
      <c r="F1068" s="177"/>
      <c r="G1068" s="178"/>
      <c r="H1068" s="68"/>
      <c r="I1068" s="68"/>
      <c r="J1068" s="686"/>
      <c r="K1068" s="687"/>
      <c r="L1068" s="687"/>
      <c r="M1068" s="158"/>
      <c r="N1068" s="158"/>
      <c r="O1068" s="158"/>
      <c r="P1068" s="158"/>
      <c r="Q1068" s="696"/>
      <c r="R1068" s="696"/>
      <c r="S1068" s="881"/>
      <c r="T1068" s="188"/>
      <c r="U1068" s="188"/>
      <c r="V1068" s="361"/>
      <c r="W1068" s="177"/>
      <c r="X1068" s="177"/>
      <c r="Y1068" s="727"/>
      <c r="Z1068" s="74"/>
      <c r="AA1068" s="117"/>
      <c r="AB1068" s="177"/>
      <c r="AC1068" s="177"/>
      <c r="AD1068" s="177"/>
      <c r="AE1068" s="177"/>
      <c r="AF1068" s="177"/>
      <c r="AG1068" s="177"/>
      <c r="AH1068" s="177"/>
      <c r="AI1068" s="177"/>
      <c r="AJ1068" s="177"/>
      <c r="AK1068" s="177"/>
      <c r="AL1068" s="177"/>
      <c r="AM1068" s="177"/>
      <c r="AN1068" s="177"/>
      <c r="AO1068" s="177"/>
      <c r="AP1068" s="177"/>
      <c r="AQ1068" s="177"/>
      <c r="AR1068" s="177"/>
      <c r="AS1068" s="177"/>
      <c r="AT1068" s="177"/>
      <c r="AU1068" s="177"/>
      <c r="AV1068" s="177"/>
      <c r="AW1068" s="177"/>
      <c r="AX1068" s="177"/>
      <c r="AY1068" s="177"/>
      <c r="AZ1068" s="177"/>
      <c r="BA1068" s="177"/>
      <c r="BB1068" s="177"/>
      <c r="BC1068" s="177"/>
      <c r="BD1068" s="177"/>
      <c r="BE1068" s="177"/>
      <c r="BF1068" s="177"/>
      <c r="BG1068" s="177"/>
      <c r="BH1068" s="177"/>
      <c r="BI1068" s="177"/>
      <c r="BJ1068" s="177"/>
      <c r="BK1068" s="177"/>
      <c r="BL1068" s="177"/>
      <c r="BM1068" s="177"/>
      <c r="BN1068" s="177"/>
      <c r="BO1068" s="177"/>
      <c r="BP1068" s="177"/>
      <c r="BQ1068" s="177"/>
      <c r="BR1068" s="177"/>
      <c r="BS1068" s="177"/>
      <c r="BT1068" s="177"/>
      <c r="BU1068" s="177"/>
      <c r="BV1068" s="177"/>
      <c r="BW1068" s="177"/>
      <c r="BX1068" s="177"/>
      <c r="BY1068" s="177"/>
      <c r="BZ1068" s="177"/>
      <c r="CA1068" s="177"/>
      <c r="CB1068" s="177"/>
      <c r="CC1068" s="177"/>
      <c r="CD1068" s="177"/>
      <c r="CE1068" s="177"/>
      <c r="CF1068" s="177"/>
      <c r="CG1068" s="177"/>
      <c r="CH1068" s="177"/>
      <c r="CI1068" s="177"/>
      <c r="CJ1068" s="177"/>
      <c r="CK1068" s="177"/>
      <c r="CL1068" s="177"/>
      <c r="CM1068" s="177"/>
      <c r="CN1068" s="177"/>
      <c r="CO1068" s="177"/>
      <c r="CP1068" s="177"/>
      <c r="CQ1068" s="177"/>
      <c r="CR1068" s="177"/>
      <c r="CS1068" s="177"/>
      <c r="CT1068" s="177"/>
      <c r="CU1068" s="177"/>
      <c r="CV1068" s="177"/>
      <c r="CW1068" s="177"/>
      <c r="CX1068" s="177"/>
      <c r="CY1068" s="177"/>
      <c r="CZ1068" s="177"/>
      <c r="DA1068" s="177"/>
      <c r="DB1068" s="177"/>
      <c r="DC1068" s="177"/>
      <c r="DD1068" s="177"/>
      <c r="DE1068" s="177"/>
      <c r="DF1068" s="177"/>
      <c r="DG1068" s="177"/>
      <c r="DH1068" s="177"/>
      <c r="DI1068" s="177"/>
      <c r="DJ1068" s="177"/>
      <c r="DK1068" s="177"/>
      <c r="DL1068" s="177"/>
      <c r="DM1068" s="177"/>
      <c r="DN1068" s="177"/>
      <c r="DO1068" s="177"/>
      <c r="DP1068" s="177"/>
      <c r="DQ1068" s="177"/>
      <c r="DR1068" s="177"/>
      <c r="DS1068" s="177"/>
      <c r="DT1068" s="177"/>
      <c r="DU1068" s="177"/>
      <c r="DV1068" s="177"/>
      <c r="DW1068" s="177"/>
      <c r="DX1068" s="177"/>
      <c r="DY1068" s="177"/>
      <c r="DZ1068" s="177"/>
      <c r="EA1068" s="177"/>
      <c r="EB1068" s="177"/>
      <c r="EC1068" s="177"/>
      <c r="ED1068" s="177"/>
      <c r="EE1068" s="177"/>
      <c r="EF1068" s="177"/>
      <c r="EG1068" s="177"/>
      <c r="EH1068" s="177"/>
      <c r="EI1068" s="177"/>
      <c r="EJ1068" s="177"/>
      <c r="EK1068" s="177"/>
      <c r="EL1068" s="177"/>
      <c r="EM1068" s="177"/>
      <c r="EN1068" s="177"/>
      <c r="EO1068" s="177"/>
      <c r="EP1068" s="177"/>
      <c r="EQ1068" s="177"/>
      <c r="ER1068" s="177"/>
      <c r="ES1068" s="177"/>
      <c r="ET1068" s="177"/>
      <c r="EU1068" s="177"/>
      <c r="EV1068" s="177"/>
      <c r="EW1068" s="177"/>
      <c r="EX1068" s="177"/>
      <c r="EY1068" s="177"/>
      <c r="EZ1068" s="177"/>
      <c r="FA1068" s="177"/>
      <c r="FB1068" s="177"/>
      <c r="FC1068" s="177"/>
      <c r="FD1068" s="177"/>
      <c r="FE1068" s="177"/>
      <c r="FF1068" s="177"/>
      <c r="FG1068" s="177"/>
      <c r="FH1068" s="177"/>
      <c r="FI1068" s="177"/>
      <c r="FJ1068" s="177"/>
      <c r="FK1068" s="177"/>
      <c r="FL1068" s="177"/>
      <c r="FM1068" s="177"/>
      <c r="FN1068" s="177"/>
      <c r="FO1068" s="177"/>
      <c r="FP1068" s="177"/>
      <c r="FQ1068" s="177"/>
      <c r="FR1068" s="177"/>
      <c r="FS1068" s="177"/>
      <c r="FT1068" s="177"/>
      <c r="FU1068" s="177"/>
      <c r="FV1068" s="177"/>
      <c r="FW1068" s="177"/>
      <c r="FX1068" s="177"/>
      <c r="FY1068" s="177"/>
      <c r="FZ1068" s="177"/>
      <c r="GA1068" s="177"/>
      <c r="GB1068" s="177"/>
      <c r="GC1068" s="177"/>
      <c r="GD1068" s="177"/>
      <c r="GE1068" s="177"/>
      <c r="GF1068" s="177"/>
      <c r="GG1068" s="177"/>
      <c r="GH1068" s="177"/>
      <c r="GI1068" s="177"/>
      <c r="GJ1068" s="177"/>
      <c r="GK1068" s="177"/>
      <c r="GL1068" s="177"/>
      <c r="GM1068" s="177"/>
      <c r="GN1068" s="177"/>
      <c r="GO1068" s="177"/>
      <c r="GP1068" s="177"/>
      <c r="GQ1068" s="177"/>
      <c r="GR1068" s="177"/>
      <c r="GS1068" s="177"/>
      <c r="GT1068" s="177"/>
      <c r="GU1068" s="177"/>
      <c r="GV1068" s="177"/>
      <c r="GW1068" s="177"/>
      <c r="GX1068" s="177"/>
      <c r="GY1068" s="177"/>
      <c r="GZ1068" s="177"/>
      <c r="HA1068" s="177"/>
      <c r="HB1068" s="177"/>
      <c r="HC1068" s="177"/>
      <c r="HD1068" s="177"/>
      <c r="HE1068" s="177"/>
      <c r="HF1068" s="177"/>
      <c r="HG1068" s="177"/>
      <c r="HH1068" s="177"/>
      <c r="HI1068" s="177"/>
      <c r="HJ1068" s="177"/>
      <c r="HK1068" s="177"/>
      <c r="HL1068" s="177"/>
      <c r="HM1068" s="177"/>
      <c r="HN1068" s="177"/>
      <c r="HO1068" s="177"/>
      <c r="HP1068" s="177"/>
      <c r="HQ1068" s="177"/>
      <c r="HR1068" s="177"/>
      <c r="HS1068" s="177"/>
      <c r="HT1068" s="177"/>
      <c r="HU1068" s="177"/>
      <c r="HV1068" s="177"/>
      <c r="HW1068" s="177"/>
      <c r="HX1068" s="177"/>
      <c r="HY1068" s="177"/>
      <c r="HZ1068" s="177"/>
      <c r="IA1068" s="177"/>
      <c r="IB1068" s="177"/>
      <c r="IC1068" s="177"/>
      <c r="ID1068" s="177"/>
      <c r="IE1068" s="177"/>
      <c r="IF1068" s="177"/>
      <c r="IG1068" s="177"/>
      <c r="IH1068" s="177"/>
      <c r="II1068" s="177"/>
      <c r="IJ1068" s="177"/>
      <c r="IK1068" s="177"/>
      <c r="IL1068" s="177"/>
      <c r="IM1068" s="177"/>
      <c r="IN1068" s="177"/>
      <c r="IO1068" s="177"/>
      <c r="IP1068" s="177"/>
      <c r="IQ1068" s="177"/>
      <c r="IR1068" s="177"/>
      <c r="IS1068" s="177"/>
      <c r="IT1068" s="177"/>
      <c r="IU1068" s="177"/>
      <c r="IV1068" s="177"/>
    </row>
    <row r="1069" spans="1:256" s="181" customFormat="1" ht="18.75" x14ac:dyDescent="0.45">
      <c r="A1069" s="385"/>
      <c r="C1069" s="386"/>
      <c r="D1069" s="81">
        <v>1</v>
      </c>
      <c r="E1069" s="122" t="s">
        <v>1691</v>
      </c>
      <c r="G1069" s="182"/>
      <c r="H1069" s="158" t="s">
        <v>75</v>
      </c>
      <c r="I1069" s="158">
        <v>6</v>
      </c>
      <c r="J1069" s="686"/>
      <c r="K1069" s="687"/>
      <c r="L1069" s="687"/>
      <c r="M1069" s="158"/>
      <c r="N1069" s="158"/>
      <c r="O1069" s="158"/>
      <c r="P1069" s="158"/>
      <c r="Q1069" s="696"/>
      <c r="R1069" s="696"/>
      <c r="S1069" s="159"/>
      <c r="T1069" s="188"/>
      <c r="U1069" s="188"/>
      <c r="V1069" s="387"/>
      <c r="W1069" s="177"/>
      <c r="X1069" s="177"/>
      <c r="Y1069" s="727"/>
      <c r="Z1069" s="74"/>
      <c r="AA1069" s="117"/>
    </row>
    <row r="1070" spans="1:256" s="181" customFormat="1" ht="18.75" x14ac:dyDescent="0.45">
      <c r="A1070" s="385"/>
      <c r="C1070" s="386"/>
      <c r="D1070" s="81"/>
      <c r="E1070" s="216" t="s">
        <v>77</v>
      </c>
      <c r="F1070" s="123" t="s">
        <v>1692</v>
      </c>
      <c r="G1070" s="182"/>
      <c r="H1070" s="158"/>
      <c r="I1070" s="158"/>
      <c r="J1070" s="686"/>
      <c r="K1070" s="687"/>
      <c r="L1070" s="687"/>
      <c r="M1070" s="158"/>
      <c r="N1070" s="158"/>
      <c r="O1070" s="158"/>
      <c r="P1070" s="158"/>
      <c r="Q1070" s="696"/>
      <c r="R1070" s="696"/>
      <c r="S1070" s="159"/>
      <c r="T1070" s="188"/>
      <c r="U1070" s="188"/>
      <c r="V1070" s="387"/>
      <c r="W1070" s="177"/>
      <c r="X1070" s="177"/>
      <c r="Y1070" s="727"/>
      <c r="Z1070" s="74"/>
      <c r="AA1070" s="117"/>
    </row>
    <row r="1071" spans="1:256" s="181" customFormat="1" ht="18.75" x14ac:dyDescent="0.45">
      <c r="A1071" s="385"/>
      <c r="C1071" s="386"/>
      <c r="D1071" s="81"/>
      <c r="E1071" s="216" t="s">
        <v>80</v>
      </c>
      <c r="F1071" s="123" t="s">
        <v>1693</v>
      </c>
      <c r="G1071" s="182"/>
      <c r="H1071" s="158"/>
      <c r="I1071" s="158"/>
      <c r="J1071" s="686"/>
      <c r="K1071" s="687"/>
      <c r="L1071" s="687"/>
      <c r="M1071" s="158"/>
      <c r="N1071" s="158"/>
      <c r="O1071" s="158"/>
      <c r="P1071" s="158"/>
      <c r="Q1071" s="696"/>
      <c r="R1071" s="696"/>
      <c r="S1071" s="159"/>
      <c r="T1071" s="188"/>
      <c r="U1071" s="188"/>
      <c r="V1071" s="387"/>
      <c r="W1071" s="177"/>
      <c r="X1071" s="177"/>
      <c r="Y1071" s="727"/>
      <c r="Z1071" s="74"/>
      <c r="AA1071" s="117"/>
    </row>
    <row r="1072" spans="1:256" s="181" customFormat="1" ht="18.75" x14ac:dyDescent="0.45">
      <c r="A1072" s="385"/>
      <c r="D1072" s="81"/>
      <c r="E1072" s="216" t="s">
        <v>84</v>
      </c>
      <c r="F1072" s="123" t="s">
        <v>1694</v>
      </c>
      <c r="G1072" s="182"/>
      <c r="H1072" s="158"/>
      <c r="I1072" s="158"/>
      <c r="J1072" s="686"/>
      <c r="K1072" s="687"/>
      <c r="L1072" s="687"/>
      <c r="M1072" s="158"/>
      <c r="N1072" s="158"/>
      <c r="O1072" s="158"/>
      <c r="P1072" s="158"/>
      <c r="Q1072" s="696"/>
      <c r="R1072" s="696"/>
      <c r="S1072" s="159"/>
      <c r="T1072" s="188"/>
      <c r="U1072" s="188"/>
      <c r="V1072" s="387"/>
      <c r="W1072" s="177"/>
      <c r="X1072" s="177"/>
      <c r="Y1072" s="727"/>
      <c r="Z1072" s="74"/>
      <c r="AA1072" s="117"/>
    </row>
    <row r="1073" spans="1:256" s="181" customFormat="1" ht="18.75" x14ac:dyDescent="0.45">
      <c r="A1073" s="385"/>
      <c r="D1073" s="81"/>
      <c r="E1073" s="216" t="s">
        <v>141</v>
      </c>
      <c r="F1073" s="123" t="s">
        <v>1695</v>
      </c>
      <c r="G1073" s="182"/>
      <c r="H1073" s="158"/>
      <c r="I1073" s="158"/>
      <c r="J1073" s="686"/>
      <c r="K1073" s="687"/>
      <c r="L1073" s="687"/>
      <c r="M1073" s="158"/>
      <c r="N1073" s="158"/>
      <c r="O1073" s="158"/>
      <c r="P1073" s="158"/>
      <c r="Q1073" s="696"/>
      <c r="R1073" s="696"/>
      <c r="S1073" s="159"/>
      <c r="T1073" s="188"/>
      <c r="U1073" s="188"/>
      <c r="V1073" s="387"/>
      <c r="W1073" s="177"/>
      <c r="X1073" s="177"/>
      <c r="Y1073" s="727"/>
      <c r="Z1073" s="74"/>
      <c r="AA1073" s="117"/>
    </row>
    <row r="1074" spans="1:256" s="181" customFormat="1" ht="18.75" x14ac:dyDescent="0.45">
      <c r="A1074" s="385"/>
      <c r="D1074" s="81"/>
      <c r="E1074" s="216" t="s">
        <v>143</v>
      </c>
      <c r="F1074" s="123" t="s">
        <v>1696</v>
      </c>
      <c r="G1074" s="182"/>
      <c r="H1074" s="158"/>
      <c r="I1074" s="158"/>
      <c r="J1074" s="686"/>
      <c r="K1074" s="687"/>
      <c r="L1074" s="687"/>
      <c r="M1074" s="158"/>
      <c r="N1074" s="158"/>
      <c r="O1074" s="158"/>
      <c r="P1074" s="158"/>
      <c r="Q1074" s="696"/>
      <c r="R1074" s="696"/>
      <c r="S1074" s="159"/>
      <c r="T1074" s="188"/>
      <c r="U1074" s="188"/>
      <c r="V1074" s="387"/>
      <c r="W1074" s="177"/>
      <c r="X1074" s="177"/>
      <c r="Y1074" s="727"/>
      <c r="Z1074" s="74"/>
      <c r="AA1074" s="117"/>
    </row>
    <row r="1075" spans="1:256" s="181" customFormat="1" ht="18.75" x14ac:dyDescent="0.45">
      <c r="A1075" s="385"/>
      <c r="D1075" s="81"/>
      <c r="E1075" s="216" t="s">
        <v>300</v>
      </c>
      <c r="F1075" s="122" t="s">
        <v>1697</v>
      </c>
      <c r="G1075" s="182"/>
      <c r="H1075" s="158"/>
      <c r="I1075" s="158"/>
      <c r="J1075" s="686"/>
      <c r="K1075" s="687"/>
      <c r="L1075" s="687"/>
      <c r="M1075" s="158"/>
      <c r="N1075" s="158"/>
      <c r="O1075" s="158"/>
      <c r="P1075" s="158"/>
      <c r="Q1075" s="696"/>
      <c r="R1075" s="696"/>
      <c r="S1075" s="159"/>
      <c r="T1075" s="188"/>
      <c r="U1075" s="188"/>
      <c r="V1075" s="387"/>
      <c r="W1075" s="177"/>
      <c r="X1075" s="177"/>
      <c r="Y1075" s="727"/>
      <c r="Z1075" s="74"/>
      <c r="AA1075" s="117"/>
    </row>
    <row r="1076" spans="1:256" s="181" customFormat="1" ht="18.75" x14ac:dyDescent="0.45">
      <c r="A1076" s="388"/>
      <c r="B1076" s="221"/>
      <c r="C1076" s="221"/>
      <c r="D1076" s="220"/>
      <c r="E1076" s="906"/>
      <c r="F1076" s="674"/>
      <c r="G1076" s="222"/>
      <c r="H1076" s="223"/>
      <c r="I1076" s="223"/>
      <c r="J1076" s="439"/>
      <c r="K1076" s="440"/>
      <c r="L1076" s="440"/>
      <c r="M1076" s="223"/>
      <c r="N1076" s="223"/>
      <c r="O1076" s="223"/>
      <c r="P1076" s="223"/>
      <c r="Q1076" s="442"/>
      <c r="R1076" s="442"/>
      <c r="S1076" s="240"/>
      <c r="T1076" s="323"/>
      <c r="U1076" s="323"/>
      <c r="V1076" s="387"/>
      <c r="W1076" s="177"/>
      <c r="X1076" s="177"/>
      <c r="Y1076" s="727"/>
      <c r="Z1076" s="74"/>
      <c r="AA1076" s="117"/>
    </row>
    <row r="1077" spans="1:256" s="145" customFormat="1" ht="18.75" x14ac:dyDescent="0.45">
      <c r="A1077" s="132"/>
      <c r="B1077" s="133">
        <v>6.5</v>
      </c>
      <c r="C1077" s="752" t="s">
        <v>1698</v>
      </c>
      <c r="D1077" s="905"/>
      <c r="E1077" s="134"/>
      <c r="F1077" s="134"/>
      <c r="G1077" s="135"/>
      <c r="H1077" s="136"/>
      <c r="I1077" s="136"/>
      <c r="J1077" s="137"/>
      <c r="K1077" s="138"/>
      <c r="L1077" s="249">
        <f>+L1078+L1092</f>
        <v>0</v>
      </c>
      <c r="M1077" s="136"/>
      <c r="N1077" s="136"/>
      <c r="O1077" s="136"/>
      <c r="P1077" s="136"/>
      <c r="Q1077" s="423">
        <f>SUM(Q1079)</f>
        <v>0</v>
      </c>
      <c r="R1077" s="423">
        <f>SUM(R1079)</f>
        <v>500000</v>
      </c>
      <c r="S1077" s="613">
        <f>SUM(Q1077:R1077)</f>
        <v>500000</v>
      </c>
      <c r="T1077" s="422"/>
      <c r="U1077" s="422"/>
      <c r="V1077" s="143"/>
      <c r="W1077" s="144"/>
      <c r="X1077" s="144"/>
      <c r="Y1077" s="727"/>
      <c r="Z1077" s="144"/>
      <c r="AA1077" s="117"/>
      <c r="AB1077" s="144"/>
      <c r="AC1077" s="144"/>
      <c r="AD1077" s="144"/>
      <c r="AE1077" s="144"/>
      <c r="AF1077" s="144"/>
      <c r="AG1077" s="144"/>
      <c r="AH1077" s="144"/>
      <c r="AI1077" s="144"/>
      <c r="AJ1077" s="144"/>
      <c r="AK1077" s="144"/>
      <c r="AL1077" s="144"/>
      <c r="AM1077" s="144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44"/>
      <c r="CN1077" s="144"/>
      <c r="CO1077" s="144"/>
      <c r="CP1077" s="144"/>
      <c r="CQ1077" s="144"/>
      <c r="CR1077" s="144"/>
      <c r="CS1077" s="144"/>
      <c r="CT1077" s="144"/>
      <c r="CU1077" s="144"/>
      <c r="CV1077" s="144"/>
      <c r="CW1077" s="144"/>
      <c r="CX1077" s="144"/>
      <c r="CY1077" s="144"/>
      <c r="CZ1077" s="144"/>
      <c r="DA1077" s="144"/>
      <c r="DB1077" s="144"/>
      <c r="DC1077" s="144"/>
      <c r="DD1077" s="144"/>
      <c r="DE1077" s="144"/>
      <c r="DF1077" s="144"/>
      <c r="DG1077" s="144"/>
      <c r="DH1077" s="144"/>
      <c r="DI1077" s="144"/>
      <c r="DJ1077" s="144"/>
      <c r="DK1077" s="144"/>
      <c r="DL1077" s="144"/>
      <c r="DM1077" s="144"/>
      <c r="DN1077" s="144"/>
      <c r="DO1077" s="144"/>
      <c r="DP1077" s="144"/>
      <c r="DQ1077" s="144"/>
      <c r="DR1077" s="144"/>
      <c r="DS1077" s="144"/>
      <c r="DT1077" s="144"/>
      <c r="DU1077" s="144"/>
      <c r="DV1077" s="144"/>
      <c r="DW1077" s="144"/>
      <c r="DX1077" s="144"/>
      <c r="DY1077" s="144"/>
      <c r="DZ1077" s="144"/>
      <c r="EA1077" s="144"/>
      <c r="EB1077" s="144"/>
      <c r="EC1077" s="144"/>
      <c r="ED1077" s="144"/>
      <c r="EE1077" s="144"/>
      <c r="EF1077" s="144"/>
      <c r="EG1077" s="144"/>
      <c r="EH1077" s="144"/>
      <c r="EI1077" s="144"/>
      <c r="EJ1077" s="144"/>
      <c r="EK1077" s="144"/>
      <c r="EL1077" s="144"/>
      <c r="EM1077" s="144"/>
      <c r="EN1077" s="144"/>
      <c r="EO1077" s="144"/>
      <c r="EP1077" s="144"/>
      <c r="EQ1077" s="144"/>
      <c r="ER1077" s="144"/>
      <c r="ES1077" s="144"/>
      <c r="ET1077" s="144"/>
      <c r="EU1077" s="144"/>
      <c r="EV1077" s="144"/>
      <c r="EW1077" s="144"/>
      <c r="EX1077" s="144"/>
      <c r="EY1077" s="144"/>
      <c r="EZ1077" s="144"/>
      <c r="FA1077" s="144"/>
      <c r="FB1077" s="144"/>
      <c r="FC1077" s="144"/>
      <c r="FD1077" s="144"/>
      <c r="FE1077" s="144"/>
      <c r="FF1077" s="144"/>
      <c r="FG1077" s="144"/>
      <c r="FH1077" s="144"/>
      <c r="FI1077" s="144"/>
      <c r="FJ1077" s="144"/>
      <c r="FK1077" s="144"/>
      <c r="FL1077" s="144"/>
      <c r="FM1077" s="144"/>
      <c r="FN1077" s="144"/>
      <c r="FO1077" s="144"/>
      <c r="FP1077" s="144"/>
      <c r="FQ1077" s="144"/>
      <c r="FR1077" s="144"/>
      <c r="FS1077" s="144"/>
      <c r="FT1077" s="144"/>
      <c r="FU1077" s="144"/>
      <c r="FV1077" s="144"/>
      <c r="FW1077" s="144"/>
      <c r="FX1077" s="144"/>
      <c r="FY1077" s="144"/>
      <c r="FZ1077" s="144"/>
      <c r="GA1077" s="144"/>
      <c r="GB1077" s="144"/>
      <c r="GC1077" s="144"/>
      <c r="GD1077" s="144"/>
      <c r="GE1077" s="144"/>
      <c r="GF1077" s="144"/>
      <c r="GG1077" s="144"/>
      <c r="GH1077" s="144"/>
      <c r="GI1077" s="144"/>
      <c r="GJ1077" s="144"/>
      <c r="GK1077" s="144"/>
      <c r="GL1077" s="144"/>
      <c r="GM1077" s="144"/>
      <c r="GN1077" s="144"/>
      <c r="GO1077" s="144"/>
      <c r="GP1077" s="144"/>
      <c r="GQ1077" s="144"/>
      <c r="GR1077" s="144"/>
      <c r="GS1077" s="144"/>
      <c r="GT1077" s="144"/>
      <c r="GU1077" s="144"/>
      <c r="GV1077" s="144"/>
      <c r="GW1077" s="144"/>
      <c r="GX1077" s="144"/>
      <c r="GY1077" s="144"/>
      <c r="GZ1077" s="144"/>
      <c r="HA1077" s="144"/>
      <c r="HB1077" s="144"/>
      <c r="HC1077" s="144"/>
      <c r="HD1077" s="144"/>
      <c r="HE1077" s="144"/>
      <c r="HF1077" s="144"/>
      <c r="HG1077" s="144"/>
      <c r="HH1077" s="144"/>
      <c r="HI1077" s="144"/>
      <c r="HJ1077" s="144"/>
      <c r="HK1077" s="144"/>
      <c r="HL1077" s="144"/>
      <c r="HM1077" s="144"/>
      <c r="HN1077" s="144"/>
      <c r="HO1077" s="144"/>
      <c r="HP1077" s="144"/>
      <c r="HQ1077" s="144"/>
      <c r="HR1077" s="144"/>
      <c r="HS1077" s="144"/>
      <c r="HT1077" s="144"/>
      <c r="HU1077" s="144"/>
      <c r="HV1077" s="144"/>
      <c r="HW1077" s="144"/>
      <c r="HX1077" s="144"/>
      <c r="HY1077" s="144"/>
      <c r="HZ1077" s="144"/>
      <c r="IA1077" s="144"/>
      <c r="IB1077" s="144"/>
      <c r="IC1077" s="144"/>
      <c r="ID1077" s="144"/>
      <c r="IE1077" s="144"/>
      <c r="IF1077" s="144"/>
      <c r="IG1077" s="144"/>
      <c r="IH1077" s="144"/>
      <c r="II1077" s="144"/>
      <c r="IJ1077" s="144"/>
      <c r="IK1077" s="144"/>
      <c r="IL1077" s="144"/>
      <c r="IM1077" s="144"/>
      <c r="IN1077" s="144"/>
      <c r="IO1077" s="144"/>
      <c r="IP1077" s="144"/>
      <c r="IQ1077" s="144"/>
      <c r="IR1077" s="144"/>
      <c r="IS1077" s="144"/>
      <c r="IT1077" s="144"/>
      <c r="IU1077" s="144"/>
      <c r="IV1077" s="144"/>
    </row>
    <row r="1078" spans="1:256" s="362" customFormat="1" ht="18.75" x14ac:dyDescent="0.45">
      <c r="A1078" s="385"/>
      <c r="B1078" s="181"/>
      <c r="C1078" s="60">
        <v>53</v>
      </c>
      <c r="D1078" s="810" t="s">
        <v>1699</v>
      </c>
      <c r="E1078" s="177"/>
      <c r="F1078" s="177"/>
      <c r="G1078" s="178"/>
      <c r="H1078" s="68"/>
      <c r="I1078" s="68"/>
      <c r="J1078" s="358"/>
      <c r="K1078" s="359"/>
      <c r="L1078" s="67"/>
      <c r="M1078" s="68"/>
      <c r="N1078" s="68"/>
      <c r="O1078" s="68"/>
      <c r="P1078" s="68"/>
      <c r="Q1078" s="152">
        <f>[4]แผน_งบยุทธศาสตร์60!L104*1000000</f>
        <v>0</v>
      </c>
      <c r="R1078" s="152">
        <f>[4]แผน_งบยุทธศาสตร์60!M104*1000000</f>
        <v>500000</v>
      </c>
      <c r="S1078" s="71">
        <f>SUM(Q1078:R1078)</f>
        <v>500000</v>
      </c>
      <c r="T1078" s="741"/>
      <c r="U1078" s="742" t="s">
        <v>1700</v>
      </c>
      <c r="V1078" s="361"/>
      <c r="W1078" s="74"/>
      <c r="X1078" s="74"/>
      <c r="Y1078" s="727"/>
      <c r="Z1078" s="74"/>
      <c r="AA1078" s="117"/>
      <c r="AB1078" s="177"/>
      <c r="AC1078" s="177"/>
      <c r="AD1078" s="177"/>
      <c r="AE1078" s="177"/>
      <c r="AF1078" s="177"/>
      <c r="AG1078" s="177"/>
      <c r="AH1078" s="177"/>
      <c r="AI1078" s="177"/>
      <c r="AJ1078" s="177"/>
      <c r="AK1078" s="177"/>
      <c r="AL1078" s="177"/>
      <c r="AM1078" s="177"/>
      <c r="AN1078" s="177"/>
      <c r="AO1078" s="177"/>
      <c r="AP1078" s="177"/>
      <c r="AQ1078" s="177"/>
      <c r="AR1078" s="177"/>
      <c r="AS1078" s="177"/>
      <c r="AT1078" s="177"/>
      <c r="AU1078" s="177"/>
      <c r="AV1078" s="177"/>
      <c r="AW1078" s="177"/>
      <c r="AX1078" s="177"/>
      <c r="AY1078" s="177"/>
      <c r="AZ1078" s="177"/>
      <c r="BA1078" s="177"/>
      <c r="BB1078" s="177"/>
      <c r="BC1078" s="177"/>
      <c r="BD1078" s="177"/>
      <c r="BE1078" s="177"/>
      <c r="BF1078" s="177"/>
      <c r="BG1078" s="177"/>
      <c r="BH1078" s="177"/>
      <c r="BI1078" s="177"/>
      <c r="BJ1078" s="177"/>
      <c r="BK1078" s="177"/>
      <c r="BL1078" s="177"/>
      <c r="BM1078" s="177"/>
      <c r="BN1078" s="177"/>
      <c r="BO1078" s="177"/>
      <c r="BP1078" s="177"/>
      <c r="BQ1078" s="177"/>
      <c r="BR1078" s="177"/>
      <c r="BS1078" s="177"/>
      <c r="BT1078" s="177"/>
      <c r="BU1078" s="177"/>
      <c r="BV1078" s="177"/>
      <c r="BW1078" s="177"/>
      <c r="BX1078" s="177"/>
      <c r="BY1078" s="177"/>
      <c r="BZ1078" s="177"/>
      <c r="CA1078" s="177"/>
      <c r="CB1078" s="177"/>
      <c r="CC1078" s="177"/>
      <c r="CD1078" s="177"/>
      <c r="CE1078" s="177"/>
      <c r="CF1078" s="177"/>
      <c r="CG1078" s="177"/>
      <c r="CH1078" s="177"/>
      <c r="CI1078" s="177"/>
      <c r="CJ1078" s="177"/>
      <c r="CK1078" s="177"/>
      <c r="CL1078" s="177"/>
      <c r="CM1078" s="177"/>
      <c r="CN1078" s="177"/>
      <c r="CO1078" s="177"/>
      <c r="CP1078" s="177"/>
      <c r="CQ1078" s="177"/>
      <c r="CR1078" s="177"/>
      <c r="CS1078" s="177"/>
      <c r="CT1078" s="177"/>
      <c r="CU1078" s="177"/>
      <c r="CV1078" s="177"/>
      <c r="CW1078" s="177"/>
      <c r="CX1078" s="177"/>
      <c r="CY1078" s="177"/>
      <c r="CZ1078" s="177"/>
      <c r="DA1078" s="177"/>
      <c r="DB1078" s="177"/>
      <c r="DC1078" s="177"/>
      <c r="DD1078" s="177"/>
      <c r="DE1078" s="177"/>
      <c r="DF1078" s="177"/>
      <c r="DG1078" s="177"/>
      <c r="DH1078" s="177"/>
      <c r="DI1078" s="177"/>
      <c r="DJ1078" s="177"/>
      <c r="DK1078" s="177"/>
      <c r="DL1078" s="177"/>
      <c r="DM1078" s="177"/>
      <c r="DN1078" s="177"/>
      <c r="DO1078" s="177"/>
      <c r="DP1078" s="177"/>
      <c r="DQ1078" s="177"/>
      <c r="DR1078" s="177"/>
      <c r="DS1078" s="177"/>
      <c r="DT1078" s="177"/>
      <c r="DU1078" s="177"/>
      <c r="DV1078" s="177"/>
      <c r="DW1078" s="177"/>
      <c r="DX1078" s="177"/>
      <c r="DY1078" s="177"/>
      <c r="DZ1078" s="177"/>
      <c r="EA1078" s="177"/>
      <c r="EB1078" s="177"/>
      <c r="EC1078" s="177"/>
      <c r="ED1078" s="177"/>
      <c r="EE1078" s="177"/>
      <c r="EF1078" s="177"/>
      <c r="EG1078" s="177"/>
      <c r="EH1078" s="177"/>
      <c r="EI1078" s="177"/>
      <c r="EJ1078" s="177"/>
      <c r="EK1078" s="177"/>
      <c r="EL1078" s="177"/>
      <c r="EM1078" s="177"/>
      <c r="EN1078" s="177"/>
      <c r="EO1078" s="177"/>
      <c r="EP1078" s="177"/>
      <c r="EQ1078" s="177"/>
      <c r="ER1078" s="177"/>
      <c r="ES1078" s="177"/>
      <c r="ET1078" s="177"/>
      <c r="EU1078" s="177"/>
      <c r="EV1078" s="177"/>
      <c r="EW1078" s="177"/>
      <c r="EX1078" s="177"/>
      <c r="EY1078" s="177"/>
      <c r="EZ1078" s="177"/>
      <c r="FA1078" s="177"/>
      <c r="FB1078" s="177"/>
      <c r="FC1078" s="177"/>
      <c r="FD1078" s="177"/>
      <c r="FE1078" s="177"/>
      <c r="FF1078" s="177"/>
      <c r="FG1078" s="177"/>
      <c r="FH1078" s="177"/>
      <c r="FI1078" s="177"/>
      <c r="FJ1078" s="177"/>
      <c r="FK1078" s="177"/>
      <c r="FL1078" s="177"/>
      <c r="FM1078" s="177"/>
      <c r="FN1078" s="177"/>
      <c r="FO1078" s="177"/>
      <c r="FP1078" s="177"/>
      <c r="FQ1078" s="177"/>
      <c r="FR1078" s="177"/>
      <c r="FS1078" s="177"/>
      <c r="FT1078" s="177"/>
      <c r="FU1078" s="177"/>
      <c r="FV1078" s="177"/>
      <c r="FW1078" s="177"/>
      <c r="FX1078" s="177"/>
      <c r="FY1078" s="177"/>
      <c r="FZ1078" s="177"/>
      <c r="GA1078" s="177"/>
      <c r="GB1078" s="177"/>
      <c r="GC1078" s="177"/>
      <c r="GD1078" s="177"/>
      <c r="GE1078" s="177"/>
      <c r="GF1078" s="177"/>
      <c r="GG1078" s="177"/>
      <c r="GH1078" s="177"/>
      <c r="GI1078" s="177"/>
      <c r="GJ1078" s="177"/>
      <c r="GK1078" s="177"/>
      <c r="GL1078" s="177"/>
      <c r="GM1078" s="177"/>
      <c r="GN1078" s="177"/>
      <c r="GO1078" s="177"/>
      <c r="GP1078" s="177"/>
      <c r="GQ1078" s="177"/>
      <c r="GR1078" s="177"/>
      <c r="GS1078" s="177"/>
      <c r="GT1078" s="177"/>
      <c r="GU1078" s="177"/>
      <c r="GV1078" s="177"/>
      <c r="GW1078" s="177"/>
      <c r="GX1078" s="177"/>
      <c r="GY1078" s="177"/>
      <c r="GZ1078" s="177"/>
      <c r="HA1078" s="177"/>
      <c r="HB1078" s="177"/>
      <c r="HC1078" s="177"/>
      <c r="HD1078" s="177"/>
      <c r="HE1078" s="177"/>
      <c r="HF1078" s="177"/>
      <c r="HG1078" s="177"/>
      <c r="HH1078" s="177"/>
      <c r="HI1078" s="177"/>
      <c r="HJ1078" s="177"/>
      <c r="HK1078" s="177"/>
      <c r="HL1078" s="177"/>
      <c r="HM1078" s="177"/>
      <c r="HN1078" s="177"/>
      <c r="HO1078" s="177"/>
      <c r="HP1078" s="177"/>
      <c r="HQ1078" s="177"/>
      <c r="HR1078" s="177"/>
      <c r="HS1078" s="177"/>
      <c r="HT1078" s="177"/>
      <c r="HU1078" s="177"/>
      <c r="HV1078" s="177"/>
      <c r="HW1078" s="177"/>
      <c r="HX1078" s="177"/>
      <c r="HY1078" s="177"/>
      <c r="HZ1078" s="177"/>
      <c r="IA1078" s="177"/>
      <c r="IB1078" s="177"/>
      <c r="IC1078" s="177"/>
      <c r="ID1078" s="177"/>
      <c r="IE1078" s="177"/>
      <c r="IF1078" s="177"/>
      <c r="IG1078" s="177"/>
      <c r="IH1078" s="177"/>
      <c r="II1078" s="177"/>
      <c r="IJ1078" s="177"/>
      <c r="IK1078" s="177"/>
      <c r="IL1078" s="177"/>
      <c r="IM1078" s="177"/>
      <c r="IN1078" s="177"/>
      <c r="IO1078" s="177"/>
      <c r="IP1078" s="177"/>
      <c r="IQ1078" s="177"/>
      <c r="IR1078" s="177"/>
      <c r="IS1078" s="177"/>
      <c r="IT1078" s="177"/>
      <c r="IU1078" s="177"/>
      <c r="IV1078" s="177"/>
    </row>
    <row r="1079" spans="1:256" s="73" customFormat="1" ht="18.75" x14ac:dyDescent="0.45">
      <c r="A1079" s="58"/>
      <c r="B1079" s="59"/>
      <c r="C1079" s="60"/>
      <c r="D1079" s="61" t="s">
        <v>19</v>
      </c>
      <c r="E1079" s="59"/>
      <c r="F1079" s="59"/>
      <c r="G1079" s="62"/>
      <c r="H1079" s="76"/>
      <c r="I1079" s="64"/>
      <c r="J1079" s="65"/>
      <c r="K1079" s="66"/>
      <c r="L1079" s="67"/>
      <c r="M1079" s="68"/>
      <c r="N1079" s="68"/>
      <c r="O1079" s="68"/>
      <c r="P1079" s="69"/>
      <c r="Q1079" s="330">
        <f>SUM(Q1080:Q1090)</f>
        <v>0</v>
      </c>
      <c r="R1079" s="330">
        <f>SUM(R1080:R1090)</f>
        <v>500000</v>
      </c>
      <c r="S1079" s="330">
        <f>SUM(Q1079:R1079)</f>
        <v>500000</v>
      </c>
      <c r="T1079" s="743"/>
      <c r="U1079" s="744"/>
      <c r="V1079" s="154"/>
      <c r="W1079" s="74"/>
      <c r="X1079" s="74"/>
      <c r="Y1079" s="43"/>
      <c r="Z1079" s="74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A1079" s="75"/>
      <c r="BB1079" s="75"/>
      <c r="BC1079" s="75"/>
      <c r="BD1079" s="75"/>
      <c r="BE1079" s="75"/>
      <c r="BF1079" s="75"/>
      <c r="BG1079" s="75"/>
      <c r="BH1079" s="75"/>
      <c r="BI1079" s="75"/>
      <c r="BJ1079" s="75"/>
      <c r="BK1079" s="75"/>
      <c r="BL1079" s="75"/>
      <c r="BM1079" s="75"/>
      <c r="BN1079" s="75"/>
      <c r="BO1079" s="75"/>
      <c r="BP1079" s="75"/>
      <c r="BQ1079" s="75"/>
      <c r="BR1079" s="75"/>
      <c r="BS1079" s="75"/>
      <c r="BT1079" s="75"/>
      <c r="BU1079" s="75"/>
      <c r="BV1079" s="75"/>
      <c r="BW1079" s="75"/>
      <c r="BX1079" s="75"/>
      <c r="BY1079" s="75"/>
      <c r="BZ1079" s="75"/>
      <c r="CA1079" s="75"/>
      <c r="CB1079" s="75"/>
      <c r="CC1079" s="75"/>
      <c r="CD1079" s="75"/>
      <c r="CE1079" s="75"/>
      <c r="CF1079" s="75"/>
      <c r="CG1079" s="75"/>
      <c r="CH1079" s="75"/>
      <c r="CI1079" s="75"/>
      <c r="CJ1079" s="75"/>
      <c r="CK1079" s="75"/>
      <c r="CL1079" s="75"/>
      <c r="CM1079" s="75"/>
      <c r="CN1079" s="75"/>
      <c r="CO1079" s="75"/>
      <c r="CP1079" s="75"/>
      <c r="CQ1079" s="75"/>
      <c r="CR1079" s="75"/>
      <c r="CS1079" s="75"/>
      <c r="CT1079" s="75"/>
      <c r="CU1079" s="75"/>
      <c r="CV1079" s="75"/>
      <c r="CW1079" s="75"/>
      <c r="CX1079" s="75"/>
      <c r="CY1079" s="75"/>
      <c r="CZ1079" s="75"/>
      <c r="DA1079" s="75"/>
      <c r="DB1079" s="75"/>
      <c r="DC1079" s="75"/>
      <c r="DD1079" s="75"/>
      <c r="DE1079" s="75"/>
      <c r="DF1079" s="75"/>
      <c r="DG1079" s="75"/>
      <c r="DH1079" s="75"/>
      <c r="DI1079" s="75"/>
      <c r="DJ1079" s="75"/>
      <c r="DK1079" s="75"/>
      <c r="DL1079" s="75"/>
      <c r="DM1079" s="75"/>
      <c r="DN1079" s="75"/>
      <c r="DO1079" s="75"/>
      <c r="DP1079" s="75"/>
      <c r="DQ1079" s="75"/>
      <c r="DR1079" s="75"/>
      <c r="DS1079" s="75"/>
      <c r="DT1079" s="75"/>
      <c r="DU1079" s="75"/>
      <c r="DV1079" s="75"/>
      <c r="DW1079" s="75"/>
      <c r="DX1079" s="75"/>
      <c r="DY1079" s="75"/>
      <c r="DZ1079" s="75"/>
      <c r="EA1079" s="75"/>
      <c r="EB1079" s="75"/>
      <c r="EC1079" s="75"/>
      <c r="ED1079" s="75"/>
      <c r="EE1079" s="75"/>
      <c r="EF1079" s="75"/>
      <c r="EG1079" s="75"/>
      <c r="EH1079" s="75"/>
      <c r="EI1079" s="75"/>
      <c r="EJ1079" s="75"/>
      <c r="EK1079" s="75"/>
      <c r="EL1079" s="75"/>
      <c r="EM1079" s="75"/>
      <c r="EN1079" s="75"/>
      <c r="EO1079" s="75"/>
      <c r="EP1079" s="75"/>
      <c r="EQ1079" s="75"/>
      <c r="ER1079" s="75"/>
      <c r="ES1079" s="75"/>
      <c r="ET1079" s="75"/>
      <c r="EU1079" s="75"/>
      <c r="EV1079" s="75"/>
      <c r="EW1079" s="75"/>
      <c r="EX1079" s="75"/>
      <c r="EY1079" s="75"/>
      <c r="EZ1079" s="75"/>
      <c r="FA1079" s="75"/>
      <c r="FB1079" s="75"/>
      <c r="FC1079" s="75"/>
      <c r="FD1079" s="75"/>
      <c r="FE1079" s="75"/>
      <c r="FF1079" s="75"/>
      <c r="FG1079" s="75"/>
      <c r="FH1079" s="75"/>
      <c r="FI1079" s="75"/>
      <c r="FJ1079" s="75"/>
      <c r="FK1079" s="75"/>
      <c r="FL1079" s="75"/>
      <c r="FM1079" s="75"/>
      <c r="FN1079" s="75"/>
      <c r="FO1079" s="75"/>
      <c r="FP1079" s="75"/>
      <c r="FQ1079" s="75"/>
      <c r="FR1079" s="75"/>
      <c r="FS1079" s="75"/>
      <c r="FT1079" s="75"/>
      <c r="FU1079" s="75"/>
      <c r="FV1079" s="75"/>
      <c r="FW1079" s="75"/>
      <c r="FX1079" s="75"/>
      <c r="FY1079" s="75"/>
      <c r="FZ1079" s="75"/>
      <c r="GA1079" s="75"/>
      <c r="GB1079" s="75"/>
      <c r="GC1079" s="75"/>
      <c r="GD1079" s="75"/>
      <c r="GE1079" s="75"/>
      <c r="GF1079" s="75"/>
      <c r="GG1079" s="75"/>
      <c r="GH1079" s="75"/>
      <c r="GI1079" s="75"/>
      <c r="GJ1079" s="75"/>
      <c r="GK1079" s="75"/>
      <c r="GL1079" s="75"/>
      <c r="GM1079" s="75"/>
      <c r="GN1079" s="75"/>
      <c r="GO1079" s="75"/>
      <c r="GP1079" s="75"/>
      <c r="GQ1079" s="75"/>
      <c r="GR1079" s="75"/>
      <c r="GS1079" s="75"/>
      <c r="GT1079" s="75"/>
      <c r="GU1079" s="75"/>
      <c r="GV1079" s="75"/>
      <c r="GW1079" s="75"/>
      <c r="GX1079" s="75"/>
      <c r="GY1079" s="75"/>
      <c r="GZ1079" s="75"/>
      <c r="HA1079" s="75"/>
      <c r="HB1079" s="75"/>
      <c r="HC1079" s="75"/>
      <c r="HD1079" s="75"/>
      <c r="HE1079" s="75"/>
      <c r="HF1079" s="75"/>
      <c r="HG1079" s="75"/>
      <c r="HH1079" s="75"/>
      <c r="HI1079" s="75"/>
      <c r="HJ1079" s="75"/>
      <c r="HK1079" s="75"/>
      <c r="HL1079" s="75"/>
      <c r="HM1079" s="75"/>
      <c r="HN1079" s="75"/>
      <c r="HO1079" s="75"/>
      <c r="HP1079" s="75"/>
      <c r="HQ1079" s="75"/>
      <c r="HR1079" s="75"/>
      <c r="HS1079" s="75"/>
      <c r="HT1079" s="75"/>
      <c r="HU1079" s="75"/>
      <c r="HV1079" s="75"/>
      <c r="HW1079" s="75"/>
      <c r="HX1079" s="75"/>
      <c r="HY1079" s="75"/>
      <c r="HZ1079" s="75"/>
      <c r="IA1079" s="75"/>
      <c r="IB1079" s="75"/>
      <c r="IC1079" s="75"/>
      <c r="ID1079" s="75"/>
      <c r="IE1079" s="75"/>
      <c r="IF1079" s="75"/>
      <c r="IG1079" s="75"/>
      <c r="IH1079" s="75"/>
      <c r="II1079" s="75"/>
      <c r="IJ1079" s="75"/>
      <c r="IK1079" s="75"/>
      <c r="IL1079" s="75"/>
      <c r="IM1079" s="75"/>
      <c r="IN1079" s="75"/>
      <c r="IO1079" s="75"/>
      <c r="IP1079" s="75"/>
      <c r="IQ1079" s="75"/>
      <c r="IR1079" s="75"/>
      <c r="IS1079" s="75"/>
      <c r="IT1079" s="75"/>
      <c r="IU1079" s="75"/>
      <c r="IV1079" s="75"/>
    </row>
    <row r="1080" spans="1:256" s="73" customFormat="1" ht="18.75" x14ac:dyDescent="0.45">
      <c r="A1080" s="58"/>
      <c r="B1080" s="59"/>
      <c r="C1080" s="60"/>
      <c r="D1080" s="81"/>
      <c r="E1080" s="93" t="s">
        <v>1701</v>
      </c>
      <c r="F1080" s="59"/>
      <c r="G1080" s="62"/>
      <c r="H1080" s="76"/>
      <c r="I1080" s="64"/>
      <c r="J1080" s="149">
        <v>1</v>
      </c>
      <c r="K1080" s="150" t="s">
        <v>1702</v>
      </c>
      <c r="L1080" s="67"/>
      <c r="M1080" s="68"/>
      <c r="N1080" s="68"/>
      <c r="O1080" s="68"/>
      <c r="P1080" s="69"/>
      <c r="Q1080" s="184"/>
      <c r="R1080" s="711">
        <v>100000</v>
      </c>
      <c r="S1080" s="159">
        <f>SUM(Q1080:R1080)</f>
        <v>100000</v>
      </c>
      <c r="T1080" s="160" t="s">
        <v>1703</v>
      </c>
      <c r="U1080" s="160" t="s">
        <v>249</v>
      </c>
      <c r="V1080" s="154"/>
      <c r="W1080" s="74"/>
      <c r="X1080" s="74"/>
      <c r="Y1080" s="43"/>
      <c r="Z1080" s="74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75"/>
      <c r="AZ1080" s="75"/>
      <c r="BA1080" s="75"/>
      <c r="BB1080" s="75"/>
      <c r="BC1080" s="75"/>
      <c r="BD1080" s="75"/>
      <c r="BE1080" s="75"/>
      <c r="BF1080" s="75"/>
      <c r="BG1080" s="75"/>
      <c r="BH1080" s="75"/>
      <c r="BI1080" s="75"/>
      <c r="BJ1080" s="75"/>
      <c r="BK1080" s="75"/>
      <c r="BL1080" s="75"/>
      <c r="BM1080" s="75"/>
      <c r="BN1080" s="75"/>
      <c r="BO1080" s="75"/>
      <c r="BP1080" s="75"/>
      <c r="BQ1080" s="75"/>
      <c r="BR1080" s="75"/>
      <c r="BS1080" s="75"/>
      <c r="BT1080" s="75"/>
      <c r="BU1080" s="75"/>
      <c r="BV1080" s="75"/>
      <c r="BW1080" s="75"/>
      <c r="BX1080" s="75"/>
      <c r="BY1080" s="75"/>
      <c r="BZ1080" s="75"/>
      <c r="CA1080" s="75"/>
      <c r="CB1080" s="75"/>
      <c r="CC1080" s="75"/>
      <c r="CD1080" s="75"/>
      <c r="CE1080" s="75"/>
      <c r="CF1080" s="75"/>
      <c r="CG1080" s="75"/>
      <c r="CH1080" s="75"/>
      <c r="CI1080" s="75"/>
      <c r="CJ1080" s="75"/>
      <c r="CK1080" s="75"/>
      <c r="CL1080" s="75"/>
      <c r="CM1080" s="75"/>
      <c r="CN1080" s="75"/>
      <c r="CO1080" s="75"/>
      <c r="CP1080" s="75"/>
      <c r="CQ1080" s="75"/>
      <c r="CR1080" s="75"/>
      <c r="CS1080" s="75"/>
      <c r="CT1080" s="75"/>
      <c r="CU1080" s="75"/>
      <c r="CV1080" s="75"/>
      <c r="CW1080" s="75"/>
      <c r="CX1080" s="75"/>
      <c r="CY1080" s="75"/>
      <c r="CZ1080" s="75"/>
      <c r="DA1080" s="75"/>
      <c r="DB1080" s="75"/>
      <c r="DC1080" s="75"/>
      <c r="DD1080" s="75"/>
      <c r="DE1080" s="75"/>
      <c r="DF1080" s="75"/>
      <c r="DG1080" s="75"/>
      <c r="DH1080" s="75"/>
      <c r="DI1080" s="75"/>
      <c r="DJ1080" s="75"/>
      <c r="DK1080" s="75"/>
      <c r="DL1080" s="75"/>
      <c r="DM1080" s="75"/>
      <c r="DN1080" s="75"/>
      <c r="DO1080" s="75"/>
      <c r="DP1080" s="75"/>
      <c r="DQ1080" s="75"/>
      <c r="DR1080" s="75"/>
      <c r="DS1080" s="75"/>
      <c r="DT1080" s="75"/>
      <c r="DU1080" s="75"/>
      <c r="DV1080" s="75"/>
      <c r="DW1080" s="75"/>
      <c r="DX1080" s="75"/>
      <c r="DY1080" s="75"/>
      <c r="DZ1080" s="75"/>
      <c r="EA1080" s="75"/>
      <c r="EB1080" s="75"/>
      <c r="EC1080" s="75"/>
      <c r="ED1080" s="75"/>
      <c r="EE1080" s="75"/>
      <c r="EF1080" s="75"/>
      <c r="EG1080" s="75"/>
      <c r="EH1080" s="75"/>
      <c r="EI1080" s="75"/>
      <c r="EJ1080" s="75"/>
      <c r="EK1080" s="75"/>
      <c r="EL1080" s="75"/>
      <c r="EM1080" s="75"/>
      <c r="EN1080" s="75"/>
      <c r="EO1080" s="75"/>
      <c r="EP1080" s="75"/>
      <c r="EQ1080" s="75"/>
      <c r="ER1080" s="75"/>
      <c r="ES1080" s="75"/>
      <c r="ET1080" s="75"/>
      <c r="EU1080" s="75"/>
      <c r="EV1080" s="75"/>
      <c r="EW1080" s="75"/>
      <c r="EX1080" s="75"/>
      <c r="EY1080" s="75"/>
      <c r="EZ1080" s="75"/>
      <c r="FA1080" s="75"/>
      <c r="FB1080" s="75"/>
      <c r="FC1080" s="75"/>
      <c r="FD1080" s="75"/>
      <c r="FE1080" s="75"/>
      <c r="FF1080" s="75"/>
      <c r="FG1080" s="75"/>
      <c r="FH1080" s="75"/>
      <c r="FI1080" s="75"/>
      <c r="FJ1080" s="75"/>
      <c r="FK1080" s="75"/>
      <c r="FL1080" s="75"/>
      <c r="FM1080" s="75"/>
      <c r="FN1080" s="75"/>
      <c r="FO1080" s="75"/>
      <c r="FP1080" s="75"/>
      <c r="FQ1080" s="75"/>
      <c r="FR1080" s="75"/>
      <c r="FS1080" s="75"/>
      <c r="FT1080" s="75"/>
      <c r="FU1080" s="75"/>
      <c r="FV1080" s="75"/>
      <c r="FW1080" s="75"/>
      <c r="FX1080" s="75"/>
      <c r="FY1080" s="75"/>
      <c r="FZ1080" s="75"/>
      <c r="GA1080" s="75"/>
      <c r="GB1080" s="75"/>
      <c r="GC1080" s="75"/>
      <c r="GD1080" s="75"/>
      <c r="GE1080" s="75"/>
      <c r="GF1080" s="75"/>
      <c r="GG1080" s="75"/>
      <c r="GH1080" s="75"/>
      <c r="GI1080" s="75"/>
      <c r="GJ1080" s="75"/>
      <c r="GK1080" s="75"/>
      <c r="GL1080" s="75"/>
      <c r="GM1080" s="75"/>
      <c r="GN1080" s="75"/>
      <c r="GO1080" s="75"/>
      <c r="GP1080" s="75"/>
      <c r="GQ1080" s="75"/>
      <c r="GR1080" s="75"/>
      <c r="GS1080" s="75"/>
      <c r="GT1080" s="75"/>
      <c r="GU1080" s="75"/>
      <c r="GV1080" s="75"/>
      <c r="GW1080" s="75"/>
      <c r="GX1080" s="75"/>
      <c r="GY1080" s="75"/>
      <c r="GZ1080" s="75"/>
      <c r="HA1080" s="75"/>
      <c r="HB1080" s="75"/>
      <c r="HC1080" s="75"/>
      <c r="HD1080" s="75"/>
      <c r="HE1080" s="75"/>
      <c r="HF1080" s="75"/>
      <c r="HG1080" s="75"/>
      <c r="HH1080" s="75"/>
      <c r="HI1080" s="75"/>
      <c r="HJ1080" s="75"/>
      <c r="HK1080" s="75"/>
      <c r="HL1080" s="75"/>
      <c r="HM1080" s="75"/>
      <c r="HN1080" s="75"/>
      <c r="HO1080" s="75"/>
      <c r="HP1080" s="75"/>
      <c r="HQ1080" s="75"/>
      <c r="HR1080" s="75"/>
      <c r="HS1080" s="75"/>
      <c r="HT1080" s="75"/>
      <c r="HU1080" s="75"/>
      <c r="HV1080" s="75"/>
      <c r="HW1080" s="75"/>
      <c r="HX1080" s="75"/>
      <c r="HY1080" s="75"/>
      <c r="HZ1080" s="75"/>
      <c r="IA1080" s="75"/>
      <c r="IB1080" s="75"/>
      <c r="IC1080" s="75"/>
      <c r="ID1080" s="75"/>
      <c r="IE1080" s="75"/>
      <c r="IF1080" s="75"/>
      <c r="IG1080" s="75"/>
      <c r="IH1080" s="75"/>
      <c r="II1080" s="75"/>
      <c r="IJ1080" s="75"/>
      <c r="IK1080" s="75"/>
      <c r="IL1080" s="75"/>
      <c r="IM1080" s="75"/>
      <c r="IN1080" s="75"/>
      <c r="IO1080" s="75"/>
      <c r="IP1080" s="75"/>
      <c r="IQ1080" s="75"/>
      <c r="IR1080" s="75"/>
      <c r="IS1080" s="75"/>
      <c r="IT1080" s="75"/>
      <c r="IU1080" s="75"/>
      <c r="IV1080" s="75"/>
    </row>
    <row r="1081" spans="1:256" s="75" customFormat="1" ht="18.75" x14ac:dyDescent="0.45">
      <c r="A1081" s="58"/>
      <c r="B1081" s="59"/>
      <c r="C1081" s="60"/>
      <c r="D1081" s="81"/>
      <c r="E1081" s="93" t="s">
        <v>1704</v>
      </c>
      <c r="F1081" s="59"/>
      <c r="G1081" s="62"/>
      <c r="H1081" s="76"/>
      <c r="I1081" s="64"/>
      <c r="J1081" s="149">
        <v>2</v>
      </c>
      <c r="K1081" s="150" t="s">
        <v>1705</v>
      </c>
      <c r="L1081" s="67"/>
      <c r="M1081" s="68"/>
      <c r="N1081" s="68"/>
      <c r="O1081" s="68"/>
      <c r="P1081" s="69"/>
      <c r="Q1081" s="234"/>
      <c r="R1081" s="711">
        <v>400000</v>
      </c>
      <c r="S1081" s="159">
        <f>SUM(Q1081:R1081)</f>
        <v>400000</v>
      </c>
      <c r="T1081" s="160" t="s">
        <v>1700</v>
      </c>
      <c r="U1081" s="160" t="s">
        <v>33</v>
      </c>
      <c r="V1081" s="154"/>
      <c r="W1081" s="74"/>
      <c r="X1081" s="74"/>
      <c r="Y1081" s="43"/>
      <c r="Z1081" s="74"/>
    </row>
    <row r="1082" spans="1:256" s="362" customFormat="1" ht="18.75" x14ac:dyDescent="0.45">
      <c r="A1082" s="385"/>
      <c r="B1082" s="181"/>
      <c r="C1082" s="177"/>
      <c r="D1082" s="177" t="s">
        <v>30</v>
      </c>
      <c r="E1082" s="177"/>
      <c r="F1082" s="177"/>
      <c r="G1082" s="178"/>
      <c r="H1082" s="68"/>
      <c r="I1082" s="68"/>
      <c r="J1082" s="686"/>
      <c r="K1082" s="687"/>
      <c r="L1082" s="687"/>
      <c r="M1082" s="158"/>
      <c r="N1082" s="158"/>
      <c r="O1082" s="158"/>
      <c r="P1082" s="158"/>
      <c r="Q1082" s="696"/>
      <c r="R1082" s="696"/>
      <c r="S1082" s="881"/>
      <c r="T1082" s="188"/>
      <c r="U1082" s="713"/>
      <c r="V1082" s="361"/>
      <c r="W1082" s="177"/>
      <c r="X1082" s="177"/>
      <c r="Y1082" s="727"/>
      <c r="Z1082" s="74"/>
      <c r="AA1082" s="11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  <c r="AN1082" s="177"/>
      <c r="AO1082" s="177"/>
      <c r="AP1082" s="177"/>
      <c r="AQ1082" s="177"/>
      <c r="AR1082" s="177"/>
      <c r="AS1082" s="177"/>
      <c r="AT1082" s="177"/>
      <c r="AU1082" s="177"/>
      <c r="AV1082" s="177"/>
      <c r="AW1082" s="177"/>
      <c r="AX1082" s="177"/>
      <c r="AY1082" s="177"/>
      <c r="AZ1082" s="177"/>
      <c r="BA1082" s="177"/>
      <c r="BB1082" s="177"/>
      <c r="BC1082" s="177"/>
      <c r="BD1082" s="177"/>
      <c r="BE1082" s="177"/>
      <c r="BF1082" s="177"/>
      <c r="BG1082" s="177"/>
      <c r="BH1082" s="177"/>
      <c r="BI1082" s="177"/>
      <c r="BJ1082" s="177"/>
      <c r="BK1082" s="177"/>
      <c r="BL1082" s="177"/>
      <c r="BM1082" s="177"/>
      <c r="BN1082" s="177"/>
      <c r="BO1082" s="177"/>
      <c r="BP1082" s="177"/>
      <c r="BQ1082" s="177"/>
      <c r="BR1082" s="177"/>
      <c r="BS1082" s="177"/>
      <c r="BT1082" s="177"/>
      <c r="BU1082" s="177"/>
      <c r="BV1082" s="177"/>
      <c r="BW1082" s="177"/>
      <c r="BX1082" s="177"/>
      <c r="BY1082" s="177"/>
      <c r="BZ1082" s="177"/>
      <c r="CA1082" s="177"/>
      <c r="CB1082" s="177"/>
      <c r="CC1082" s="177"/>
      <c r="CD1082" s="177"/>
      <c r="CE1082" s="177"/>
      <c r="CF1082" s="177"/>
      <c r="CG1082" s="177"/>
      <c r="CH1082" s="177"/>
      <c r="CI1082" s="177"/>
      <c r="CJ1082" s="177"/>
      <c r="CK1082" s="177"/>
      <c r="CL1082" s="177"/>
      <c r="CM1082" s="177"/>
      <c r="CN1082" s="177"/>
      <c r="CO1082" s="177"/>
      <c r="CP1082" s="177"/>
      <c r="CQ1082" s="177"/>
      <c r="CR1082" s="177"/>
      <c r="CS1082" s="177"/>
      <c r="CT1082" s="177"/>
      <c r="CU1082" s="177"/>
      <c r="CV1082" s="177"/>
      <c r="CW1082" s="177"/>
      <c r="CX1082" s="177"/>
      <c r="CY1082" s="177"/>
      <c r="CZ1082" s="177"/>
      <c r="DA1082" s="177"/>
      <c r="DB1082" s="177"/>
      <c r="DC1082" s="177"/>
      <c r="DD1082" s="177"/>
      <c r="DE1082" s="177"/>
      <c r="DF1082" s="177"/>
      <c r="DG1082" s="177"/>
      <c r="DH1082" s="177"/>
      <c r="DI1082" s="177"/>
      <c r="DJ1082" s="177"/>
      <c r="DK1082" s="177"/>
      <c r="DL1082" s="177"/>
      <c r="DM1082" s="177"/>
      <c r="DN1082" s="177"/>
      <c r="DO1082" s="177"/>
      <c r="DP1082" s="177"/>
      <c r="DQ1082" s="177"/>
      <c r="DR1082" s="177"/>
      <c r="DS1082" s="177"/>
      <c r="DT1082" s="177"/>
      <c r="DU1082" s="177"/>
      <c r="DV1082" s="177"/>
      <c r="DW1082" s="177"/>
      <c r="DX1082" s="177"/>
      <c r="DY1082" s="177"/>
      <c r="DZ1082" s="177"/>
      <c r="EA1082" s="177"/>
      <c r="EB1082" s="177"/>
      <c r="EC1082" s="177"/>
      <c r="ED1082" s="177"/>
      <c r="EE1082" s="177"/>
      <c r="EF1082" s="177"/>
      <c r="EG1082" s="177"/>
      <c r="EH1082" s="177"/>
      <c r="EI1082" s="177"/>
      <c r="EJ1082" s="177"/>
      <c r="EK1082" s="177"/>
      <c r="EL1082" s="177"/>
      <c r="EM1082" s="177"/>
      <c r="EN1082" s="177"/>
      <c r="EO1082" s="177"/>
      <c r="EP1082" s="177"/>
      <c r="EQ1082" s="177"/>
      <c r="ER1082" s="177"/>
      <c r="ES1082" s="177"/>
      <c r="ET1082" s="177"/>
      <c r="EU1082" s="177"/>
      <c r="EV1082" s="177"/>
      <c r="EW1082" s="177"/>
      <c r="EX1082" s="177"/>
      <c r="EY1082" s="177"/>
      <c r="EZ1082" s="177"/>
      <c r="FA1082" s="177"/>
      <c r="FB1082" s="177"/>
      <c r="FC1082" s="177"/>
      <c r="FD1082" s="177"/>
      <c r="FE1082" s="177"/>
      <c r="FF1082" s="177"/>
      <c r="FG1082" s="177"/>
      <c r="FH1082" s="177"/>
      <c r="FI1082" s="177"/>
      <c r="FJ1082" s="177"/>
      <c r="FK1082" s="177"/>
      <c r="FL1082" s="177"/>
      <c r="FM1082" s="177"/>
      <c r="FN1082" s="177"/>
      <c r="FO1082" s="177"/>
      <c r="FP1082" s="177"/>
      <c r="FQ1082" s="177"/>
      <c r="FR1082" s="177"/>
      <c r="FS1082" s="177"/>
      <c r="FT1082" s="177"/>
      <c r="FU1082" s="177"/>
      <c r="FV1082" s="177"/>
      <c r="FW1082" s="177"/>
      <c r="FX1082" s="177"/>
      <c r="FY1082" s="177"/>
      <c r="FZ1082" s="177"/>
      <c r="GA1082" s="177"/>
      <c r="GB1082" s="177"/>
      <c r="GC1082" s="177"/>
      <c r="GD1082" s="177"/>
      <c r="GE1082" s="177"/>
      <c r="GF1082" s="177"/>
      <c r="GG1082" s="177"/>
      <c r="GH1082" s="177"/>
      <c r="GI1082" s="177"/>
      <c r="GJ1082" s="177"/>
      <c r="GK1082" s="177"/>
      <c r="GL1082" s="177"/>
      <c r="GM1082" s="177"/>
      <c r="GN1082" s="177"/>
      <c r="GO1082" s="177"/>
      <c r="GP1082" s="177"/>
      <c r="GQ1082" s="177"/>
      <c r="GR1082" s="177"/>
      <c r="GS1082" s="177"/>
      <c r="GT1082" s="177"/>
      <c r="GU1082" s="177"/>
      <c r="GV1082" s="177"/>
      <c r="GW1082" s="177"/>
      <c r="GX1082" s="177"/>
      <c r="GY1082" s="177"/>
      <c r="GZ1082" s="177"/>
      <c r="HA1082" s="177"/>
      <c r="HB1082" s="177"/>
      <c r="HC1082" s="177"/>
      <c r="HD1082" s="177"/>
      <c r="HE1082" s="177"/>
      <c r="HF1082" s="177"/>
      <c r="HG1082" s="177"/>
      <c r="HH1082" s="177"/>
      <c r="HI1082" s="177"/>
      <c r="HJ1082" s="177"/>
      <c r="HK1082" s="177"/>
      <c r="HL1082" s="177"/>
      <c r="HM1082" s="177"/>
      <c r="HN1082" s="177"/>
      <c r="HO1082" s="177"/>
      <c r="HP1082" s="177"/>
      <c r="HQ1082" s="177"/>
      <c r="HR1082" s="177"/>
      <c r="HS1082" s="177"/>
      <c r="HT1082" s="177"/>
      <c r="HU1082" s="177"/>
      <c r="HV1082" s="177"/>
      <c r="HW1082" s="177"/>
      <c r="HX1082" s="177"/>
      <c r="HY1082" s="177"/>
      <c r="HZ1082" s="177"/>
      <c r="IA1082" s="177"/>
      <c r="IB1082" s="177"/>
      <c r="IC1082" s="177"/>
      <c r="ID1082" s="177"/>
      <c r="IE1082" s="177"/>
      <c r="IF1082" s="177"/>
      <c r="IG1082" s="177"/>
      <c r="IH1082" s="177"/>
      <c r="II1082" s="177"/>
      <c r="IJ1082" s="177"/>
      <c r="IK1082" s="177"/>
      <c r="IL1082" s="177"/>
      <c r="IM1082" s="177"/>
      <c r="IN1082" s="177"/>
      <c r="IO1082" s="177"/>
      <c r="IP1082" s="177"/>
      <c r="IQ1082" s="177"/>
      <c r="IR1082" s="177"/>
      <c r="IS1082" s="177"/>
      <c r="IT1082" s="177"/>
      <c r="IU1082" s="177"/>
      <c r="IV1082" s="177"/>
    </row>
    <row r="1083" spans="1:256" s="181" customFormat="1" ht="18.75" x14ac:dyDescent="0.45">
      <c r="A1083" s="385"/>
      <c r="C1083" s="386"/>
      <c r="D1083" s="81">
        <v>1</v>
      </c>
      <c r="E1083" s="122" t="s">
        <v>1706</v>
      </c>
      <c r="G1083" s="182"/>
      <c r="H1083" s="158" t="s">
        <v>75</v>
      </c>
      <c r="I1083" s="158">
        <v>5</v>
      </c>
      <c r="J1083" s="686"/>
      <c r="K1083" s="687"/>
      <c r="L1083" s="687"/>
      <c r="M1083" s="158"/>
      <c r="N1083" s="158"/>
      <c r="O1083" s="158"/>
      <c r="P1083" s="158"/>
      <c r="Q1083" s="696"/>
      <c r="R1083" s="696"/>
      <c r="S1083" s="159"/>
      <c r="T1083" s="188"/>
      <c r="U1083" s="188"/>
      <c r="V1083" s="387"/>
      <c r="W1083" s="177"/>
      <c r="X1083" s="177"/>
      <c r="Y1083" s="727"/>
      <c r="Z1083" s="74"/>
      <c r="AA1083" s="117"/>
    </row>
    <row r="1084" spans="1:256" s="181" customFormat="1" ht="18.75" x14ac:dyDescent="0.45">
      <c r="A1084" s="385"/>
      <c r="C1084" s="386"/>
      <c r="D1084" s="81"/>
      <c r="E1084" s="216" t="s">
        <v>77</v>
      </c>
      <c r="F1084" s="123" t="s">
        <v>1707</v>
      </c>
      <c r="G1084" s="182"/>
      <c r="H1084" s="158"/>
      <c r="I1084" s="158"/>
      <c r="J1084" s="686"/>
      <c r="K1084" s="687"/>
      <c r="L1084" s="687"/>
      <c r="M1084" s="158"/>
      <c r="N1084" s="158"/>
      <c r="O1084" s="158"/>
      <c r="P1084" s="158"/>
      <c r="Q1084" s="187"/>
      <c r="R1084" s="187"/>
      <c r="S1084" s="159"/>
      <c r="T1084" s="188"/>
      <c r="U1084" s="188"/>
      <c r="V1084" s="387"/>
      <c r="W1084" s="177"/>
      <c r="X1084" s="177"/>
      <c r="Y1084" s="727"/>
      <c r="Z1084" s="74"/>
      <c r="AA1084" s="117"/>
    </row>
    <row r="1085" spans="1:256" s="181" customFormat="1" ht="18.75" x14ac:dyDescent="0.45">
      <c r="A1085" s="385"/>
      <c r="C1085" s="386"/>
      <c r="D1085" s="81"/>
      <c r="E1085" s="216" t="s">
        <v>80</v>
      </c>
      <c r="F1085" s="123" t="s">
        <v>1708</v>
      </c>
      <c r="G1085" s="182"/>
      <c r="H1085" s="158"/>
      <c r="I1085" s="158"/>
      <c r="J1085" s="686"/>
      <c r="K1085" s="687"/>
      <c r="L1085" s="687"/>
      <c r="M1085" s="158"/>
      <c r="N1085" s="158"/>
      <c r="O1085" s="158"/>
      <c r="P1085" s="158"/>
      <c r="Q1085" s="696"/>
      <c r="R1085" s="696"/>
      <c r="S1085" s="159"/>
      <c r="T1085" s="188"/>
      <c r="U1085" s="188"/>
      <c r="V1085" s="387"/>
      <c r="W1085" s="177"/>
      <c r="X1085" s="177"/>
      <c r="Y1085" s="727"/>
      <c r="Z1085" s="74"/>
      <c r="AA1085" s="117"/>
    </row>
    <row r="1086" spans="1:256" s="181" customFormat="1" ht="18.75" x14ac:dyDescent="0.45">
      <c r="A1086" s="385"/>
      <c r="D1086" s="81"/>
      <c r="E1086" s="216" t="s">
        <v>84</v>
      </c>
      <c r="F1086" s="123" t="s">
        <v>1709</v>
      </c>
      <c r="G1086" s="182"/>
      <c r="H1086" s="158"/>
      <c r="I1086" s="158"/>
      <c r="J1086" s="686"/>
      <c r="K1086" s="687"/>
      <c r="L1086" s="687"/>
      <c r="M1086" s="158"/>
      <c r="N1086" s="158"/>
      <c r="O1086" s="158"/>
      <c r="P1086" s="158"/>
      <c r="Q1086" s="696"/>
      <c r="R1086" s="696"/>
      <c r="S1086" s="159"/>
      <c r="T1086" s="188"/>
      <c r="U1086" s="188"/>
      <c r="V1086" s="387"/>
      <c r="W1086" s="177"/>
      <c r="X1086" s="177"/>
      <c r="Y1086" s="727"/>
      <c r="Z1086" s="74"/>
      <c r="AA1086" s="117"/>
    </row>
    <row r="1087" spans="1:256" s="181" customFormat="1" ht="18.75" x14ac:dyDescent="0.45">
      <c r="A1087" s="385"/>
      <c r="D1087" s="81"/>
      <c r="E1087" s="216"/>
      <c r="F1087" s="123" t="s">
        <v>1710</v>
      </c>
      <c r="G1087" s="182"/>
      <c r="H1087" s="158"/>
      <c r="I1087" s="158"/>
      <c r="J1087" s="686"/>
      <c r="K1087" s="687"/>
      <c r="L1087" s="687"/>
      <c r="M1087" s="158"/>
      <c r="N1087" s="158"/>
      <c r="O1087" s="158"/>
      <c r="P1087" s="158"/>
      <c r="Q1087" s="696"/>
      <c r="R1087" s="696"/>
      <c r="S1087" s="159"/>
      <c r="T1087" s="188"/>
      <c r="U1087" s="188"/>
      <c r="V1087" s="387"/>
      <c r="W1087" s="177"/>
      <c r="X1087" s="177"/>
      <c r="Y1087" s="727"/>
      <c r="Z1087" s="74"/>
      <c r="AA1087" s="117"/>
    </row>
    <row r="1088" spans="1:256" s="181" customFormat="1" ht="18.75" x14ac:dyDescent="0.45">
      <c r="A1088" s="385"/>
      <c r="D1088" s="81"/>
      <c r="E1088" s="216" t="s">
        <v>141</v>
      </c>
      <c r="F1088" s="123" t="s">
        <v>1711</v>
      </c>
      <c r="G1088" s="182"/>
      <c r="H1088" s="158"/>
      <c r="I1088" s="158"/>
      <c r="J1088" s="686"/>
      <c r="K1088" s="687"/>
      <c r="L1088" s="687"/>
      <c r="M1088" s="158"/>
      <c r="N1088" s="158"/>
      <c r="O1088" s="158"/>
      <c r="P1088" s="158"/>
      <c r="Q1088" s="696"/>
      <c r="R1088" s="696"/>
      <c r="S1088" s="159"/>
      <c r="T1088" s="188"/>
      <c r="U1088" s="188"/>
      <c r="V1088" s="387"/>
      <c r="W1088" s="177"/>
      <c r="X1088" s="177"/>
      <c r="Y1088" s="727"/>
      <c r="Z1088" s="74"/>
      <c r="AA1088" s="117"/>
    </row>
    <row r="1089" spans="1:256" s="181" customFormat="1" ht="18.75" x14ac:dyDescent="0.45">
      <c r="A1089" s="385"/>
      <c r="D1089" s="81"/>
      <c r="E1089" s="216"/>
      <c r="F1089" s="123" t="s">
        <v>1710</v>
      </c>
      <c r="G1089" s="182"/>
      <c r="H1089" s="158"/>
      <c r="I1089" s="158"/>
      <c r="J1089" s="686"/>
      <c r="K1089" s="687"/>
      <c r="L1089" s="687"/>
      <c r="M1089" s="158"/>
      <c r="N1089" s="158"/>
      <c r="O1089" s="158"/>
      <c r="P1089" s="158"/>
      <c r="Q1089" s="696"/>
      <c r="R1089" s="696"/>
      <c r="S1089" s="159"/>
      <c r="T1089" s="188"/>
      <c r="U1089" s="188"/>
      <c r="V1089" s="387"/>
      <c r="W1089" s="177"/>
      <c r="X1089" s="177"/>
      <c r="Y1089" s="727"/>
      <c r="Z1089" s="74"/>
      <c r="AA1089" s="117"/>
    </row>
    <row r="1090" spans="1:256" s="181" customFormat="1" ht="18.75" x14ac:dyDescent="0.45">
      <c r="A1090" s="385"/>
      <c r="D1090" s="81"/>
      <c r="E1090" s="216" t="s">
        <v>143</v>
      </c>
      <c r="F1090" s="123" t="s">
        <v>1712</v>
      </c>
      <c r="G1090" s="182"/>
      <c r="H1090" s="158"/>
      <c r="I1090" s="158"/>
      <c r="J1090" s="686"/>
      <c r="K1090" s="687"/>
      <c r="L1090" s="687"/>
      <c r="M1090" s="158"/>
      <c r="N1090" s="158"/>
      <c r="O1090" s="158"/>
      <c r="P1090" s="158"/>
      <c r="Q1090" s="696"/>
      <c r="R1090" s="696"/>
      <c r="S1090" s="159"/>
      <c r="T1090" s="188"/>
      <c r="U1090" s="188"/>
      <c r="V1090" s="387"/>
      <c r="W1090" s="177"/>
      <c r="X1090" s="177"/>
      <c r="Y1090" s="727"/>
      <c r="Z1090" s="74"/>
      <c r="AA1090" s="117"/>
    </row>
    <row r="1091" spans="1:256" s="181" customFormat="1" ht="18.75" x14ac:dyDescent="0.45">
      <c r="A1091" s="385"/>
      <c r="D1091" s="81">
        <v>2</v>
      </c>
      <c r="E1091" s="907" t="s">
        <v>1713</v>
      </c>
      <c r="F1091" s="122"/>
      <c r="H1091" s="158" t="s">
        <v>119</v>
      </c>
      <c r="I1091" s="158" t="s">
        <v>1714</v>
      </c>
      <c r="J1091" s="686"/>
      <c r="K1091" s="687"/>
      <c r="L1091" s="687"/>
      <c r="M1091" s="158"/>
      <c r="N1091" s="158"/>
      <c r="O1091" s="158"/>
      <c r="P1091" s="158"/>
      <c r="Q1091" s="696"/>
      <c r="R1091" s="696"/>
      <c r="S1091" s="159"/>
      <c r="T1091" s="188"/>
      <c r="U1091" s="188"/>
      <c r="V1091" s="387"/>
      <c r="W1091" s="177"/>
      <c r="X1091" s="177"/>
      <c r="Y1091" s="727"/>
      <c r="Z1091" s="74"/>
      <c r="AA1091" s="117"/>
    </row>
    <row r="1092" spans="1:256" s="181" customFormat="1" ht="18.75" x14ac:dyDescent="0.45">
      <c r="A1092" s="388"/>
      <c r="B1092" s="221"/>
      <c r="C1092" s="702"/>
      <c r="D1092" s="220">
        <v>3</v>
      </c>
      <c r="E1092" s="908" t="s">
        <v>1715</v>
      </c>
      <c r="F1092" s="221"/>
      <c r="G1092" s="221"/>
      <c r="H1092" s="223" t="s">
        <v>1716</v>
      </c>
      <c r="I1092" s="223" t="s">
        <v>1717</v>
      </c>
      <c r="J1092" s="439"/>
      <c r="K1092" s="440"/>
      <c r="L1092" s="440"/>
      <c r="M1092" s="223"/>
      <c r="N1092" s="223"/>
      <c r="O1092" s="223"/>
      <c r="P1092" s="223"/>
      <c r="Q1092" s="442"/>
      <c r="R1092" s="442"/>
      <c r="S1092" s="240"/>
      <c r="T1092" s="323"/>
      <c r="U1092" s="323"/>
      <c r="V1092" s="387"/>
      <c r="W1092" s="177"/>
      <c r="X1092" s="177"/>
      <c r="Y1092" s="727"/>
      <c r="Z1092" s="74"/>
      <c r="AA1092" s="117"/>
    </row>
    <row r="1093" spans="1:256" s="362" customFormat="1" thickBot="1" x14ac:dyDescent="0.5">
      <c r="A1093" s="909" t="s">
        <v>8</v>
      </c>
      <c r="B1093" s="910"/>
      <c r="C1093" s="910"/>
      <c r="D1093" s="910"/>
      <c r="E1093" s="910"/>
      <c r="F1093" s="910"/>
      <c r="G1093" s="910"/>
      <c r="H1093" s="910"/>
      <c r="I1093" s="910"/>
      <c r="J1093" s="910"/>
      <c r="K1093" s="910"/>
      <c r="L1093" s="911"/>
      <c r="M1093" s="912"/>
      <c r="N1093" s="912"/>
      <c r="O1093" s="912"/>
      <c r="P1093" s="912"/>
      <c r="Q1093" s="913">
        <f>SUM(Q6,Q119,Q643,Q765,Q553,Q947)</f>
        <v>81141700</v>
      </c>
      <c r="R1093" s="913">
        <f>SUM(R6,R119,R643,R765,R553,R947)</f>
        <v>55709900</v>
      </c>
      <c r="S1093" s="911">
        <f>SUM(Q1093:R1093)</f>
        <v>136851600</v>
      </c>
      <c r="T1093" s="914"/>
      <c r="U1093" s="914"/>
      <c r="V1093" s="915"/>
      <c r="W1093" s="915"/>
      <c r="X1093" s="915"/>
      <c r="Y1093" s="915"/>
      <c r="Z1093" s="915"/>
      <c r="AA1093" s="177"/>
      <c r="AB1093" s="177"/>
      <c r="AC1093" s="177"/>
      <c r="AD1093" s="177"/>
      <c r="AE1093" s="177"/>
      <c r="AF1093" s="177"/>
      <c r="AG1093" s="177"/>
      <c r="AH1093" s="177"/>
      <c r="AI1093" s="177"/>
      <c r="AJ1093" s="177"/>
      <c r="AK1093" s="177"/>
      <c r="AL1093" s="177"/>
      <c r="AM1093" s="177"/>
      <c r="AN1093" s="177"/>
      <c r="AO1093" s="177"/>
      <c r="AP1093" s="177"/>
      <c r="AQ1093" s="177"/>
      <c r="AR1093" s="177"/>
      <c r="AS1093" s="177"/>
      <c r="AT1093" s="177"/>
      <c r="AU1093" s="177"/>
      <c r="AV1093" s="177"/>
      <c r="AW1093" s="177"/>
      <c r="AX1093" s="177"/>
      <c r="AY1093" s="177"/>
      <c r="AZ1093" s="177"/>
      <c r="BA1093" s="177"/>
      <c r="BB1093" s="177"/>
      <c r="BC1093" s="177"/>
      <c r="BD1093" s="177"/>
      <c r="BE1093" s="177"/>
      <c r="BF1093" s="177"/>
      <c r="BG1093" s="177"/>
      <c r="BH1093" s="177"/>
      <c r="BI1093" s="177"/>
      <c r="BJ1093" s="177"/>
      <c r="BK1093" s="177"/>
      <c r="BL1093" s="177"/>
      <c r="BM1093" s="177"/>
      <c r="BN1093" s="177"/>
      <c r="BO1093" s="177"/>
      <c r="BP1093" s="177"/>
      <c r="BQ1093" s="177"/>
      <c r="BR1093" s="177"/>
      <c r="BS1093" s="177"/>
      <c r="BT1093" s="177"/>
      <c r="BU1093" s="177"/>
      <c r="BV1093" s="177"/>
      <c r="BW1093" s="177"/>
      <c r="BX1093" s="177"/>
      <c r="BY1093" s="177"/>
      <c r="BZ1093" s="177"/>
      <c r="CA1093" s="177"/>
      <c r="CB1093" s="177"/>
      <c r="CC1093" s="177"/>
      <c r="CD1093" s="177"/>
      <c r="CE1093" s="177"/>
      <c r="CF1093" s="177"/>
      <c r="CG1093" s="177"/>
      <c r="CH1093" s="177"/>
      <c r="CI1093" s="177"/>
      <c r="CJ1093" s="177"/>
      <c r="CK1093" s="177"/>
      <c r="CL1093" s="177"/>
      <c r="CM1093" s="177"/>
      <c r="CN1093" s="177"/>
      <c r="CO1093" s="177"/>
      <c r="CP1093" s="177"/>
      <c r="CQ1093" s="177"/>
      <c r="CR1093" s="177"/>
      <c r="CS1093" s="177"/>
      <c r="CT1093" s="177"/>
      <c r="CU1093" s="177"/>
      <c r="CV1093" s="177"/>
      <c r="CW1093" s="177"/>
      <c r="CX1093" s="177"/>
      <c r="CY1093" s="177"/>
      <c r="CZ1093" s="177"/>
      <c r="DA1093" s="177"/>
      <c r="DB1093" s="177"/>
      <c r="DC1093" s="177"/>
      <c r="DD1093" s="177"/>
      <c r="DE1093" s="177"/>
      <c r="DF1093" s="177"/>
      <c r="DG1093" s="177"/>
      <c r="DH1093" s="177"/>
      <c r="DI1093" s="177"/>
      <c r="DJ1093" s="177"/>
      <c r="DK1093" s="177"/>
      <c r="DL1093" s="177"/>
      <c r="DM1093" s="177"/>
      <c r="DN1093" s="177"/>
      <c r="DO1093" s="177"/>
      <c r="DP1093" s="177"/>
      <c r="DQ1093" s="177"/>
      <c r="DR1093" s="177"/>
      <c r="DS1093" s="177"/>
      <c r="DT1093" s="177"/>
      <c r="DU1093" s="177"/>
      <c r="DV1093" s="177"/>
      <c r="DW1093" s="177"/>
      <c r="DX1093" s="177"/>
      <c r="DY1093" s="177"/>
      <c r="DZ1093" s="177"/>
      <c r="EA1093" s="177"/>
      <c r="EB1093" s="177"/>
      <c r="EC1093" s="177"/>
      <c r="ED1093" s="177"/>
      <c r="EE1093" s="177"/>
      <c r="EF1093" s="177"/>
      <c r="EG1093" s="177"/>
      <c r="EH1093" s="177"/>
      <c r="EI1093" s="177"/>
      <c r="EJ1093" s="177"/>
      <c r="EK1093" s="177"/>
      <c r="EL1093" s="177"/>
      <c r="EM1093" s="177"/>
      <c r="EN1093" s="177"/>
      <c r="EO1093" s="177"/>
      <c r="EP1093" s="177"/>
      <c r="EQ1093" s="177"/>
      <c r="ER1093" s="177"/>
      <c r="ES1093" s="177"/>
      <c r="ET1093" s="177"/>
      <c r="EU1093" s="177"/>
      <c r="EV1093" s="177"/>
      <c r="EW1093" s="177"/>
      <c r="EX1093" s="177"/>
      <c r="EY1093" s="177"/>
      <c r="EZ1093" s="177"/>
      <c r="FA1093" s="177"/>
      <c r="FB1093" s="177"/>
      <c r="FC1093" s="177"/>
      <c r="FD1093" s="177"/>
      <c r="FE1093" s="177"/>
      <c r="FF1093" s="177"/>
      <c r="FG1093" s="177"/>
      <c r="FH1093" s="177"/>
      <c r="FI1093" s="177"/>
      <c r="FJ1093" s="177"/>
      <c r="FK1093" s="177"/>
      <c r="FL1093" s="177"/>
      <c r="FM1093" s="177"/>
      <c r="FN1093" s="177"/>
      <c r="FO1093" s="177"/>
      <c r="FP1093" s="177"/>
      <c r="FQ1093" s="177"/>
      <c r="FR1093" s="177"/>
      <c r="FS1093" s="177"/>
      <c r="FT1093" s="177"/>
      <c r="FU1093" s="177"/>
      <c r="FV1093" s="177"/>
      <c r="FW1093" s="177"/>
      <c r="FX1093" s="177"/>
      <c r="FY1093" s="177"/>
      <c r="FZ1093" s="177"/>
      <c r="GA1093" s="177"/>
      <c r="GB1093" s="177"/>
      <c r="GC1093" s="177"/>
      <c r="GD1093" s="177"/>
      <c r="GE1093" s="177"/>
      <c r="GF1093" s="177"/>
      <c r="GG1093" s="177"/>
      <c r="GH1093" s="177"/>
      <c r="GI1093" s="177"/>
      <c r="GJ1093" s="177"/>
      <c r="GK1093" s="177"/>
      <c r="GL1093" s="177"/>
      <c r="GM1093" s="177"/>
      <c r="GN1093" s="177"/>
      <c r="GO1093" s="177"/>
      <c r="GP1093" s="177"/>
      <c r="GQ1093" s="177"/>
      <c r="GR1093" s="177"/>
      <c r="GS1093" s="177"/>
      <c r="GT1093" s="177"/>
      <c r="GU1093" s="177"/>
      <c r="GV1093" s="177"/>
      <c r="GW1093" s="177"/>
      <c r="GX1093" s="177"/>
      <c r="GY1093" s="177"/>
      <c r="GZ1093" s="177"/>
      <c r="HA1093" s="177"/>
      <c r="HB1093" s="177"/>
      <c r="HC1093" s="177"/>
      <c r="HD1093" s="177"/>
      <c r="HE1093" s="177"/>
      <c r="HF1093" s="177"/>
      <c r="HG1093" s="177"/>
      <c r="HH1093" s="177"/>
      <c r="HI1093" s="177"/>
      <c r="HJ1093" s="177"/>
      <c r="HK1093" s="177"/>
      <c r="HL1093" s="177"/>
      <c r="HM1093" s="177"/>
      <c r="HN1093" s="177"/>
      <c r="HO1093" s="177"/>
      <c r="HP1093" s="177"/>
      <c r="HQ1093" s="177"/>
      <c r="HR1093" s="177"/>
      <c r="HS1093" s="177"/>
      <c r="HT1093" s="177"/>
      <c r="HU1093" s="177"/>
      <c r="HV1093" s="177"/>
      <c r="HW1093" s="177"/>
      <c r="HX1093" s="177"/>
      <c r="HY1093" s="177"/>
      <c r="HZ1093" s="177"/>
      <c r="IA1093" s="177"/>
      <c r="IB1093" s="177"/>
      <c r="IC1093" s="177"/>
      <c r="ID1093" s="177"/>
      <c r="IE1093" s="177"/>
      <c r="IF1093" s="177"/>
      <c r="IG1093" s="177"/>
      <c r="IH1093" s="177"/>
      <c r="II1093" s="177"/>
      <c r="IJ1093" s="177"/>
      <c r="IK1093" s="177"/>
      <c r="IL1093" s="177"/>
      <c r="IM1093" s="177"/>
      <c r="IN1093" s="177"/>
      <c r="IO1093" s="177"/>
      <c r="IP1093" s="177"/>
      <c r="IQ1093" s="177"/>
      <c r="IR1093" s="177"/>
      <c r="IS1093" s="177"/>
      <c r="IT1093" s="177"/>
      <c r="IU1093" s="177"/>
      <c r="IV1093" s="177"/>
    </row>
    <row r="1094" spans="1:256" ht="20.25" thickTop="1" x14ac:dyDescent="0.45"/>
  </sheetData>
  <mergeCells count="15">
    <mergeCell ref="K938:L938"/>
    <mergeCell ref="K939:L939"/>
    <mergeCell ref="K940:L940"/>
    <mergeCell ref="K941:L941"/>
    <mergeCell ref="K942:L942"/>
    <mergeCell ref="T4:T5"/>
    <mergeCell ref="U4:U5"/>
    <mergeCell ref="K936:L936"/>
    <mergeCell ref="M4:P4"/>
    <mergeCell ref="S4:S5"/>
    <mergeCell ref="K937:L937"/>
    <mergeCell ref="A4:G5"/>
    <mergeCell ref="H4:I4"/>
    <mergeCell ref="J4:K5"/>
    <mergeCell ref="L4:L5"/>
  </mergeCells>
  <printOptions horizontalCentered="1"/>
  <pageMargins left="0.26" right="0.39370078740157483" top="0.98425196850393704" bottom="0.59055118110236227" header="0.51181102362204722" footer="0.35433070866141736"/>
  <pageSetup paperSize="8" scale="80" firstPageNumber="33" fitToWidth="5" fitToHeight="5" orientation="landscape" r:id="rId1"/>
  <headerFooter alignWithMargins="0">
    <oddFooter>&amp;C&amp;P</oddFooter>
  </headerFooter>
  <rowBreaks count="23" manualBreakCount="23">
    <brk id="45" max="20" man="1"/>
    <brk id="93" max="20" man="1"/>
    <brk id="231" max="20" man="1"/>
    <brk id="275" max="20" man="1"/>
    <brk id="323" max="20" man="1"/>
    <brk id="366" max="20" man="1"/>
    <brk id="413" max="20" man="1"/>
    <brk id="461" max="20" man="1"/>
    <brk id="509" max="20" man="1"/>
    <brk id="552" max="20" man="1"/>
    <brk id="591" max="20" man="1"/>
    <brk id="632" max="16383" man="1"/>
    <brk id="671" max="16383" man="1"/>
    <brk id="708" max="20" man="1"/>
    <brk id="730" max="16383" man="1"/>
    <brk id="764" max="20" man="1"/>
    <brk id="811" max="16383" man="1"/>
    <brk id="851" max="16383" man="1"/>
    <brk id="891" max="16383" man="1"/>
    <brk id="933" max="16383" man="1"/>
    <brk id="976" max="20" man="1"/>
    <brk id="1024" max="16383" man="1"/>
    <brk id="106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44"/>
  <sheetViews>
    <sheetView view="pageBreakPreview" topLeftCell="A19" zoomScaleNormal="100" zoomScaleSheetLayoutView="100" workbookViewId="0">
      <selection activeCell="C36" sqref="C36:E36"/>
    </sheetView>
  </sheetViews>
  <sheetFormatPr defaultRowHeight="21.75" x14ac:dyDescent="0.5"/>
  <cols>
    <col min="1" max="1" width="16.7109375" style="927" customWidth="1"/>
    <col min="2" max="2" width="13" style="927" customWidth="1"/>
    <col min="3" max="4" width="17.28515625" style="927" customWidth="1"/>
    <col min="5" max="5" width="30.140625" style="927" customWidth="1"/>
    <col min="6" max="256" width="9.140625" style="927"/>
    <col min="257" max="257" width="16.7109375" style="927" customWidth="1"/>
    <col min="258" max="258" width="13" style="927" customWidth="1"/>
    <col min="259" max="260" width="17.28515625" style="927" customWidth="1"/>
    <col min="261" max="261" width="37.28515625" style="927" customWidth="1"/>
    <col min="262" max="512" width="9.140625" style="927"/>
    <col min="513" max="513" width="16.7109375" style="927" customWidth="1"/>
    <col min="514" max="514" width="13" style="927" customWidth="1"/>
    <col min="515" max="516" width="17.28515625" style="927" customWidth="1"/>
    <col min="517" max="517" width="37.28515625" style="927" customWidth="1"/>
    <col min="518" max="768" width="9.140625" style="927"/>
    <col min="769" max="769" width="16.7109375" style="927" customWidth="1"/>
    <col min="770" max="770" width="13" style="927" customWidth="1"/>
    <col min="771" max="772" width="17.28515625" style="927" customWidth="1"/>
    <col min="773" max="773" width="37.28515625" style="927" customWidth="1"/>
    <col min="774" max="1024" width="9.140625" style="927"/>
    <col min="1025" max="1025" width="16.7109375" style="927" customWidth="1"/>
    <col min="1026" max="1026" width="13" style="927" customWidth="1"/>
    <col min="1027" max="1028" width="17.28515625" style="927" customWidth="1"/>
    <col min="1029" max="1029" width="37.28515625" style="927" customWidth="1"/>
    <col min="1030" max="1280" width="9.140625" style="927"/>
    <col min="1281" max="1281" width="16.7109375" style="927" customWidth="1"/>
    <col min="1282" max="1282" width="13" style="927" customWidth="1"/>
    <col min="1283" max="1284" width="17.28515625" style="927" customWidth="1"/>
    <col min="1285" max="1285" width="37.28515625" style="927" customWidth="1"/>
    <col min="1286" max="1536" width="9.140625" style="927"/>
    <col min="1537" max="1537" width="16.7109375" style="927" customWidth="1"/>
    <col min="1538" max="1538" width="13" style="927" customWidth="1"/>
    <col min="1539" max="1540" width="17.28515625" style="927" customWidth="1"/>
    <col min="1541" max="1541" width="37.28515625" style="927" customWidth="1"/>
    <col min="1542" max="1792" width="9.140625" style="927"/>
    <col min="1793" max="1793" width="16.7109375" style="927" customWidth="1"/>
    <col min="1794" max="1794" width="13" style="927" customWidth="1"/>
    <col min="1795" max="1796" width="17.28515625" style="927" customWidth="1"/>
    <col min="1797" max="1797" width="37.28515625" style="927" customWidth="1"/>
    <col min="1798" max="2048" width="9.140625" style="927"/>
    <col min="2049" max="2049" width="16.7109375" style="927" customWidth="1"/>
    <col min="2050" max="2050" width="13" style="927" customWidth="1"/>
    <col min="2051" max="2052" width="17.28515625" style="927" customWidth="1"/>
    <col min="2053" max="2053" width="37.28515625" style="927" customWidth="1"/>
    <col min="2054" max="2304" width="9.140625" style="927"/>
    <col min="2305" max="2305" width="16.7109375" style="927" customWidth="1"/>
    <col min="2306" max="2306" width="13" style="927" customWidth="1"/>
    <col min="2307" max="2308" width="17.28515625" style="927" customWidth="1"/>
    <col min="2309" max="2309" width="37.28515625" style="927" customWidth="1"/>
    <col min="2310" max="2560" width="9.140625" style="927"/>
    <col min="2561" max="2561" width="16.7109375" style="927" customWidth="1"/>
    <col min="2562" max="2562" width="13" style="927" customWidth="1"/>
    <col min="2563" max="2564" width="17.28515625" style="927" customWidth="1"/>
    <col min="2565" max="2565" width="37.28515625" style="927" customWidth="1"/>
    <col min="2566" max="2816" width="9.140625" style="927"/>
    <col min="2817" max="2817" width="16.7109375" style="927" customWidth="1"/>
    <col min="2818" max="2818" width="13" style="927" customWidth="1"/>
    <col min="2819" max="2820" width="17.28515625" style="927" customWidth="1"/>
    <col min="2821" max="2821" width="37.28515625" style="927" customWidth="1"/>
    <col min="2822" max="3072" width="9.140625" style="927"/>
    <col min="3073" max="3073" width="16.7109375" style="927" customWidth="1"/>
    <col min="3074" max="3074" width="13" style="927" customWidth="1"/>
    <col min="3075" max="3076" width="17.28515625" style="927" customWidth="1"/>
    <col min="3077" max="3077" width="37.28515625" style="927" customWidth="1"/>
    <col min="3078" max="3328" width="9.140625" style="927"/>
    <col min="3329" max="3329" width="16.7109375" style="927" customWidth="1"/>
    <col min="3330" max="3330" width="13" style="927" customWidth="1"/>
    <col min="3331" max="3332" width="17.28515625" style="927" customWidth="1"/>
    <col min="3333" max="3333" width="37.28515625" style="927" customWidth="1"/>
    <col min="3334" max="3584" width="9.140625" style="927"/>
    <col min="3585" max="3585" width="16.7109375" style="927" customWidth="1"/>
    <col min="3586" max="3586" width="13" style="927" customWidth="1"/>
    <col min="3587" max="3588" width="17.28515625" style="927" customWidth="1"/>
    <col min="3589" max="3589" width="37.28515625" style="927" customWidth="1"/>
    <col min="3590" max="3840" width="9.140625" style="927"/>
    <col min="3841" max="3841" width="16.7109375" style="927" customWidth="1"/>
    <col min="3842" max="3842" width="13" style="927" customWidth="1"/>
    <col min="3843" max="3844" width="17.28515625" style="927" customWidth="1"/>
    <col min="3845" max="3845" width="37.28515625" style="927" customWidth="1"/>
    <col min="3846" max="4096" width="9.140625" style="927"/>
    <col min="4097" max="4097" width="16.7109375" style="927" customWidth="1"/>
    <col min="4098" max="4098" width="13" style="927" customWidth="1"/>
    <col min="4099" max="4100" width="17.28515625" style="927" customWidth="1"/>
    <col min="4101" max="4101" width="37.28515625" style="927" customWidth="1"/>
    <col min="4102" max="4352" width="9.140625" style="927"/>
    <col min="4353" max="4353" width="16.7109375" style="927" customWidth="1"/>
    <col min="4354" max="4354" width="13" style="927" customWidth="1"/>
    <col min="4355" max="4356" width="17.28515625" style="927" customWidth="1"/>
    <col min="4357" max="4357" width="37.28515625" style="927" customWidth="1"/>
    <col min="4358" max="4608" width="9.140625" style="927"/>
    <col min="4609" max="4609" width="16.7109375" style="927" customWidth="1"/>
    <col min="4610" max="4610" width="13" style="927" customWidth="1"/>
    <col min="4611" max="4612" width="17.28515625" style="927" customWidth="1"/>
    <col min="4613" max="4613" width="37.28515625" style="927" customWidth="1"/>
    <col min="4614" max="4864" width="9.140625" style="927"/>
    <col min="4865" max="4865" width="16.7109375" style="927" customWidth="1"/>
    <col min="4866" max="4866" width="13" style="927" customWidth="1"/>
    <col min="4867" max="4868" width="17.28515625" style="927" customWidth="1"/>
    <col min="4869" max="4869" width="37.28515625" style="927" customWidth="1"/>
    <col min="4870" max="5120" width="9.140625" style="927"/>
    <col min="5121" max="5121" width="16.7109375" style="927" customWidth="1"/>
    <col min="5122" max="5122" width="13" style="927" customWidth="1"/>
    <col min="5123" max="5124" width="17.28515625" style="927" customWidth="1"/>
    <col min="5125" max="5125" width="37.28515625" style="927" customWidth="1"/>
    <col min="5126" max="5376" width="9.140625" style="927"/>
    <col min="5377" max="5377" width="16.7109375" style="927" customWidth="1"/>
    <col min="5378" max="5378" width="13" style="927" customWidth="1"/>
    <col min="5379" max="5380" width="17.28515625" style="927" customWidth="1"/>
    <col min="5381" max="5381" width="37.28515625" style="927" customWidth="1"/>
    <col min="5382" max="5632" width="9.140625" style="927"/>
    <col min="5633" max="5633" width="16.7109375" style="927" customWidth="1"/>
    <col min="5634" max="5634" width="13" style="927" customWidth="1"/>
    <col min="5635" max="5636" width="17.28515625" style="927" customWidth="1"/>
    <col min="5637" max="5637" width="37.28515625" style="927" customWidth="1"/>
    <col min="5638" max="5888" width="9.140625" style="927"/>
    <col min="5889" max="5889" width="16.7109375" style="927" customWidth="1"/>
    <col min="5890" max="5890" width="13" style="927" customWidth="1"/>
    <col min="5891" max="5892" width="17.28515625" style="927" customWidth="1"/>
    <col min="5893" max="5893" width="37.28515625" style="927" customWidth="1"/>
    <col min="5894" max="6144" width="9.140625" style="927"/>
    <col min="6145" max="6145" width="16.7109375" style="927" customWidth="1"/>
    <col min="6146" max="6146" width="13" style="927" customWidth="1"/>
    <col min="6147" max="6148" width="17.28515625" style="927" customWidth="1"/>
    <col min="6149" max="6149" width="37.28515625" style="927" customWidth="1"/>
    <col min="6150" max="6400" width="9.140625" style="927"/>
    <col min="6401" max="6401" width="16.7109375" style="927" customWidth="1"/>
    <col min="6402" max="6402" width="13" style="927" customWidth="1"/>
    <col min="6403" max="6404" width="17.28515625" style="927" customWidth="1"/>
    <col min="6405" max="6405" width="37.28515625" style="927" customWidth="1"/>
    <col min="6406" max="6656" width="9.140625" style="927"/>
    <col min="6657" max="6657" width="16.7109375" style="927" customWidth="1"/>
    <col min="6658" max="6658" width="13" style="927" customWidth="1"/>
    <col min="6659" max="6660" width="17.28515625" style="927" customWidth="1"/>
    <col min="6661" max="6661" width="37.28515625" style="927" customWidth="1"/>
    <col min="6662" max="6912" width="9.140625" style="927"/>
    <col min="6913" max="6913" width="16.7109375" style="927" customWidth="1"/>
    <col min="6914" max="6914" width="13" style="927" customWidth="1"/>
    <col min="6915" max="6916" width="17.28515625" style="927" customWidth="1"/>
    <col min="6917" max="6917" width="37.28515625" style="927" customWidth="1"/>
    <col min="6918" max="7168" width="9.140625" style="927"/>
    <col min="7169" max="7169" width="16.7109375" style="927" customWidth="1"/>
    <col min="7170" max="7170" width="13" style="927" customWidth="1"/>
    <col min="7171" max="7172" width="17.28515625" style="927" customWidth="1"/>
    <col min="7173" max="7173" width="37.28515625" style="927" customWidth="1"/>
    <col min="7174" max="7424" width="9.140625" style="927"/>
    <col min="7425" max="7425" width="16.7109375" style="927" customWidth="1"/>
    <col min="7426" max="7426" width="13" style="927" customWidth="1"/>
    <col min="7427" max="7428" width="17.28515625" style="927" customWidth="1"/>
    <col min="7429" max="7429" width="37.28515625" style="927" customWidth="1"/>
    <col min="7430" max="7680" width="9.140625" style="927"/>
    <col min="7681" max="7681" width="16.7109375" style="927" customWidth="1"/>
    <col min="7682" max="7682" width="13" style="927" customWidth="1"/>
    <col min="7683" max="7684" width="17.28515625" style="927" customWidth="1"/>
    <col min="7685" max="7685" width="37.28515625" style="927" customWidth="1"/>
    <col min="7686" max="7936" width="9.140625" style="927"/>
    <col min="7937" max="7937" width="16.7109375" style="927" customWidth="1"/>
    <col min="7938" max="7938" width="13" style="927" customWidth="1"/>
    <col min="7939" max="7940" width="17.28515625" style="927" customWidth="1"/>
    <col min="7941" max="7941" width="37.28515625" style="927" customWidth="1"/>
    <col min="7942" max="8192" width="9.140625" style="927"/>
    <col min="8193" max="8193" width="16.7109375" style="927" customWidth="1"/>
    <col min="8194" max="8194" width="13" style="927" customWidth="1"/>
    <col min="8195" max="8196" width="17.28515625" style="927" customWidth="1"/>
    <col min="8197" max="8197" width="37.28515625" style="927" customWidth="1"/>
    <col min="8198" max="8448" width="9.140625" style="927"/>
    <col min="8449" max="8449" width="16.7109375" style="927" customWidth="1"/>
    <col min="8450" max="8450" width="13" style="927" customWidth="1"/>
    <col min="8451" max="8452" width="17.28515625" style="927" customWidth="1"/>
    <col min="8453" max="8453" width="37.28515625" style="927" customWidth="1"/>
    <col min="8454" max="8704" width="9.140625" style="927"/>
    <col min="8705" max="8705" width="16.7109375" style="927" customWidth="1"/>
    <col min="8706" max="8706" width="13" style="927" customWidth="1"/>
    <col min="8707" max="8708" width="17.28515625" style="927" customWidth="1"/>
    <col min="8709" max="8709" width="37.28515625" style="927" customWidth="1"/>
    <col min="8710" max="8960" width="9.140625" style="927"/>
    <col min="8961" max="8961" width="16.7109375" style="927" customWidth="1"/>
    <col min="8962" max="8962" width="13" style="927" customWidth="1"/>
    <col min="8963" max="8964" width="17.28515625" style="927" customWidth="1"/>
    <col min="8965" max="8965" width="37.28515625" style="927" customWidth="1"/>
    <col min="8966" max="9216" width="9.140625" style="927"/>
    <col min="9217" max="9217" width="16.7109375" style="927" customWidth="1"/>
    <col min="9218" max="9218" width="13" style="927" customWidth="1"/>
    <col min="9219" max="9220" width="17.28515625" style="927" customWidth="1"/>
    <col min="9221" max="9221" width="37.28515625" style="927" customWidth="1"/>
    <col min="9222" max="9472" width="9.140625" style="927"/>
    <col min="9473" max="9473" width="16.7109375" style="927" customWidth="1"/>
    <col min="9474" max="9474" width="13" style="927" customWidth="1"/>
    <col min="9475" max="9476" width="17.28515625" style="927" customWidth="1"/>
    <col min="9477" max="9477" width="37.28515625" style="927" customWidth="1"/>
    <col min="9478" max="9728" width="9.140625" style="927"/>
    <col min="9729" max="9729" width="16.7109375" style="927" customWidth="1"/>
    <col min="9730" max="9730" width="13" style="927" customWidth="1"/>
    <col min="9731" max="9732" width="17.28515625" style="927" customWidth="1"/>
    <col min="9733" max="9733" width="37.28515625" style="927" customWidth="1"/>
    <col min="9734" max="9984" width="9.140625" style="927"/>
    <col min="9985" max="9985" width="16.7109375" style="927" customWidth="1"/>
    <col min="9986" max="9986" width="13" style="927" customWidth="1"/>
    <col min="9987" max="9988" width="17.28515625" style="927" customWidth="1"/>
    <col min="9989" max="9989" width="37.28515625" style="927" customWidth="1"/>
    <col min="9990" max="10240" width="9.140625" style="927"/>
    <col min="10241" max="10241" width="16.7109375" style="927" customWidth="1"/>
    <col min="10242" max="10242" width="13" style="927" customWidth="1"/>
    <col min="10243" max="10244" width="17.28515625" style="927" customWidth="1"/>
    <col min="10245" max="10245" width="37.28515625" style="927" customWidth="1"/>
    <col min="10246" max="10496" width="9.140625" style="927"/>
    <col min="10497" max="10497" width="16.7109375" style="927" customWidth="1"/>
    <col min="10498" max="10498" width="13" style="927" customWidth="1"/>
    <col min="10499" max="10500" width="17.28515625" style="927" customWidth="1"/>
    <col min="10501" max="10501" width="37.28515625" style="927" customWidth="1"/>
    <col min="10502" max="10752" width="9.140625" style="927"/>
    <col min="10753" max="10753" width="16.7109375" style="927" customWidth="1"/>
    <col min="10754" max="10754" width="13" style="927" customWidth="1"/>
    <col min="10755" max="10756" width="17.28515625" style="927" customWidth="1"/>
    <col min="10757" max="10757" width="37.28515625" style="927" customWidth="1"/>
    <col min="10758" max="11008" width="9.140625" style="927"/>
    <col min="11009" max="11009" width="16.7109375" style="927" customWidth="1"/>
    <col min="11010" max="11010" width="13" style="927" customWidth="1"/>
    <col min="11011" max="11012" width="17.28515625" style="927" customWidth="1"/>
    <col min="11013" max="11013" width="37.28515625" style="927" customWidth="1"/>
    <col min="11014" max="11264" width="9.140625" style="927"/>
    <col min="11265" max="11265" width="16.7109375" style="927" customWidth="1"/>
    <col min="11266" max="11266" width="13" style="927" customWidth="1"/>
    <col min="11267" max="11268" width="17.28515625" style="927" customWidth="1"/>
    <col min="11269" max="11269" width="37.28515625" style="927" customWidth="1"/>
    <col min="11270" max="11520" width="9.140625" style="927"/>
    <col min="11521" max="11521" width="16.7109375" style="927" customWidth="1"/>
    <col min="11522" max="11522" width="13" style="927" customWidth="1"/>
    <col min="11523" max="11524" width="17.28515625" style="927" customWidth="1"/>
    <col min="11525" max="11525" width="37.28515625" style="927" customWidth="1"/>
    <col min="11526" max="11776" width="9.140625" style="927"/>
    <col min="11777" max="11777" width="16.7109375" style="927" customWidth="1"/>
    <col min="11778" max="11778" width="13" style="927" customWidth="1"/>
    <col min="11779" max="11780" width="17.28515625" style="927" customWidth="1"/>
    <col min="11781" max="11781" width="37.28515625" style="927" customWidth="1"/>
    <col min="11782" max="12032" width="9.140625" style="927"/>
    <col min="12033" max="12033" width="16.7109375" style="927" customWidth="1"/>
    <col min="12034" max="12034" width="13" style="927" customWidth="1"/>
    <col min="12035" max="12036" width="17.28515625" style="927" customWidth="1"/>
    <col min="12037" max="12037" width="37.28515625" style="927" customWidth="1"/>
    <col min="12038" max="12288" width="9.140625" style="927"/>
    <col min="12289" max="12289" width="16.7109375" style="927" customWidth="1"/>
    <col min="12290" max="12290" width="13" style="927" customWidth="1"/>
    <col min="12291" max="12292" width="17.28515625" style="927" customWidth="1"/>
    <col min="12293" max="12293" width="37.28515625" style="927" customWidth="1"/>
    <col min="12294" max="12544" width="9.140625" style="927"/>
    <col min="12545" max="12545" width="16.7109375" style="927" customWidth="1"/>
    <col min="12546" max="12546" width="13" style="927" customWidth="1"/>
    <col min="12547" max="12548" width="17.28515625" style="927" customWidth="1"/>
    <col min="12549" max="12549" width="37.28515625" style="927" customWidth="1"/>
    <col min="12550" max="12800" width="9.140625" style="927"/>
    <col min="12801" max="12801" width="16.7109375" style="927" customWidth="1"/>
    <col min="12802" max="12802" width="13" style="927" customWidth="1"/>
    <col min="12803" max="12804" width="17.28515625" style="927" customWidth="1"/>
    <col min="12805" max="12805" width="37.28515625" style="927" customWidth="1"/>
    <col min="12806" max="13056" width="9.140625" style="927"/>
    <col min="13057" max="13057" width="16.7109375" style="927" customWidth="1"/>
    <col min="13058" max="13058" width="13" style="927" customWidth="1"/>
    <col min="13059" max="13060" width="17.28515625" style="927" customWidth="1"/>
    <col min="13061" max="13061" width="37.28515625" style="927" customWidth="1"/>
    <col min="13062" max="13312" width="9.140625" style="927"/>
    <col min="13313" max="13313" width="16.7109375" style="927" customWidth="1"/>
    <col min="13314" max="13314" width="13" style="927" customWidth="1"/>
    <col min="13315" max="13316" width="17.28515625" style="927" customWidth="1"/>
    <col min="13317" max="13317" width="37.28515625" style="927" customWidth="1"/>
    <col min="13318" max="13568" width="9.140625" style="927"/>
    <col min="13569" max="13569" width="16.7109375" style="927" customWidth="1"/>
    <col min="13570" max="13570" width="13" style="927" customWidth="1"/>
    <col min="13571" max="13572" width="17.28515625" style="927" customWidth="1"/>
    <col min="13573" max="13573" width="37.28515625" style="927" customWidth="1"/>
    <col min="13574" max="13824" width="9.140625" style="927"/>
    <col min="13825" max="13825" width="16.7109375" style="927" customWidth="1"/>
    <col min="13826" max="13826" width="13" style="927" customWidth="1"/>
    <col min="13827" max="13828" width="17.28515625" style="927" customWidth="1"/>
    <col min="13829" max="13829" width="37.28515625" style="927" customWidth="1"/>
    <col min="13830" max="14080" width="9.140625" style="927"/>
    <col min="14081" max="14081" width="16.7109375" style="927" customWidth="1"/>
    <col min="14082" max="14082" width="13" style="927" customWidth="1"/>
    <col min="14083" max="14084" width="17.28515625" style="927" customWidth="1"/>
    <col min="14085" max="14085" width="37.28515625" style="927" customWidth="1"/>
    <col min="14086" max="14336" width="9.140625" style="927"/>
    <col min="14337" max="14337" width="16.7109375" style="927" customWidth="1"/>
    <col min="14338" max="14338" width="13" style="927" customWidth="1"/>
    <col min="14339" max="14340" width="17.28515625" style="927" customWidth="1"/>
    <col min="14341" max="14341" width="37.28515625" style="927" customWidth="1"/>
    <col min="14342" max="14592" width="9.140625" style="927"/>
    <col min="14593" max="14593" width="16.7109375" style="927" customWidth="1"/>
    <col min="14594" max="14594" width="13" style="927" customWidth="1"/>
    <col min="14595" max="14596" width="17.28515625" style="927" customWidth="1"/>
    <col min="14597" max="14597" width="37.28515625" style="927" customWidth="1"/>
    <col min="14598" max="14848" width="9.140625" style="927"/>
    <col min="14849" max="14849" width="16.7109375" style="927" customWidth="1"/>
    <col min="14850" max="14850" width="13" style="927" customWidth="1"/>
    <col min="14851" max="14852" width="17.28515625" style="927" customWidth="1"/>
    <col min="14853" max="14853" width="37.28515625" style="927" customWidth="1"/>
    <col min="14854" max="15104" width="9.140625" style="927"/>
    <col min="15105" max="15105" width="16.7109375" style="927" customWidth="1"/>
    <col min="15106" max="15106" width="13" style="927" customWidth="1"/>
    <col min="15107" max="15108" width="17.28515625" style="927" customWidth="1"/>
    <col min="15109" max="15109" width="37.28515625" style="927" customWidth="1"/>
    <col min="15110" max="15360" width="9.140625" style="927"/>
    <col min="15361" max="15361" width="16.7109375" style="927" customWidth="1"/>
    <col min="15362" max="15362" width="13" style="927" customWidth="1"/>
    <col min="15363" max="15364" width="17.28515625" style="927" customWidth="1"/>
    <col min="15365" max="15365" width="37.28515625" style="927" customWidth="1"/>
    <col min="15366" max="15616" width="9.140625" style="927"/>
    <col min="15617" max="15617" width="16.7109375" style="927" customWidth="1"/>
    <col min="15618" max="15618" width="13" style="927" customWidth="1"/>
    <col min="15619" max="15620" width="17.28515625" style="927" customWidth="1"/>
    <col min="15621" max="15621" width="37.28515625" style="927" customWidth="1"/>
    <col min="15622" max="15872" width="9.140625" style="927"/>
    <col min="15873" max="15873" width="16.7109375" style="927" customWidth="1"/>
    <col min="15874" max="15874" width="13" style="927" customWidth="1"/>
    <col min="15875" max="15876" width="17.28515625" style="927" customWidth="1"/>
    <col min="15877" max="15877" width="37.28515625" style="927" customWidth="1"/>
    <col min="15878" max="16128" width="9.140625" style="927"/>
    <col min="16129" max="16129" width="16.7109375" style="927" customWidth="1"/>
    <col min="16130" max="16130" width="13" style="927" customWidth="1"/>
    <col min="16131" max="16132" width="17.28515625" style="927" customWidth="1"/>
    <col min="16133" max="16133" width="37.28515625" style="927" customWidth="1"/>
    <col min="16134" max="16384" width="9.140625" style="927"/>
  </cols>
  <sheetData>
    <row r="1" spans="1:256" x14ac:dyDescent="0.5">
      <c r="E1" s="928" t="s">
        <v>1736</v>
      </c>
    </row>
    <row r="2" spans="1:256" ht="9" customHeight="1" x14ac:dyDescent="0.5"/>
    <row r="3" spans="1:256" ht="24" x14ac:dyDescent="0.55000000000000004">
      <c r="A3" s="986" t="s">
        <v>1721</v>
      </c>
      <c r="B3" s="986"/>
      <c r="C3" s="986"/>
      <c r="D3" s="986"/>
      <c r="E3" s="986"/>
      <c r="F3" s="929"/>
      <c r="G3" s="929"/>
      <c r="H3" s="929"/>
      <c r="I3" s="929"/>
      <c r="J3" s="929"/>
      <c r="K3" s="929"/>
      <c r="L3" s="929"/>
      <c r="M3" s="929"/>
      <c r="N3" s="929"/>
      <c r="O3" s="929"/>
      <c r="P3" s="929"/>
      <c r="Q3" s="929"/>
      <c r="R3" s="929"/>
      <c r="S3" s="929"/>
      <c r="T3" s="929"/>
      <c r="U3" s="929"/>
      <c r="V3" s="929"/>
      <c r="W3" s="929"/>
      <c r="X3" s="929"/>
      <c r="Y3" s="929"/>
      <c r="Z3" s="929"/>
      <c r="AA3" s="929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929"/>
      <c r="BD3" s="929"/>
      <c r="BE3" s="929"/>
      <c r="BF3" s="929"/>
      <c r="BG3" s="929"/>
      <c r="BH3" s="929"/>
      <c r="BI3" s="929"/>
      <c r="BJ3" s="929"/>
      <c r="BK3" s="929"/>
      <c r="BL3" s="929"/>
      <c r="BM3" s="929"/>
      <c r="BN3" s="929"/>
      <c r="BO3" s="929"/>
      <c r="BP3" s="929"/>
      <c r="BQ3" s="929"/>
      <c r="BR3" s="929"/>
      <c r="BS3" s="929"/>
      <c r="BT3" s="929"/>
      <c r="BU3" s="929"/>
      <c r="BV3" s="929"/>
      <c r="BW3" s="929"/>
      <c r="BX3" s="929"/>
      <c r="BY3" s="929"/>
      <c r="BZ3" s="929"/>
      <c r="CA3" s="929"/>
      <c r="CB3" s="929"/>
      <c r="CC3" s="929"/>
      <c r="CD3" s="929"/>
      <c r="CE3" s="929"/>
      <c r="CF3" s="929"/>
      <c r="CG3" s="929"/>
      <c r="CH3" s="929"/>
      <c r="CI3" s="929"/>
      <c r="CJ3" s="929"/>
      <c r="CK3" s="929"/>
      <c r="CL3" s="929"/>
      <c r="CM3" s="929"/>
      <c r="CN3" s="929"/>
      <c r="CO3" s="929"/>
      <c r="CP3" s="929"/>
      <c r="CQ3" s="929"/>
      <c r="CR3" s="929"/>
      <c r="CS3" s="929"/>
      <c r="CT3" s="929"/>
      <c r="CU3" s="929"/>
      <c r="CV3" s="929"/>
      <c r="CW3" s="929"/>
      <c r="CX3" s="929"/>
      <c r="CY3" s="929"/>
      <c r="CZ3" s="929"/>
      <c r="DA3" s="929"/>
      <c r="DB3" s="929"/>
      <c r="DC3" s="929"/>
      <c r="DD3" s="929"/>
      <c r="DE3" s="929"/>
      <c r="DF3" s="929"/>
      <c r="DG3" s="929"/>
      <c r="DH3" s="929"/>
      <c r="DI3" s="929"/>
      <c r="DJ3" s="929"/>
      <c r="DK3" s="929"/>
      <c r="DL3" s="929"/>
      <c r="DM3" s="929"/>
      <c r="DN3" s="929"/>
      <c r="DO3" s="929"/>
      <c r="DP3" s="929"/>
      <c r="DQ3" s="929"/>
      <c r="DR3" s="929"/>
      <c r="DS3" s="929"/>
      <c r="DT3" s="929"/>
      <c r="DU3" s="929"/>
      <c r="DV3" s="929"/>
      <c r="DW3" s="929"/>
      <c r="DX3" s="929"/>
      <c r="DY3" s="929"/>
      <c r="DZ3" s="929"/>
      <c r="EA3" s="929"/>
      <c r="EB3" s="929"/>
      <c r="EC3" s="929"/>
      <c r="ED3" s="929"/>
      <c r="EE3" s="929"/>
      <c r="EF3" s="929"/>
      <c r="EG3" s="929"/>
      <c r="EH3" s="929"/>
      <c r="EI3" s="929"/>
      <c r="EJ3" s="929"/>
      <c r="EK3" s="929"/>
      <c r="EL3" s="929"/>
      <c r="EM3" s="929"/>
      <c r="EN3" s="929"/>
      <c r="EO3" s="929"/>
      <c r="EP3" s="929"/>
      <c r="EQ3" s="929"/>
      <c r="ER3" s="929"/>
      <c r="ES3" s="929"/>
      <c r="ET3" s="929"/>
      <c r="EU3" s="929"/>
      <c r="EV3" s="929"/>
      <c r="EW3" s="929"/>
      <c r="EX3" s="929"/>
      <c r="EY3" s="929"/>
      <c r="EZ3" s="929"/>
      <c r="FA3" s="929"/>
      <c r="FB3" s="929"/>
      <c r="FC3" s="929"/>
      <c r="FD3" s="929"/>
      <c r="FE3" s="929"/>
      <c r="FF3" s="929"/>
      <c r="FG3" s="929"/>
      <c r="FH3" s="929"/>
      <c r="FI3" s="929"/>
      <c r="FJ3" s="929"/>
      <c r="FK3" s="929"/>
      <c r="FL3" s="929"/>
      <c r="FM3" s="929"/>
      <c r="FN3" s="929"/>
      <c r="FO3" s="929"/>
      <c r="FP3" s="929"/>
      <c r="FQ3" s="929"/>
      <c r="FR3" s="929"/>
      <c r="FS3" s="929"/>
      <c r="FT3" s="929"/>
      <c r="FU3" s="929"/>
      <c r="FV3" s="929"/>
      <c r="FW3" s="929"/>
      <c r="FX3" s="929"/>
      <c r="FY3" s="929"/>
      <c r="FZ3" s="929"/>
      <c r="GA3" s="929"/>
      <c r="GB3" s="929"/>
      <c r="GC3" s="929"/>
      <c r="GD3" s="929"/>
      <c r="GE3" s="929"/>
      <c r="GF3" s="929"/>
      <c r="GG3" s="929"/>
      <c r="GH3" s="929"/>
      <c r="GI3" s="929"/>
      <c r="GJ3" s="929"/>
      <c r="GK3" s="929"/>
      <c r="GL3" s="929"/>
      <c r="GM3" s="929"/>
      <c r="GN3" s="929"/>
      <c r="GO3" s="929"/>
      <c r="GP3" s="929"/>
      <c r="GQ3" s="929"/>
      <c r="GR3" s="929"/>
      <c r="GS3" s="929"/>
      <c r="GT3" s="929"/>
      <c r="GU3" s="929"/>
      <c r="GV3" s="929"/>
      <c r="GW3" s="929"/>
      <c r="GX3" s="929"/>
      <c r="GY3" s="929"/>
      <c r="GZ3" s="929"/>
      <c r="HA3" s="929"/>
      <c r="HB3" s="929"/>
      <c r="HC3" s="929"/>
      <c r="HD3" s="929"/>
      <c r="HE3" s="929"/>
      <c r="HF3" s="929"/>
      <c r="HG3" s="929"/>
      <c r="HH3" s="929"/>
      <c r="HI3" s="929"/>
      <c r="HJ3" s="929"/>
      <c r="HK3" s="929"/>
      <c r="HL3" s="929"/>
      <c r="HM3" s="929"/>
      <c r="HN3" s="929"/>
      <c r="HO3" s="929"/>
      <c r="HP3" s="929"/>
      <c r="HQ3" s="929"/>
      <c r="HR3" s="929"/>
      <c r="HS3" s="929"/>
      <c r="HT3" s="929"/>
      <c r="HU3" s="929"/>
      <c r="HV3" s="929"/>
      <c r="HW3" s="929"/>
      <c r="HX3" s="929"/>
      <c r="HY3" s="929"/>
      <c r="HZ3" s="929"/>
      <c r="IA3" s="929"/>
      <c r="IB3" s="929"/>
      <c r="IC3" s="929"/>
      <c r="ID3" s="929"/>
      <c r="IE3" s="929"/>
      <c r="IF3" s="929"/>
      <c r="IG3" s="929"/>
      <c r="IH3" s="929"/>
      <c r="II3" s="929"/>
      <c r="IJ3" s="929"/>
      <c r="IK3" s="929"/>
      <c r="IL3" s="929"/>
      <c r="IM3" s="929"/>
      <c r="IN3" s="929"/>
      <c r="IO3" s="929"/>
      <c r="IP3" s="929"/>
      <c r="IQ3" s="929"/>
      <c r="IR3" s="929"/>
      <c r="IS3" s="929"/>
      <c r="IT3" s="929"/>
      <c r="IU3" s="929"/>
      <c r="IV3" s="929"/>
    </row>
    <row r="4" spans="1:256" ht="24" x14ac:dyDescent="0.55000000000000004">
      <c r="A4" s="986" t="s">
        <v>1722</v>
      </c>
      <c r="B4" s="986"/>
      <c r="C4" s="986"/>
      <c r="D4" s="986"/>
      <c r="E4" s="986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929"/>
      <c r="DE4" s="929"/>
      <c r="DF4" s="929"/>
      <c r="DG4" s="929"/>
      <c r="DH4" s="929"/>
      <c r="DI4" s="929"/>
      <c r="DJ4" s="929"/>
      <c r="DK4" s="929"/>
      <c r="DL4" s="929"/>
      <c r="DM4" s="929"/>
      <c r="DN4" s="929"/>
      <c r="DO4" s="929"/>
      <c r="DP4" s="929"/>
      <c r="DQ4" s="929"/>
      <c r="DR4" s="929"/>
      <c r="DS4" s="929"/>
      <c r="DT4" s="929"/>
      <c r="DU4" s="929"/>
      <c r="DV4" s="929"/>
      <c r="DW4" s="929"/>
      <c r="DX4" s="929"/>
      <c r="DY4" s="929"/>
      <c r="DZ4" s="929"/>
      <c r="EA4" s="929"/>
      <c r="EB4" s="929"/>
      <c r="EC4" s="929"/>
      <c r="ED4" s="929"/>
      <c r="EE4" s="929"/>
      <c r="EF4" s="929"/>
      <c r="EG4" s="929"/>
      <c r="EH4" s="929"/>
      <c r="EI4" s="929"/>
      <c r="EJ4" s="929"/>
      <c r="EK4" s="929"/>
      <c r="EL4" s="929"/>
      <c r="EM4" s="929"/>
      <c r="EN4" s="929"/>
      <c r="EO4" s="929"/>
      <c r="EP4" s="929"/>
      <c r="EQ4" s="929"/>
      <c r="ER4" s="929"/>
      <c r="ES4" s="929"/>
      <c r="ET4" s="929"/>
      <c r="EU4" s="929"/>
      <c r="EV4" s="929"/>
      <c r="EW4" s="929"/>
      <c r="EX4" s="929"/>
      <c r="EY4" s="929"/>
      <c r="EZ4" s="929"/>
      <c r="FA4" s="929"/>
      <c r="FB4" s="929"/>
      <c r="FC4" s="929"/>
      <c r="FD4" s="929"/>
      <c r="FE4" s="929"/>
      <c r="FF4" s="929"/>
      <c r="FG4" s="929"/>
      <c r="FH4" s="929"/>
      <c r="FI4" s="929"/>
      <c r="FJ4" s="929"/>
      <c r="FK4" s="929"/>
      <c r="FL4" s="929"/>
      <c r="FM4" s="929"/>
      <c r="FN4" s="929"/>
      <c r="FO4" s="929"/>
      <c r="FP4" s="929"/>
      <c r="FQ4" s="929"/>
      <c r="FR4" s="929"/>
      <c r="FS4" s="929"/>
      <c r="FT4" s="929"/>
      <c r="FU4" s="929"/>
      <c r="FV4" s="929"/>
      <c r="FW4" s="929"/>
      <c r="FX4" s="929"/>
      <c r="FY4" s="929"/>
      <c r="FZ4" s="929"/>
      <c r="GA4" s="929"/>
      <c r="GB4" s="929"/>
      <c r="GC4" s="929"/>
      <c r="GD4" s="929"/>
      <c r="GE4" s="929"/>
      <c r="GF4" s="929"/>
      <c r="GG4" s="929"/>
      <c r="GH4" s="929"/>
      <c r="GI4" s="929"/>
      <c r="GJ4" s="929"/>
      <c r="GK4" s="929"/>
      <c r="GL4" s="929"/>
      <c r="GM4" s="929"/>
      <c r="GN4" s="929"/>
      <c r="GO4" s="929"/>
      <c r="GP4" s="929"/>
      <c r="GQ4" s="929"/>
      <c r="GR4" s="929"/>
      <c r="GS4" s="929"/>
      <c r="GT4" s="929"/>
      <c r="GU4" s="929"/>
      <c r="GV4" s="929"/>
      <c r="GW4" s="929"/>
      <c r="GX4" s="929"/>
      <c r="GY4" s="929"/>
      <c r="GZ4" s="929"/>
      <c r="HA4" s="929"/>
      <c r="HB4" s="929"/>
      <c r="HC4" s="929"/>
      <c r="HD4" s="929"/>
      <c r="HE4" s="929"/>
      <c r="HF4" s="929"/>
      <c r="HG4" s="929"/>
      <c r="HH4" s="929"/>
      <c r="HI4" s="929"/>
      <c r="HJ4" s="929"/>
      <c r="HK4" s="929"/>
      <c r="HL4" s="929"/>
      <c r="HM4" s="929"/>
      <c r="HN4" s="929"/>
      <c r="HO4" s="929"/>
      <c r="HP4" s="929"/>
      <c r="HQ4" s="929"/>
      <c r="HR4" s="929"/>
      <c r="HS4" s="929"/>
      <c r="HT4" s="929"/>
      <c r="HU4" s="929"/>
      <c r="HV4" s="929"/>
      <c r="HW4" s="929"/>
      <c r="HX4" s="929"/>
      <c r="HY4" s="929"/>
      <c r="HZ4" s="929"/>
      <c r="IA4" s="929"/>
      <c r="IB4" s="929"/>
      <c r="IC4" s="929"/>
      <c r="ID4" s="929"/>
      <c r="IE4" s="929"/>
      <c r="IF4" s="929"/>
      <c r="IG4" s="929"/>
      <c r="IH4" s="929"/>
      <c r="II4" s="929"/>
      <c r="IJ4" s="929"/>
      <c r="IK4" s="929"/>
      <c r="IL4" s="929"/>
      <c r="IM4" s="929"/>
      <c r="IN4" s="929"/>
      <c r="IO4" s="929"/>
      <c r="IP4" s="929"/>
      <c r="IQ4" s="929"/>
      <c r="IR4" s="929"/>
      <c r="IS4" s="929"/>
      <c r="IT4" s="929"/>
      <c r="IU4" s="929"/>
      <c r="IV4" s="929"/>
    </row>
    <row r="5" spans="1:256" ht="9" customHeight="1" x14ac:dyDescent="0.5"/>
    <row r="6" spans="1:256" x14ac:dyDescent="0.5">
      <c r="A6" s="930" t="s">
        <v>1723</v>
      </c>
      <c r="B6" s="987"/>
      <c r="C6" s="987"/>
      <c r="D6" s="987"/>
      <c r="E6" s="987"/>
    </row>
    <row r="7" spans="1:256" x14ac:dyDescent="0.5">
      <c r="A7" s="929" t="s">
        <v>1737</v>
      </c>
      <c r="B7" s="988"/>
      <c r="C7" s="988"/>
      <c r="D7" s="988"/>
      <c r="E7" s="988"/>
    </row>
    <row r="8" spans="1:256" x14ac:dyDescent="0.5">
      <c r="A8" s="936" t="s">
        <v>1742</v>
      </c>
      <c r="B8" s="989"/>
      <c r="C8" s="989"/>
      <c r="D8" s="989"/>
      <c r="E8" s="989"/>
    </row>
    <row r="9" spans="1:256" x14ac:dyDescent="0.5">
      <c r="A9" s="936" t="s">
        <v>1725</v>
      </c>
      <c r="B9" s="989"/>
      <c r="C9" s="989"/>
      <c r="D9" s="989"/>
      <c r="E9" s="989"/>
    </row>
    <row r="10" spans="1:256" x14ac:dyDescent="0.5">
      <c r="A10" s="929"/>
      <c r="B10" s="937"/>
      <c r="C10" s="937"/>
      <c r="D10" s="937"/>
      <c r="E10" s="937"/>
    </row>
    <row r="11" spans="1:256" x14ac:dyDescent="0.5">
      <c r="A11" s="929"/>
      <c r="B11" s="928" t="s">
        <v>1738</v>
      </c>
      <c r="C11" s="985" t="s">
        <v>1739</v>
      </c>
      <c r="D11" s="985"/>
      <c r="E11" s="985"/>
    </row>
    <row r="12" spans="1:256" x14ac:dyDescent="0.5">
      <c r="A12" s="929"/>
      <c r="B12" s="928">
        <v>1</v>
      </c>
      <c r="C12" s="990"/>
      <c r="D12" s="990"/>
      <c r="E12" s="990"/>
    </row>
    <row r="13" spans="1:256" x14ac:dyDescent="0.5">
      <c r="A13" s="929"/>
      <c r="B13" s="928">
        <v>2</v>
      </c>
      <c r="C13" s="990"/>
      <c r="D13" s="990"/>
      <c r="E13" s="990"/>
    </row>
    <row r="14" spans="1:256" x14ac:dyDescent="0.5">
      <c r="A14" s="929"/>
      <c r="B14" s="928">
        <v>3</v>
      </c>
      <c r="C14" s="990"/>
      <c r="D14" s="990"/>
      <c r="E14" s="990"/>
    </row>
    <row r="15" spans="1:256" x14ac:dyDescent="0.5">
      <c r="A15" s="929"/>
      <c r="B15" s="928">
        <v>4</v>
      </c>
      <c r="C15" s="990"/>
      <c r="D15" s="990"/>
      <c r="E15" s="990"/>
    </row>
    <row r="16" spans="1:256" x14ac:dyDescent="0.5">
      <c r="A16" s="929"/>
      <c r="B16" s="928">
        <v>5</v>
      </c>
      <c r="C16" s="991"/>
      <c r="D16" s="991"/>
      <c r="E16" s="991"/>
    </row>
    <row r="17" spans="1:256" ht="9" customHeight="1" x14ac:dyDescent="0.5"/>
    <row r="18" spans="1:256" x14ac:dyDescent="0.5">
      <c r="A18" s="992" t="s">
        <v>1726</v>
      </c>
      <c r="B18" s="992"/>
      <c r="C18" s="992"/>
      <c r="D18" s="992"/>
      <c r="E18" s="992"/>
    </row>
    <row r="19" spans="1:256" ht="11.25" customHeight="1" x14ac:dyDescent="0.5">
      <c r="A19" s="931"/>
      <c r="B19" s="931"/>
      <c r="C19" s="931"/>
      <c r="D19" s="931"/>
      <c r="E19" s="931"/>
      <c r="F19" s="932"/>
      <c r="G19" s="932"/>
      <c r="H19" s="932"/>
      <c r="I19" s="932"/>
      <c r="J19" s="932"/>
      <c r="K19" s="932"/>
      <c r="L19" s="932"/>
      <c r="M19" s="932"/>
      <c r="N19" s="932"/>
      <c r="O19" s="932"/>
      <c r="P19" s="932"/>
      <c r="Q19" s="932"/>
      <c r="R19" s="932"/>
      <c r="S19" s="932"/>
      <c r="T19" s="932"/>
      <c r="U19" s="932"/>
      <c r="V19" s="932"/>
      <c r="W19" s="932"/>
      <c r="X19" s="932"/>
      <c r="Y19" s="932"/>
      <c r="Z19" s="932"/>
      <c r="AA19" s="932"/>
      <c r="AB19" s="932"/>
      <c r="AC19" s="932"/>
      <c r="AD19" s="932"/>
      <c r="AE19" s="932"/>
      <c r="AF19" s="932"/>
      <c r="AG19" s="932"/>
      <c r="AH19" s="932"/>
      <c r="AI19" s="932"/>
      <c r="AJ19" s="932"/>
      <c r="AK19" s="932"/>
      <c r="AL19" s="932"/>
      <c r="AM19" s="932"/>
      <c r="AN19" s="932"/>
      <c r="AO19" s="932"/>
      <c r="AP19" s="932"/>
      <c r="AQ19" s="932"/>
      <c r="AR19" s="932"/>
      <c r="AS19" s="932"/>
      <c r="AT19" s="932"/>
      <c r="AU19" s="932"/>
      <c r="AV19" s="932"/>
      <c r="AW19" s="932"/>
      <c r="AX19" s="932"/>
      <c r="AY19" s="932"/>
      <c r="AZ19" s="932"/>
      <c r="BA19" s="932"/>
      <c r="BB19" s="932"/>
      <c r="BC19" s="932"/>
      <c r="BD19" s="932"/>
      <c r="BE19" s="932"/>
      <c r="BF19" s="932"/>
      <c r="BG19" s="932"/>
      <c r="BH19" s="932"/>
      <c r="BI19" s="932"/>
      <c r="BJ19" s="932"/>
      <c r="BK19" s="932"/>
      <c r="BL19" s="932"/>
      <c r="BM19" s="932"/>
      <c r="BN19" s="932"/>
      <c r="BO19" s="932"/>
      <c r="BP19" s="932"/>
      <c r="BQ19" s="932"/>
      <c r="BR19" s="932"/>
      <c r="BS19" s="932"/>
      <c r="BT19" s="932"/>
      <c r="BU19" s="932"/>
      <c r="BV19" s="932"/>
      <c r="BW19" s="932"/>
      <c r="BX19" s="932"/>
      <c r="BY19" s="932"/>
      <c r="BZ19" s="932"/>
      <c r="CA19" s="932"/>
      <c r="CB19" s="932"/>
      <c r="CC19" s="932"/>
      <c r="CD19" s="932"/>
      <c r="CE19" s="932"/>
      <c r="CF19" s="932"/>
      <c r="CG19" s="932"/>
      <c r="CH19" s="932"/>
      <c r="CI19" s="932"/>
      <c r="CJ19" s="932"/>
      <c r="CK19" s="932"/>
      <c r="CL19" s="932"/>
      <c r="CM19" s="932"/>
      <c r="CN19" s="932"/>
      <c r="CO19" s="932"/>
      <c r="CP19" s="932"/>
      <c r="CQ19" s="932"/>
      <c r="CR19" s="932"/>
      <c r="CS19" s="932"/>
      <c r="CT19" s="932"/>
      <c r="CU19" s="932"/>
      <c r="CV19" s="932"/>
      <c r="CW19" s="932"/>
      <c r="CX19" s="932"/>
      <c r="CY19" s="932"/>
      <c r="CZ19" s="932"/>
      <c r="DA19" s="932"/>
      <c r="DB19" s="932"/>
      <c r="DC19" s="932"/>
      <c r="DD19" s="932"/>
      <c r="DE19" s="932"/>
      <c r="DF19" s="932"/>
      <c r="DG19" s="932"/>
      <c r="DH19" s="932"/>
      <c r="DI19" s="932"/>
      <c r="DJ19" s="932"/>
      <c r="DK19" s="932"/>
      <c r="DL19" s="932"/>
      <c r="DM19" s="932"/>
      <c r="DN19" s="932"/>
      <c r="DO19" s="932"/>
      <c r="DP19" s="932"/>
      <c r="DQ19" s="932"/>
      <c r="DR19" s="932"/>
      <c r="DS19" s="932"/>
      <c r="DT19" s="932"/>
      <c r="DU19" s="932"/>
      <c r="DV19" s="932"/>
      <c r="DW19" s="932"/>
      <c r="DX19" s="932"/>
      <c r="DY19" s="932"/>
      <c r="DZ19" s="932"/>
      <c r="EA19" s="932"/>
      <c r="EB19" s="932"/>
      <c r="EC19" s="932"/>
      <c r="ED19" s="932"/>
      <c r="EE19" s="932"/>
      <c r="EF19" s="932"/>
      <c r="EG19" s="932"/>
      <c r="EH19" s="932"/>
      <c r="EI19" s="932"/>
      <c r="EJ19" s="932"/>
      <c r="EK19" s="932"/>
      <c r="EL19" s="932"/>
      <c r="EM19" s="932"/>
      <c r="EN19" s="932"/>
      <c r="EO19" s="932"/>
      <c r="EP19" s="932"/>
      <c r="EQ19" s="932"/>
      <c r="ER19" s="932"/>
      <c r="ES19" s="932"/>
      <c r="ET19" s="932"/>
      <c r="EU19" s="932"/>
      <c r="EV19" s="932"/>
      <c r="EW19" s="932"/>
      <c r="EX19" s="932"/>
      <c r="EY19" s="932"/>
      <c r="EZ19" s="932"/>
      <c r="FA19" s="932"/>
      <c r="FB19" s="932"/>
      <c r="FC19" s="932"/>
      <c r="FD19" s="932"/>
      <c r="FE19" s="932"/>
      <c r="FF19" s="932"/>
      <c r="FG19" s="932"/>
      <c r="FH19" s="932"/>
      <c r="FI19" s="932"/>
      <c r="FJ19" s="932"/>
      <c r="FK19" s="932"/>
      <c r="FL19" s="932"/>
      <c r="FM19" s="932"/>
      <c r="FN19" s="932"/>
      <c r="FO19" s="932"/>
      <c r="FP19" s="932"/>
      <c r="FQ19" s="932"/>
      <c r="FR19" s="932"/>
      <c r="FS19" s="932"/>
      <c r="FT19" s="932"/>
      <c r="FU19" s="932"/>
      <c r="FV19" s="932"/>
      <c r="FW19" s="932"/>
      <c r="FX19" s="932"/>
      <c r="FY19" s="932"/>
      <c r="FZ19" s="932"/>
      <c r="GA19" s="932"/>
      <c r="GB19" s="932"/>
      <c r="GC19" s="932"/>
      <c r="GD19" s="932"/>
      <c r="GE19" s="932"/>
      <c r="GF19" s="932"/>
      <c r="GG19" s="932"/>
      <c r="GH19" s="932"/>
      <c r="GI19" s="932"/>
      <c r="GJ19" s="932"/>
      <c r="GK19" s="932"/>
      <c r="GL19" s="932"/>
      <c r="GM19" s="932"/>
      <c r="GN19" s="932"/>
      <c r="GO19" s="932"/>
      <c r="GP19" s="932"/>
      <c r="GQ19" s="932"/>
      <c r="GR19" s="932"/>
      <c r="GS19" s="932"/>
      <c r="GT19" s="932"/>
      <c r="GU19" s="932"/>
      <c r="GV19" s="932"/>
      <c r="GW19" s="932"/>
      <c r="GX19" s="932"/>
      <c r="GY19" s="932"/>
      <c r="GZ19" s="932"/>
      <c r="HA19" s="932"/>
      <c r="HB19" s="932"/>
      <c r="HC19" s="932"/>
      <c r="HD19" s="932"/>
      <c r="HE19" s="932"/>
      <c r="HF19" s="932"/>
      <c r="HG19" s="932"/>
      <c r="HH19" s="932"/>
      <c r="HI19" s="932"/>
      <c r="HJ19" s="932"/>
      <c r="HK19" s="932"/>
      <c r="HL19" s="932"/>
      <c r="HM19" s="932"/>
      <c r="HN19" s="932"/>
      <c r="HO19" s="932"/>
      <c r="HP19" s="932"/>
      <c r="HQ19" s="932"/>
      <c r="HR19" s="932"/>
      <c r="HS19" s="932"/>
      <c r="HT19" s="932"/>
      <c r="HU19" s="932"/>
      <c r="HV19" s="932"/>
      <c r="HW19" s="932"/>
      <c r="HX19" s="932"/>
      <c r="HY19" s="932"/>
      <c r="HZ19" s="932"/>
      <c r="IA19" s="932"/>
      <c r="IB19" s="932"/>
      <c r="IC19" s="932"/>
      <c r="ID19" s="932"/>
      <c r="IE19" s="932"/>
      <c r="IF19" s="932"/>
      <c r="IG19" s="932"/>
      <c r="IH19" s="932"/>
      <c r="II19" s="932"/>
      <c r="IJ19" s="932"/>
      <c r="IK19" s="932"/>
      <c r="IL19" s="932"/>
      <c r="IM19" s="932"/>
      <c r="IN19" s="932"/>
      <c r="IO19" s="932"/>
      <c r="IP19" s="932"/>
      <c r="IQ19" s="932"/>
      <c r="IR19" s="932"/>
      <c r="IS19" s="932"/>
      <c r="IT19" s="932"/>
      <c r="IU19" s="932"/>
      <c r="IV19" s="932"/>
    </row>
    <row r="20" spans="1:256" x14ac:dyDescent="0.5">
      <c r="A20" s="993" t="s">
        <v>3</v>
      </c>
      <c r="B20" s="994"/>
      <c r="C20" s="985" t="s">
        <v>1727</v>
      </c>
      <c r="D20" s="985"/>
      <c r="E20" s="985"/>
    </row>
    <row r="21" spans="1:256" x14ac:dyDescent="0.5">
      <c r="A21" s="933" t="s">
        <v>11</v>
      </c>
      <c r="B21" s="933" t="s">
        <v>12</v>
      </c>
      <c r="C21" s="928" t="s">
        <v>1728</v>
      </c>
      <c r="D21" s="928" t="s">
        <v>1729</v>
      </c>
      <c r="E21" s="928" t="s">
        <v>1730</v>
      </c>
    </row>
    <row r="22" spans="1:256" x14ac:dyDescent="0.5">
      <c r="A22" s="933"/>
      <c r="B22" s="933"/>
      <c r="C22" s="933"/>
      <c r="D22" s="933"/>
      <c r="E22" s="933"/>
    </row>
    <row r="23" spans="1:256" ht="12.75" customHeight="1" x14ac:dyDescent="0.5"/>
    <row r="24" spans="1:256" x14ac:dyDescent="0.5">
      <c r="A24" s="992" t="s">
        <v>1731</v>
      </c>
      <c r="B24" s="992"/>
      <c r="C24" s="992"/>
      <c r="D24" s="992"/>
      <c r="E24" s="992"/>
    </row>
    <row r="25" spans="1:256" x14ac:dyDescent="0.5">
      <c r="A25" s="934"/>
    </row>
    <row r="26" spans="1:256" x14ac:dyDescent="0.5">
      <c r="A26" s="995" t="s">
        <v>1738</v>
      </c>
      <c r="B26" s="996"/>
      <c r="C26" s="997" t="s">
        <v>1740</v>
      </c>
      <c r="D26" s="997"/>
      <c r="E26" s="996"/>
    </row>
    <row r="27" spans="1:256" x14ac:dyDescent="0.5">
      <c r="A27" s="998">
        <v>1</v>
      </c>
      <c r="B27" s="998"/>
      <c r="C27" s="999"/>
      <c r="D27" s="999"/>
      <c r="E27" s="999"/>
    </row>
    <row r="28" spans="1:256" x14ac:dyDescent="0.5">
      <c r="A28" s="1000">
        <v>2</v>
      </c>
      <c r="B28" s="1000"/>
      <c r="C28" s="1001"/>
      <c r="D28" s="1001"/>
      <c r="E28" s="1001"/>
    </row>
    <row r="29" spans="1:256" x14ac:dyDescent="0.5">
      <c r="A29" s="1000">
        <v>3</v>
      </c>
      <c r="B29" s="1000"/>
      <c r="C29" s="1001"/>
      <c r="D29" s="1001"/>
      <c r="E29" s="1001"/>
    </row>
    <row r="30" spans="1:256" x14ac:dyDescent="0.5">
      <c r="A30" s="1002">
        <v>4</v>
      </c>
      <c r="B30" s="1003"/>
      <c r="C30" s="1004"/>
      <c r="D30" s="1005"/>
      <c r="E30" s="1006"/>
    </row>
    <row r="31" spans="1:256" ht="10.5" customHeight="1" x14ac:dyDescent="0.5"/>
    <row r="32" spans="1:256" x14ac:dyDescent="0.5">
      <c r="A32" s="992" t="s">
        <v>1732</v>
      </c>
      <c r="B32" s="992"/>
      <c r="C32" s="992"/>
      <c r="D32" s="992"/>
      <c r="E32" s="992"/>
    </row>
    <row r="33" spans="1:256" ht="12" customHeight="1" x14ac:dyDescent="0.5"/>
    <row r="34" spans="1:256" x14ac:dyDescent="0.5">
      <c r="A34" s="995" t="s">
        <v>1738</v>
      </c>
      <c r="B34" s="996"/>
      <c r="C34" s="997" t="s">
        <v>1741</v>
      </c>
      <c r="D34" s="997"/>
      <c r="E34" s="996"/>
    </row>
    <row r="35" spans="1:256" x14ac:dyDescent="0.5">
      <c r="A35" s="998">
        <v>1</v>
      </c>
      <c r="B35" s="998"/>
      <c r="C35" s="999"/>
      <c r="D35" s="999"/>
      <c r="E35" s="999"/>
    </row>
    <row r="36" spans="1:256" x14ac:dyDescent="0.5">
      <c r="A36" s="1000">
        <v>2</v>
      </c>
      <c r="B36" s="1000"/>
      <c r="C36" s="1001"/>
      <c r="D36" s="1001"/>
      <c r="E36" s="1001"/>
    </row>
    <row r="37" spans="1:256" x14ac:dyDescent="0.5">
      <c r="A37" s="1000">
        <v>3</v>
      </c>
      <c r="B37" s="1000"/>
      <c r="C37" s="1001"/>
      <c r="D37" s="1001"/>
      <c r="E37" s="1001"/>
    </row>
    <row r="38" spans="1:256" x14ac:dyDescent="0.5">
      <c r="A38" s="1002">
        <v>4</v>
      </c>
      <c r="B38" s="1003"/>
      <c r="C38" s="1004"/>
      <c r="D38" s="1005"/>
      <c r="E38" s="1006"/>
    </row>
    <row r="39" spans="1:256" x14ac:dyDescent="0.5">
      <c r="A39" s="1002">
        <v>5</v>
      </c>
      <c r="B39" s="1003"/>
      <c r="C39" s="1004"/>
      <c r="D39" s="1005"/>
      <c r="E39" s="1006"/>
    </row>
    <row r="40" spans="1:256" ht="11.25" customHeight="1" x14ac:dyDescent="0.5"/>
    <row r="41" spans="1:256" x14ac:dyDescent="0.5">
      <c r="A41" s="992" t="s">
        <v>1733</v>
      </c>
      <c r="B41" s="992"/>
      <c r="C41" s="992"/>
      <c r="D41" s="992"/>
      <c r="E41" s="992"/>
    </row>
    <row r="42" spans="1:256" x14ac:dyDescent="0.5">
      <c r="A42" s="931"/>
      <c r="B42" s="931"/>
      <c r="C42" s="931"/>
      <c r="D42" s="931"/>
      <c r="E42" s="931"/>
      <c r="F42" s="932"/>
      <c r="G42" s="932"/>
      <c r="H42" s="932"/>
      <c r="I42" s="932"/>
      <c r="J42" s="932"/>
      <c r="K42" s="932"/>
      <c r="L42" s="932"/>
      <c r="M42" s="932"/>
      <c r="N42" s="932"/>
      <c r="O42" s="932"/>
      <c r="P42" s="932"/>
      <c r="Q42" s="932"/>
      <c r="R42" s="932"/>
      <c r="S42" s="932"/>
      <c r="T42" s="932"/>
      <c r="U42" s="932"/>
      <c r="V42" s="932"/>
      <c r="W42" s="932"/>
      <c r="X42" s="932"/>
      <c r="Y42" s="932"/>
      <c r="Z42" s="932"/>
      <c r="AA42" s="932"/>
      <c r="AB42" s="932"/>
      <c r="AC42" s="932"/>
      <c r="AD42" s="932"/>
      <c r="AE42" s="932"/>
      <c r="AF42" s="932"/>
      <c r="AG42" s="932"/>
      <c r="AH42" s="932"/>
      <c r="AI42" s="932"/>
      <c r="AJ42" s="932"/>
      <c r="AK42" s="932"/>
      <c r="AL42" s="932"/>
      <c r="AM42" s="932"/>
      <c r="AN42" s="932"/>
      <c r="AO42" s="932"/>
      <c r="AP42" s="932"/>
      <c r="AQ42" s="932"/>
      <c r="AR42" s="932"/>
      <c r="AS42" s="932"/>
      <c r="AT42" s="932"/>
      <c r="AU42" s="932"/>
      <c r="AV42" s="932"/>
      <c r="AW42" s="932"/>
      <c r="AX42" s="932"/>
      <c r="AY42" s="932"/>
      <c r="AZ42" s="932"/>
      <c r="BA42" s="932"/>
      <c r="BB42" s="932"/>
      <c r="BC42" s="932"/>
      <c r="BD42" s="932"/>
      <c r="BE42" s="932"/>
      <c r="BF42" s="932"/>
      <c r="BG42" s="932"/>
      <c r="BH42" s="932"/>
      <c r="BI42" s="932"/>
      <c r="BJ42" s="932"/>
      <c r="BK42" s="932"/>
      <c r="BL42" s="932"/>
      <c r="BM42" s="932"/>
      <c r="BN42" s="932"/>
      <c r="BO42" s="932"/>
      <c r="BP42" s="932"/>
      <c r="BQ42" s="932"/>
      <c r="BR42" s="932"/>
      <c r="BS42" s="932"/>
      <c r="BT42" s="932"/>
      <c r="BU42" s="932"/>
      <c r="BV42" s="932"/>
      <c r="BW42" s="932"/>
      <c r="BX42" s="932"/>
      <c r="BY42" s="932"/>
      <c r="BZ42" s="932"/>
      <c r="CA42" s="932"/>
      <c r="CB42" s="932"/>
      <c r="CC42" s="932"/>
      <c r="CD42" s="932"/>
      <c r="CE42" s="932"/>
      <c r="CF42" s="932"/>
      <c r="CG42" s="932"/>
      <c r="CH42" s="932"/>
      <c r="CI42" s="932"/>
      <c r="CJ42" s="932"/>
      <c r="CK42" s="932"/>
      <c r="CL42" s="932"/>
      <c r="CM42" s="932"/>
      <c r="CN42" s="932"/>
      <c r="CO42" s="932"/>
      <c r="CP42" s="932"/>
      <c r="CQ42" s="932"/>
      <c r="CR42" s="932"/>
      <c r="CS42" s="932"/>
      <c r="CT42" s="932"/>
      <c r="CU42" s="932"/>
      <c r="CV42" s="932"/>
      <c r="CW42" s="932"/>
      <c r="CX42" s="932"/>
      <c r="CY42" s="932"/>
      <c r="CZ42" s="932"/>
      <c r="DA42" s="932"/>
      <c r="DB42" s="932"/>
      <c r="DC42" s="932"/>
      <c r="DD42" s="932"/>
      <c r="DE42" s="932"/>
      <c r="DF42" s="932"/>
      <c r="DG42" s="932"/>
      <c r="DH42" s="932"/>
      <c r="DI42" s="932"/>
      <c r="DJ42" s="932"/>
      <c r="DK42" s="932"/>
      <c r="DL42" s="932"/>
      <c r="DM42" s="932"/>
      <c r="DN42" s="932"/>
      <c r="DO42" s="932"/>
      <c r="DP42" s="932"/>
      <c r="DQ42" s="932"/>
      <c r="DR42" s="932"/>
      <c r="DS42" s="932"/>
      <c r="DT42" s="932"/>
      <c r="DU42" s="932"/>
      <c r="DV42" s="932"/>
      <c r="DW42" s="932"/>
      <c r="DX42" s="932"/>
      <c r="DY42" s="932"/>
      <c r="DZ42" s="932"/>
      <c r="EA42" s="932"/>
      <c r="EB42" s="932"/>
      <c r="EC42" s="932"/>
      <c r="ED42" s="932"/>
      <c r="EE42" s="932"/>
      <c r="EF42" s="932"/>
      <c r="EG42" s="932"/>
      <c r="EH42" s="932"/>
      <c r="EI42" s="932"/>
      <c r="EJ42" s="932"/>
      <c r="EK42" s="932"/>
      <c r="EL42" s="932"/>
      <c r="EM42" s="932"/>
      <c r="EN42" s="932"/>
      <c r="EO42" s="932"/>
      <c r="EP42" s="932"/>
      <c r="EQ42" s="932"/>
      <c r="ER42" s="932"/>
      <c r="ES42" s="932"/>
      <c r="ET42" s="932"/>
      <c r="EU42" s="932"/>
      <c r="EV42" s="932"/>
      <c r="EW42" s="932"/>
      <c r="EX42" s="932"/>
      <c r="EY42" s="932"/>
      <c r="EZ42" s="932"/>
      <c r="FA42" s="932"/>
      <c r="FB42" s="932"/>
      <c r="FC42" s="932"/>
      <c r="FD42" s="932"/>
      <c r="FE42" s="932"/>
      <c r="FF42" s="932"/>
      <c r="FG42" s="932"/>
      <c r="FH42" s="932"/>
      <c r="FI42" s="932"/>
      <c r="FJ42" s="932"/>
      <c r="FK42" s="932"/>
      <c r="FL42" s="932"/>
      <c r="FM42" s="932"/>
      <c r="FN42" s="932"/>
      <c r="FO42" s="932"/>
      <c r="FP42" s="932"/>
      <c r="FQ42" s="932"/>
      <c r="FR42" s="932"/>
      <c r="FS42" s="932"/>
      <c r="FT42" s="932"/>
      <c r="FU42" s="932"/>
      <c r="FV42" s="932"/>
      <c r="FW42" s="932"/>
      <c r="FX42" s="932"/>
      <c r="FY42" s="932"/>
      <c r="FZ42" s="932"/>
      <c r="GA42" s="932"/>
      <c r="GB42" s="932"/>
      <c r="GC42" s="932"/>
      <c r="GD42" s="932"/>
      <c r="GE42" s="932"/>
      <c r="GF42" s="932"/>
      <c r="GG42" s="932"/>
      <c r="GH42" s="932"/>
      <c r="GI42" s="932"/>
      <c r="GJ42" s="932"/>
      <c r="GK42" s="932"/>
      <c r="GL42" s="932"/>
      <c r="GM42" s="932"/>
      <c r="GN42" s="932"/>
      <c r="GO42" s="932"/>
      <c r="GP42" s="932"/>
      <c r="GQ42" s="932"/>
      <c r="GR42" s="932"/>
      <c r="GS42" s="932"/>
      <c r="GT42" s="932"/>
      <c r="GU42" s="932"/>
      <c r="GV42" s="932"/>
      <c r="GW42" s="932"/>
      <c r="GX42" s="932"/>
      <c r="GY42" s="932"/>
      <c r="GZ42" s="932"/>
      <c r="HA42" s="932"/>
      <c r="HB42" s="932"/>
      <c r="HC42" s="932"/>
      <c r="HD42" s="932"/>
      <c r="HE42" s="932"/>
      <c r="HF42" s="932"/>
      <c r="HG42" s="932"/>
      <c r="HH42" s="932"/>
      <c r="HI42" s="932"/>
      <c r="HJ42" s="932"/>
      <c r="HK42" s="932"/>
      <c r="HL42" s="932"/>
      <c r="HM42" s="932"/>
      <c r="HN42" s="932"/>
      <c r="HO42" s="932"/>
      <c r="HP42" s="932"/>
      <c r="HQ42" s="932"/>
      <c r="HR42" s="932"/>
      <c r="HS42" s="932"/>
      <c r="HT42" s="932"/>
      <c r="HU42" s="932"/>
      <c r="HV42" s="932"/>
      <c r="HW42" s="932"/>
      <c r="HX42" s="932"/>
      <c r="HY42" s="932"/>
      <c r="HZ42" s="932"/>
      <c r="IA42" s="932"/>
      <c r="IB42" s="932"/>
      <c r="IC42" s="932"/>
      <c r="ID42" s="932"/>
      <c r="IE42" s="932"/>
      <c r="IF42" s="932"/>
      <c r="IG42" s="932"/>
      <c r="IH42" s="932"/>
      <c r="II42" s="932"/>
      <c r="IJ42" s="932"/>
      <c r="IK42" s="932"/>
      <c r="IL42" s="932"/>
      <c r="IM42" s="932"/>
      <c r="IN42" s="932"/>
      <c r="IO42" s="932"/>
      <c r="IP42" s="932"/>
      <c r="IQ42" s="932"/>
      <c r="IR42" s="932"/>
      <c r="IS42" s="932"/>
      <c r="IT42" s="932"/>
      <c r="IU42" s="932"/>
      <c r="IV42" s="932"/>
    </row>
    <row r="43" spans="1:256" x14ac:dyDescent="0.5">
      <c r="A43" s="935" t="s">
        <v>1734</v>
      </c>
      <c r="C43" s="988"/>
      <c r="D43" s="988"/>
      <c r="E43" s="988"/>
    </row>
    <row r="44" spans="1:256" x14ac:dyDescent="0.5">
      <c r="A44" s="935" t="s">
        <v>1735</v>
      </c>
      <c r="C44" s="988"/>
      <c r="D44" s="988"/>
      <c r="E44" s="988"/>
    </row>
  </sheetData>
  <mergeCells count="42">
    <mergeCell ref="C44:E44"/>
    <mergeCell ref="B8:E8"/>
    <mergeCell ref="A38:B38"/>
    <mergeCell ref="C38:E38"/>
    <mergeCell ref="A39:B39"/>
    <mergeCell ref="C39:E39"/>
    <mergeCell ref="A41:E41"/>
    <mergeCell ref="C43:E43"/>
    <mergeCell ref="A35:B35"/>
    <mergeCell ref="C35:E35"/>
    <mergeCell ref="A36:B36"/>
    <mergeCell ref="C36:E36"/>
    <mergeCell ref="A37:B37"/>
    <mergeCell ref="C37:E37"/>
    <mergeCell ref="A30:B30"/>
    <mergeCell ref="C30:E30"/>
    <mergeCell ref="A32:E32"/>
    <mergeCell ref="A34:B34"/>
    <mergeCell ref="C34:E34"/>
    <mergeCell ref="A27:B27"/>
    <mergeCell ref="C27:E27"/>
    <mergeCell ref="A28:B28"/>
    <mergeCell ref="C28:E28"/>
    <mergeCell ref="A29:B29"/>
    <mergeCell ref="C29:E29"/>
    <mergeCell ref="A18:E18"/>
    <mergeCell ref="A20:B20"/>
    <mergeCell ref="C20:E20"/>
    <mergeCell ref="A24:E24"/>
    <mergeCell ref="A26:B26"/>
    <mergeCell ref="C26:E26"/>
    <mergeCell ref="C12:E12"/>
    <mergeCell ref="C13:E13"/>
    <mergeCell ref="C14:E14"/>
    <mergeCell ref="C15:E15"/>
    <mergeCell ref="C16:E16"/>
    <mergeCell ref="C11:E11"/>
    <mergeCell ref="A3:E3"/>
    <mergeCell ref="A4:E4"/>
    <mergeCell ref="B6:E6"/>
    <mergeCell ref="B7:E7"/>
    <mergeCell ref="B9:E9"/>
  </mergeCells>
  <printOptions horizontalCentered="1"/>
  <pageMargins left="0.70866141732283472" right="0.35433070866141736" top="0.47244094488188981" bottom="0.47244094488188981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39"/>
  <sheetViews>
    <sheetView view="pageBreakPreview" topLeftCell="A19" zoomScale="90" zoomScaleNormal="100" zoomScaleSheetLayoutView="90" workbookViewId="0">
      <selection activeCell="D25" sqref="D25"/>
    </sheetView>
  </sheetViews>
  <sheetFormatPr defaultRowHeight="21.75" x14ac:dyDescent="0.5"/>
  <cols>
    <col min="1" max="1" width="16.7109375" style="927" customWidth="1"/>
    <col min="2" max="2" width="13" style="927" customWidth="1"/>
    <col min="3" max="4" width="18.28515625" style="927" customWidth="1"/>
    <col min="5" max="5" width="31" style="927" customWidth="1"/>
    <col min="6" max="256" width="9.140625" style="927"/>
    <col min="257" max="257" width="16.7109375" style="927" customWidth="1"/>
    <col min="258" max="258" width="13" style="927" customWidth="1"/>
    <col min="259" max="260" width="18.28515625" style="927" customWidth="1"/>
    <col min="261" max="261" width="31" style="927" customWidth="1"/>
    <col min="262" max="512" width="9.140625" style="927"/>
    <col min="513" max="513" width="16.7109375" style="927" customWidth="1"/>
    <col min="514" max="514" width="13" style="927" customWidth="1"/>
    <col min="515" max="516" width="18.28515625" style="927" customWidth="1"/>
    <col min="517" max="517" width="31" style="927" customWidth="1"/>
    <col min="518" max="768" width="9.140625" style="927"/>
    <col min="769" max="769" width="16.7109375" style="927" customWidth="1"/>
    <col min="770" max="770" width="13" style="927" customWidth="1"/>
    <col min="771" max="772" width="18.28515625" style="927" customWidth="1"/>
    <col min="773" max="773" width="31" style="927" customWidth="1"/>
    <col min="774" max="1024" width="9.140625" style="927"/>
    <col min="1025" max="1025" width="16.7109375" style="927" customWidth="1"/>
    <col min="1026" max="1026" width="13" style="927" customWidth="1"/>
    <col min="1027" max="1028" width="18.28515625" style="927" customWidth="1"/>
    <col min="1029" max="1029" width="31" style="927" customWidth="1"/>
    <col min="1030" max="1280" width="9.140625" style="927"/>
    <col min="1281" max="1281" width="16.7109375" style="927" customWidth="1"/>
    <col min="1282" max="1282" width="13" style="927" customWidth="1"/>
    <col min="1283" max="1284" width="18.28515625" style="927" customWidth="1"/>
    <col min="1285" max="1285" width="31" style="927" customWidth="1"/>
    <col min="1286" max="1536" width="9.140625" style="927"/>
    <col min="1537" max="1537" width="16.7109375" style="927" customWidth="1"/>
    <col min="1538" max="1538" width="13" style="927" customWidth="1"/>
    <col min="1539" max="1540" width="18.28515625" style="927" customWidth="1"/>
    <col min="1541" max="1541" width="31" style="927" customWidth="1"/>
    <col min="1542" max="1792" width="9.140625" style="927"/>
    <col min="1793" max="1793" width="16.7109375" style="927" customWidth="1"/>
    <col min="1794" max="1794" width="13" style="927" customWidth="1"/>
    <col min="1795" max="1796" width="18.28515625" style="927" customWidth="1"/>
    <col min="1797" max="1797" width="31" style="927" customWidth="1"/>
    <col min="1798" max="2048" width="9.140625" style="927"/>
    <col min="2049" max="2049" width="16.7109375" style="927" customWidth="1"/>
    <col min="2050" max="2050" width="13" style="927" customWidth="1"/>
    <col min="2051" max="2052" width="18.28515625" style="927" customWidth="1"/>
    <col min="2053" max="2053" width="31" style="927" customWidth="1"/>
    <col min="2054" max="2304" width="9.140625" style="927"/>
    <col min="2305" max="2305" width="16.7109375" style="927" customWidth="1"/>
    <col min="2306" max="2306" width="13" style="927" customWidth="1"/>
    <col min="2307" max="2308" width="18.28515625" style="927" customWidth="1"/>
    <col min="2309" max="2309" width="31" style="927" customWidth="1"/>
    <col min="2310" max="2560" width="9.140625" style="927"/>
    <col min="2561" max="2561" width="16.7109375" style="927" customWidth="1"/>
    <col min="2562" max="2562" width="13" style="927" customWidth="1"/>
    <col min="2563" max="2564" width="18.28515625" style="927" customWidth="1"/>
    <col min="2565" max="2565" width="31" style="927" customWidth="1"/>
    <col min="2566" max="2816" width="9.140625" style="927"/>
    <col min="2817" max="2817" width="16.7109375" style="927" customWidth="1"/>
    <col min="2818" max="2818" width="13" style="927" customWidth="1"/>
    <col min="2819" max="2820" width="18.28515625" style="927" customWidth="1"/>
    <col min="2821" max="2821" width="31" style="927" customWidth="1"/>
    <col min="2822" max="3072" width="9.140625" style="927"/>
    <col min="3073" max="3073" width="16.7109375" style="927" customWidth="1"/>
    <col min="3074" max="3074" width="13" style="927" customWidth="1"/>
    <col min="3075" max="3076" width="18.28515625" style="927" customWidth="1"/>
    <col min="3077" max="3077" width="31" style="927" customWidth="1"/>
    <col min="3078" max="3328" width="9.140625" style="927"/>
    <col min="3329" max="3329" width="16.7109375" style="927" customWidth="1"/>
    <col min="3330" max="3330" width="13" style="927" customWidth="1"/>
    <col min="3331" max="3332" width="18.28515625" style="927" customWidth="1"/>
    <col min="3333" max="3333" width="31" style="927" customWidth="1"/>
    <col min="3334" max="3584" width="9.140625" style="927"/>
    <col min="3585" max="3585" width="16.7109375" style="927" customWidth="1"/>
    <col min="3586" max="3586" width="13" style="927" customWidth="1"/>
    <col min="3587" max="3588" width="18.28515625" style="927" customWidth="1"/>
    <col min="3589" max="3589" width="31" style="927" customWidth="1"/>
    <col min="3590" max="3840" width="9.140625" style="927"/>
    <col min="3841" max="3841" width="16.7109375" style="927" customWidth="1"/>
    <col min="3842" max="3842" width="13" style="927" customWidth="1"/>
    <col min="3843" max="3844" width="18.28515625" style="927" customWidth="1"/>
    <col min="3845" max="3845" width="31" style="927" customWidth="1"/>
    <col min="3846" max="4096" width="9.140625" style="927"/>
    <col min="4097" max="4097" width="16.7109375" style="927" customWidth="1"/>
    <col min="4098" max="4098" width="13" style="927" customWidth="1"/>
    <col min="4099" max="4100" width="18.28515625" style="927" customWidth="1"/>
    <col min="4101" max="4101" width="31" style="927" customWidth="1"/>
    <col min="4102" max="4352" width="9.140625" style="927"/>
    <col min="4353" max="4353" width="16.7109375" style="927" customWidth="1"/>
    <col min="4354" max="4354" width="13" style="927" customWidth="1"/>
    <col min="4355" max="4356" width="18.28515625" style="927" customWidth="1"/>
    <col min="4357" max="4357" width="31" style="927" customWidth="1"/>
    <col min="4358" max="4608" width="9.140625" style="927"/>
    <col min="4609" max="4609" width="16.7109375" style="927" customWidth="1"/>
    <col min="4610" max="4610" width="13" style="927" customWidth="1"/>
    <col min="4611" max="4612" width="18.28515625" style="927" customWidth="1"/>
    <col min="4613" max="4613" width="31" style="927" customWidth="1"/>
    <col min="4614" max="4864" width="9.140625" style="927"/>
    <col min="4865" max="4865" width="16.7109375" style="927" customWidth="1"/>
    <col min="4866" max="4866" width="13" style="927" customWidth="1"/>
    <col min="4867" max="4868" width="18.28515625" style="927" customWidth="1"/>
    <col min="4869" max="4869" width="31" style="927" customWidth="1"/>
    <col min="4870" max="5120" width="9.140625" style="927"/>
    <col min="5121" max="5121" width="16.7109375" style="927" customWidth="1"/>
    <col min="5122" max="5122" width="13" style="927" customWidth="1"/>
    <col min="5123" max="5124" width="18.28515625" style="927" customWidth="1"/>
    <col min="5125" max="5125" width="31" style="927" customWidth="1"/>
    <col min="5126" max="5376" width="9.140625" style="927"/>
    <col min="5377" max="5377" width="16.7109375" style="927" customWidth="1"/>
    <col min="5378" max="5378" width="13" style="927" customWidth="1"/>
    <col min="5379" max="5380" width="18.28515625" style="927" customWidth="1"/>
    <col min="5381" max="5381" width="31" style="927" customWidth="1"/>
    <col min="5382" max="5632" width="9.140625" style="927"/>
    <col min="5633" max="5633" width="16.7109375" style="927" customWidth="1"/>
    <col min="5634" max="5634" width="13" style="927" customWidth="1"/>
    <col min="5635" max="5636" width="18.28515625" style="927" customWidth="1"/>
    <col min="5637" max="5637" width="31" style="927" customWidth="1"/>
    <col min="5638" max="5888" width="9.140625" style="927"/>
    <col min="5889" max="5889" width="16.7109375" style="927" customWidth="1"/>
    <col min="5890" max="5890" width="13" style="927" customWidth="1"/>
    <col min="5891" max="5892" width="18.28515625" style="927" customWidth="1"/>
    <col min="5893" max="5893" width="31" style="927" customWidth="1"/>
    <col min="5894" max="6144" width="9.140625" style="927"/>
    <col min="6145" max="6145" width="16.7109375" style="927" customWidth="1"/>
    <col min="6146" max="6146" width="13" style="927" customWidth="1"/>
    <col min="6147" max="6148" width="18.28515625" style="927" customWidth="1"/>
    <col min="6149" max="6149" width="31" style="927" customWidth="1"/>
    <col min="6150" max="6400" width="9.140625" style="927"/>
    <col min="6401" max="6401" width="16.7109375" style="927" customWidth="1"/>
    <col min="6402" max="6402" width="13" style="927" customWidth="1"/>
    <col min="6403" max="6404" width="18.28515625" style="927" customWidth="1"/>
    <col min="6405" max="6405" width="31" style="927" customWidth="1"/>
    <col min="6406" max="6656" width="9.140625" style="927"/>
    <col min="6657" max="6657" width="16.7109375" style="927" customWidth="1"/>
    <col min="6658" max="6658" width="13" style="927" customWidth="1"/>
    <col min="6659" max="6660" width="18.28515625" style="927" customWidth="1"/>
    <col min="6661" max="6661" width="31" style="927" customWidth="1"/>
    <col min="6662" max="6912" width="9.140625" style="927"/>
    <col min="6913" max="6913" width="16.7109375" style="927" customWidth="1"/>
    <col min="6914" max="6914" width="13" style="927" customWidth="1"/>
    <col min="6915" max="6916" width="18.28515625" style="927" customWidth="1"/>
    <col min="6917" max="6917" width="31" style="927" customWidth="1"/>
    <col min="6918" max="7168" width="9.140625" style="927"/>
    <col min="7169" max="7169" width="16.7109375" style="927" customWidth="1"/>
    <col min="7170" max="7170" width="13" style="927" customWidth="1"/>
    <col min="7171" max="7172" width="18.28515625" style="927" customWidth="1"/>
    <col min="7173" max="7173" width="31" style="927" customWidth="1"/>
    <col min="7174" max="7424" width="9.140625" style="927"/>
    <col min="7425" max="7425" width="16.7109375" style="927" customWidth="1"/>
    <col min="7426" max="7426" width="13" style="927" customWidth="1"/>
    <col min="7427" max="7428" width="18.28515625" style="927" customWidth="1"/>
    <col min="7429" max="7429" width="31" style="927" customWidth="1"/>
    <col min="7430" max="7680" width="9.140625" style="927"/>
    <col min="7681" max="7681" width="16.7109375" style="927" customWidth="1"/>
    <col min="7682" max="7682" width="13" style="927" customWidth="1"/>
    <col min="7683" max="7684" width="18.28515625" style="927" customWidth="1"/>
    <col min="7685" max="7685" width="31" style="927" customWidth="1"/>
    <col min="7686" max="7936" width="9.140625" style="927"/>
    <col min="7937" max="7937" width="16.7109375" style="927" customWidth="1"/>
    <col min="7938" max="7938" width="13" style="927" customWidth="1"/>
    <col min="7939" max="7940" width="18.28515625" style="927" customWidth="1"/>
    <col min="7941" max="7941" width="31" style="927" customWidth="1"/>
    <col min="7942" max="8192" width="9.140625" style="927"/>
    <col min="8193" max="8193" width="16.7109375" style="927" customWidth="1"/>
    <col min="8194" max="8194" width="13" style="927" customWidth="1"/>
    <col min="8195" max="8196" width="18.28515625" style="927" customWidth="1"/>
    <col min="8197" max="8197" width="31" style="927" customWidth="1"/>
    <col min="8198" max="8448" width="9.140625" style="927"/>
    <col min="8449" max="8449" width="16.7109375" style="927" customWidth="1"/>
    <col min="8450" max="8450" width="13" style="927" customWidth="1"/>
    <col min="8451" max="8452" width="18.28515625" style="927" customWidth="1"/>
    <col min="8453" max="8453" width="31" style="927" customWidth="1"/>
    <col min="8454" max="8704" width="9.140625" style="927"/>
    <col min="8705" max="8705" width="16.7109375" style="927" customWidth="1"/>
    <col min="8706" max="8706" width="13" style="927" customWidth="1"/>
    <col min="8707" max="8708" width="18.28515625" style="927" customWidth="1"/>
    <col min="8709" max="8709" width="31" style="927" customWidth="1"/>
    <col min="8710" max="8960" width="9.140625" style="927"/>
    <col min="8961" max="8961" width="16.7109375" style="927" customWidth="1"/>
    <col min="8962" max="8962" width="13" style="927" customWidth="1"/>
    <col min="8963" max="8964" width="18.28515625" style="927" customWidth="1"/>
    <col min="8965" max="8965" width="31" style="927" customWidth="1"/>
    <col min="8966" max="9216" width="9.140625" style="927"/>
    <col min="9217" max="9217" width="16.7109375" style="927" customWidth="1"/>
    <col min="9218" max="9218" width="13" style="927" customWidth="1"/>
    <col min="9219" max="9220" width="18.28515625" style="927" customWidth="1"/>
    <col min="9221" max="9221" width="31" style="927" customWidth="1"/>
    <col min="9222" max="9472" width="9.140625" style="927"/>
    <col min="9473" max="9473" width="16.7109375" style="927" customWidth="1"/>
    <col min="9474" max="9474" width="13" style="927" customWidth="1"/>
    <col min="9475" max="9476" width="18.28515625" style="927" customWidth="1"/>
    <col min="9477" max="9477" width="31" style="927" customWidth="1"/>
    <col min="9478" max="9728" width="9.140625" style="927"/>
    <col min="9729" max="9729" width="16.7109375" style="927" customWidth="1"/>
    <col min="9730" max="9730" width="13" style="927" customWidth="1"/>
    <col min="9731" max="9732" width="18.28515625" style="927" customWidth="1"/>
    <col min="9733" max="9733" width="31" style="927" customWidth="1"/>
    <col min="9734" max="9984" width="9.140625" style="927"/>
    <col min="9985" max="9985" width="16.7109375" style="927" customWidth="1"/>
    <col min="9986" max="9986" width="13" style="927" customWidth="1"/>
    <col min="9987" max="9988" width="18.28515625" style="927" customWidth="1"/>
    <col min="9989" max="9989" width="31" style="927" customWidth="1"/>
    <col min="9990" max="10240" width="9.140625" style="927"/>
    <col min="10241" max="10241" width="16.7109375" style="927" customWidth="1"/>
    <col min="10242" max="10242" width="13" style="927" customWidth="1"/>
    <col min="10243" max="10244" width="18.28515625" style="927" customWidth="1"/>
    <col min="10245" max="10245" width="31" style="927" customWidth="1"/>
    <col min="10246" max="10496" width="9.140625" style="927"/>
    <col min="10497" max="10497" width="16.7109375" style="927" customWidth="1"/>
    <col min="10498" max="10498" width="13" style="927" customWidth="1"/>
    <col min="10499" max="10500" width="18.28515625" style="927" customWidth="1"/>
    <col min="10501" max="10501" width="31" style="927" customWidth="1"/>
    <col min="10502" max="10752" width="9.140625" style="927"/>
    <col min="10753" max="10753" width="16.7109375" style="927" customWidth="1"/>
    <col min="10754" max="10754" width="13" style="927" customWidth="1"/>
    <col min="10755" max="10756" width="18.28515625" style="927" customWidth="1"/>
    <col min="10757" max="10757" width="31" style="927" customWidth="1"/>
    <col min="10758" max="11008" width="9.140625" style="927"/>
    <col min="11009" max="11009" width="16.7109375" style="927" customWidth="1"/>
    <col min="11010" max="11010" width="13" style="927" customWidth="1"/>
    <col min="11011" max="11012" width="18.28515625" style="927" customWidth="1"/>
    <col min="11013" max="11013" width="31" style="927" customWidth="1"/>
    <col min="11014" max="11264" width="9.140625" style="927"/>
    <col min="11265" max="11265" width="16.7109375" style="927" customWidth="1"/>
    <col min="11266" max="11266" width="13" style="927" customWidth="1"/>
    <col min="11267" max="11268" width="18.28515625" style="927" customWidth="1"/>
    <col min="11269" max="11269" width="31" style="927" customWidth="1"/>
    <col min="11270" max="11520" width="9.140625" style="927"/>
    <col min="11521" max="11521" width="16.7109375" style="927" customWidth="1"/>
    <col min="11522" max="11522" width="13" style="927" customWidth="1"/>
    <col min="11523" max="11524" width="18.28515625" style="927" customWidth="1"/>
    <col min="11525" max="11525" width="31" style="927" customWidth="1"/>
    <col min="11526" max="11776" width="9.140625" style="927"/>
    <col min="11777" max="11777" width="16.7109375" style="927" customWidth="1"/>
    <col min="11778" max="11778" width="13" style="927" customWidth="1"/>
    <col min="11779" max="11780" width="18.28515625" style="927" customWidth="1"/>
    <col min="11781" max="11781" width="31" style="927" customWidth="1"/>
    <col min="11782" max="12032" width="9.140625" style="927"/>
    <col min="12033" max="12033" width="16.7109375" style="927" customWidth="1"/>
    <col min="12034" max="12034" width="13" style="927" customWidth="1"/>
    <col min="12035" max="12036" width="18.28515625" style="927" customWidth="1"/>
    <col min="12037" max="12037" width="31" style="927" customWidth="1"/>
    <col min="12038" max="12288" width="9.140625" style="927"/>
    <col min="12289" max="12289" width="16.7109375" style="927" customWidth="1"/>
    <col min="12290" max="12290" width="13" style="927" customWidth="1"/>
    <col min="12291" max="12292" width="18.28515625" style="927" customWidth="1"/>
    <col min="12293" max="12293" width="31" style="927" customWidth="1"/>
    <col min="12294" max="12544" width="9.140625" style="927"/>
    <col min="12545" max="12545" width="16.7109375" style="927" customWidth="1"/>
    <col min="12546" max="12546" width="13" style="927" customWidth="1"/>
    <col min="12547" max="12548" width="18.28515625" style="927" customWidth="1"/>
    <col min="12549" max="12549" width="31" style="927" customWidth="1"/>
    <col min="12550" max="12800" width="9.140625" style="927"/>
    <col min="12801" max="12801" width="16.7109375" style="927" customWidth="1"/>
    <col min="12802" max="12802" width="13" style="927" customWidth="1"/>
    <col min="12803" max="12804" width="18.28515625" style="927" customWidth="1"/>
    <col min="12805" max="12805" width="31" style="927" customWidth="1"/>
    <col min="12806" max="13056" width="9.140625" style="927"/>
    <col min="13057" max="13057" width="16.7109375" style="927" customWidth="1"/>
    <col min="13058" max="13058" width="13" style="927" customWidth="1"/>
    <col min="13059" max="13060" width="18.28515625" style="927" customWidth="1"/>
    <col min="13061" max="13061" width="31" style="927" customWidth="1"/>
    <col min="13062" max="13312" width="9.140625" style="927"/>
    <col min="13313" max="13313" width="16.7109375" style="927" customWidth="1"/>
    <col min="13314" max="13314" width="13" style="927" customWidth="1"/>
    <col min="13315" max="13316" width="18.28515625" style="927" customWidth="1"/>
    <col min="13317" max="13317" width="31" style="927" customWidth="1"/>
    <col min="13318" max="13568" width="9.140625" style="927"/>
    <col min="13569" max="13569" width="16.7109375" style="927" customWidth="1"/>
    <col min="13570" max="13570" width="13" style="927" customWidth="1"/>
    <col min="13571" max="13572" width="18.28515625" style="927" customWidth="1"/>
    <col min="13573" max="13573" width="31" style="927" customWidth="1"/>
    <col min="13574" max="13824" width="9.140625" style="927"/>
    <col min="13825" max="13825" width="16.7109375" style="927" customWidth="1"/>
    <col min="13826" max="13826" width="13" style="927" customWidth="1"/>
    <col min="13827" max="13828" width="18.28515625" style="927" customWidth="1"/>
    <col min="13829" max="13829" width="31" style="927" customWidth="1"/>
    <col min="13830" max="14080" width="9.140625" style="927"/>
    <col min="14081" max="14081" width="16.7109375" style="927" customWidth="1"/>
    <col min="14082" max="14082" width="13" style="927" customWidth="1"/>
    <col min="14083" max="14084" width="18.28515625" style="927" customWidth="1"/>
    <col min="14085" max="14085" width="31" style="927" customWidth="1"/>
    <col min="14086" max="14336" width="9.140625" style="927"/>
    <col min="14337" max="14337" width="16.7109375" style="927" customWidth="1"/>
    <col min="14338" max="14338" width="13" style="927" customWidth="1"/>
    <col min="14339" max="14340" width="18.28515625" style="927" customWidth="1"/>
    <col min="14341" max="14341" width="31" style="927" customWidth="1"/>
    <col min="14342" max="14592" width="9.140625" style="927"/>
    <col min="14593" max="14593" width="16.7109375" style="927" customWidth="1"/>
    <col min="14594" max="14594" width="13" style="927" customWidth="1"/>
    <col min="14595" max="14596" width="18.28515625" style="927" customWidth="1"/>
    <col min="14597" max="14597" width="31" style="927" customWidth="1"/>
    <col min="14598" max="14848" width="9.140625" style="927"/>
    <col min="14849" max="14849" width="16.7109375" style="927" customWidth="1"/>
    <col min="14850" max="14850" width="13" style="927" customWidth="1"/>
    <col min="14851" max="14852" width="18.28515625" style="927" customWidth="1"/>
    <col min="14853" max="14853" width="31" style="927" customWidth="1"/>
    <col min="14854" max="15104" width="9.140625" style="927"/>
    <col min="15105" max="15105" width="16.7109375" style="927" customWidth="1"/>
    <col min="15106" max="15106" width="13" style="927" customWidth="1"/>
    <col min="15107" max="15108" width="18.28515625" style="927" customWidth="1"/>
    <col min="15109" max="15109" width="31" style="927" customWidth="1"/>
    <col min="15110" max="15360" width="9.140625" style="927"/>
    <col min="15361" max="15361" width="16.7109375" style="927" customWidth="1"/>
    <col min="15362" max="15362" width="13" style="927" customWidth="1"/>
    <col min="15363" max="15364" width="18.28515625" style="927" customWidth="1"/>
    <col min="15365" max="15365" width="31" style="927" customWidth="1"/>
    <col min="15366" max="15616" width="9.140625" style="927"/>
    <col min="15617" max="15617" width="16.7109375" style="927" customWidth="1"/>
    <col min="15618" max="15618" width="13" style="927" customWidth="1"/>
    <col min="15619" max="15620" width="18.28515625" style="927" customWidth="1"/>
    <col min="15621" max="15621" width="31" style="927" customWidth="1"/>
    <col min="15622" max="15872" width="9.140625" style="927"/>
    <col min="15873" max="15873" width="16.7109375" style="927" customWidth="1"/>
    <col min="15874" max="15874" width="13" style="927" customWidth="1"/>
    <col min="15875" max="15876" width="18.28515625" style="927" customWidth="1"/>
    <col min="15877" max="15877" width="31" style="927" customWidth="1"/>
    <col min="15878" max="16128" width="9.140625" style="927"/>
    <col min="16129" max="16129" width="16.7109375" style="927" customWidth="1"/>
    <col min="16130" max="16130" width="13" style="927" customWidth="1"/>
    <col min="16131" max="16132" width="18.28515625" style="927" customWidth="1"/>
    <col min="16133" max="16133" width="31" style="927" customWidth="1"/>
    <col min="16134" max="16384" width="9.140625" style="927"/>
  </cols>
  <sheetData>
    <row r="1" spans="1:256" x14ac:dyDescent="0.5">
      <c r="E1" s="928" t="s">
        <v>1720</v>
      </c>
    </row>
    <row r="2" spans="1:256" ht="14.25" customHeight="1" x14ac:dyDescent="0.5"/>
    <row r="3" spans="1:256" ht="24" x14ac:dyDescent="0.55000000000000004">
      <c r="A3" s="986" t="s">
        <v>1721</v>
      </c>
      <c r="B3" s="986"/>
      <c r="C3" s="986"/>
      <c r="D3" s="986"/>
      <c r="E3" s="986"/>
      <c r="F3" s="929"/>
      <c r="G3" s="929"/>
      <c r="H3" s="929"/>
      <c r="I3" s="929"/>
      <c r="J3" s="929"/>
      <c r="K3" s="929"/>
      <c r="L3" s="929"/>
      <c r="M3" s="929"/>
      <c r="N3" s="929"/>
      <c r="O3" s="929"/>
      <c r="P3" s="929"/>
      <c r="Q3" s="929"/>
      <c r="R3" s="929"/>
      <c r="S3" s="929"/>
      <c r="T3" s="929"/>
      <c r="U3" s="929"/>
      <c r="V3" s="929"/>
      <c r="W3" s="929"/>
      <c r="X3" s="929"/>
      <c r="Y3" s="929"/>
      <c r="Z3" s="929"/>
      <c r="AA3" s="929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929"/>
      <c r="BD3" s="929"/>
      <c r="BE3" s="929"/>
      <c r="BF3" s="929"/>
      <c r="BG3" s="929"/>
      <c r="BH3" s="929"/>
      <c r="BI3" s="929"/>
      <c r="BJ3" s="929"/>
      <c r="BK3" s="929"/>
      <c r="BL3" s="929"/>
      <c r="BM3" s="929"/>
      <c r="BN3" s="929"/>
      <c r="BO3" s="929"/>
      <c r="BP3" s="929"/>
      <c r="BQ3" s="929"/>
      <c r="BR3" s="929"/>
      <c r="BS3" s="929"/>
      <c r="BT3" s="929"/>
      <c r="BU3" s="929"/>
      <c r="BV3" s="929"/>
      <c r="BW3" s="929"/>
      <c r="BX3" s="929"/>
      <c r="BY3" s="929"/>
      <c r="BZ3" s="929"/>
      <c r="CA3" s="929"/>
      <c r="CB3" s="929"/>
      <c r="CC3" s="929"/>
      <c r="CD3" s="929"/>
      <c r="CE3" s="929"/>
      <c r="CF3" s="929"/>
      <c r="CG3" s="929"/>
      <c r="CH3" s="929"/>
      <c r="CI3" s="929"/>
      <c r="CJ3" s="929"/>
      <c r="CK3" s="929"/>
      <c r="CL3" s="929"/>
      <c r="CM3" s="929"/>
      <c r="CN3" s="929"/>
      <c r="CO3" s="929"/>
      <c r="CP3" s="929"/>
      <c r="CQ3" s="929"/>
      <c r="CR3" s="929"/>
      <c r="CS3" s="929"/>
      <c r="CT3" s="929"/>
      <c r="CU3" s="929"/>
      <c r="CV3" s="929"/>
      <c r="CW3" s="929"/>
      <c r="CX3" s="929"/>
      <c r="CY3" s="929"/>
      <c r="CZ3" s="929"/>
      <c r="DA3" s="929"/>
      <c r="DB3" s="929"/>
      <c r="DC3" s="929"/>
      <c r="DD3" s="929"/>
      <c r="DE3" s="929"/>
      <c r="DF3" s="929"/>
      <c r="DG3" s="929"/>
      <c r="DH3" s="929"/>
      <c r="DI3" s="929"/>
      <c r="DJ3" s="929"/>
      <c r="DK3" s="929"/>
      <c r="DL3" s="929"/>
      <c r="DM3" s="929"/>
      <c r="DN3" s="929"/>
      <c r="DO3" s="929"/>
      <c r="DP3" s="929"/>
      <c r="DQ3" s="929"/>
      <c r="DR3" s="929"/>
      <c r="DS3" s="929"/>
      <c r="DT3" s="929"/>
      <c r="DU3" s="929"/>
      <c r="DV3" s="929"/>
      <c r="DW3" s="929"/>
      <c r="DX3" s="929"/>
      <c r="DY3" s="929"/>
      <c r="DZ3" s="929"/>
      <c r="EA3" s="929"/>
      <c r="EB3" s="929"/>
      <c r="EC3" s="929"/>
      <c r="ED3" s="929"/>
      <c r="EE3" s="929"/>
      <c r="EF3" s="929"/>
      <c r="EG3" s="929"/>
      <c r="EH3" s="929"/>
      <c r="EI3" s="929"/>
      <c r="EJ3" s="929"/>
      <c r="EK3" s="929"/>
      <c r="EL3" s="929"/>
      <c r="EM3" s="929"/>
      <c r="EN3" s="929"/>
      <c r="EO3" s="929"/>
      <c r="EP3" s="929"/>
      <c r="EQ3" s="929"/>
      <c r="ER3" s="929"/>
      <c r="ES3" s="929"/>
      <c r="ET3" s="929"/>
      <c r="EU3" s="929"/>
      <c r="EV3" s="929"/>
      <c r="EW3" s="929"/>
      <c r="EX3" s="929"/>
      <c r="EY3" s="929"/>
      <c r="EZ3" s="929"/>
      <c r="FA3" s="929"/>
      <c r="FB3" s="929"/>
      <c r="FC3" s="929"/>
      <c r="FD3" s="929"/>
      <c r="FE3" s="929"/>
      <c r="FF3" s="929"/>
      <c r="FG3" s="929"/>
      <c r="FH3" s="929"/>
      <c r="FI3" s="929"/>
      <c r="FJ3" s="929"/>
      <c r="FK3" s="929"/>
      <c r="FL3" s="929"/>
      <c r="FM3" s="929"/>
      <c r="FN3" s="929"/>
      <c r="FO3" s="929"/>
      <c r="FP3" s="929"/>
      <c r="FQ3" s="929"/>
      <c r="FR3" s="929"/>
      <c r="FS3" s="929"/>
      <c r="FT3" s="929"/>
      <c r="FU3" s="929"/>
      <c r="FV3" s="929"/>
      <c r="FW3" s="929"/>
      <c r="FX3" s="929"/>
      <c r="FY3" s="929"/>
      <c r="FZ3" s="929"/>
      <c r="GA3" s="929"/>
      <c r="GB3" s="929"/>
      <c r="GC3" s="929"/>
      <c r="GD3" s="929"/>
      <c r="GE3" s="929"/>
      <c r="GF3" s="929"/>
      <c r="GG3" s="929"/>
      <c r="GH3" s="929"/>
      <c r="GI3" s="929"/>
      <c r="GJ3" s="929"/>
      <c r="GK3" s="929"/>
      <c r="GL3" s="929"/>
      <c r="GM3" s="929"/>
      <c r="GN3" s="929"/>
      <c r="GO3" s="929"/>
      <c r="GP3" s="929"/>
      <c r="GQ3" s="929"/>
      <c r="GR3" s="929"/>
      <c r="GS3" s="929"/>
      <c r="GT3" s="929"/>
      <c r="GU3" s="929"/>
      <c r="GV3" s="929"/>
      <c r="GW3" s="929"/>
      <c r="GX3" s="929"/>
      <c r="GY3" s="929"/>
      <c r="GZ3" s="929"/>
      <c r="HA3" s="929"/>
      <c r="HB3" s="929"/>
      <c r="HC3" s="929"/>
      <c r="HD3" s="929"/>
      <c r="HE3" s="929"/>
      <c r="HF3" s="929"/>
      <c r="HG3" s="929"/>
      <c r="HH3" s="929"/>
      <c r="HI3" s="929"/>
      <c r="HJ3" s="929"/>
      <c r="HK3" s="929"/>
      <c r="HL3" s="929"/>
      <c r="HM3" s="929"/>
      <c r="HN3" s="929"/>
      <c r="HO3" s="929"/>
      <c r="HP3" s="929"/>
      <c r="HQ3" s="929"/>
      <c r="HR3" s="929"/>
      <c r="HS3" s="929"/>
      <c r="HT3" s="929"/>
      <c r="HU3" s="929"/>
      <c r="HV3" s="929"/>
      <c r="HW3" s="929"/>
      <c r="HX3" s="929"/>
      <c r="HY3" s="929"/>
      <c r="HZ3" s="929"/>
      <c r="IA3" s="929"/>
      <c r="IB3" s="929"/>
      <c r="IC3" s="929"/>
      <c r="ID3" s="929"/>
      <c r="IE3" s="929"/>
      <c r="IF3" s="929"/>
      <c r="IG3" s="929"/>
      <c r="IH3" s="929"/>
      <c r="II3" s="929"/>
      <c r="IJ3" s="929"/>
      <c r="IK3" s="929"/>
      <c r="IL3" s="929"/>
      <c r="IM3" s="929"/>
      <c r="IN3" s="929"/>
      <c r="IO3" s="929"/>
      <c r="IP3" s="929"/>
      <c r="IQ3" s="929"/>
      <c r="IR3" s="929"/>
      <c r="IS3" s="929"/>
      <c r="IT3" s="929"/>
      <c r="IU3" s="929"/>
      <c r="IV3" s="929"/>
    </row>
    <row r="4" spans="1:256" ht="24" x14ac:dyDescent="0.55000000000000004">
      <c r="A4" s="986" t="s">
        <v>1722</v>
      </c>
      <c r="B4" s="986"/>
      <c r="C4" s="986"/>
      <c r="D4" s="986"/>
      <c r="E4" s="986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929"/>
      <c r="DE4" s="929"/>
      <c r="DF4" s="929"/>
      <c r="DG4" s="929"/>
      <c r="DH4" s="929"/>
      <c r="DI4" s="929"/>
      <c r="DJ4" s="929"/>
      <c r="DK4" s="929"/>
      <c r="DL4" s="929"/>
      <c r="DM4" s="929"/>
      <c r="DN4" s="929"/>
      <c r="DO4" s="929"/>
      <c r="DP4" s="929"/>
      <c r="DQ4" s="929"/>
      <c r="DR4" s="929"/>
      <c r="DS4" s="929"/>
      <c r="DT4" s="929"/>
      <c r="DU4" s="929"/>
      <c r="DV4" s="929"/>
      <c r="DW4" s="929"/>
      <c r="DX4" s="929"/>
      <c r="DY4" s="929"/>
      <c r="DZ4" s="929"/>
      <c r="EA4" s="929"/>
      <c r="EB4" s="929"/>
      <c r="EC4" s="929"/>
      <c r="ED4" s="929"/>
      <c r="EE4" s="929"/>
      <c r="EF4" s="929"/>
      <c r="EG4" s="929"/>
      <c r="EH4" s="929"/>
      <c r="EI4" s="929"/>
      <c r="EJ4" s="929"/>
      <c r="EK4" s="929"/>
      <c r="EL4" s="929"/>
      <c r="EM4" s="929"/>
      <c r="EN4" s="929"/>
      <c r="EO4" s="929"/>
      <c r="EP4" s="929"/>
      <c r="EQ4" s="929"/>
      <c r="ER4" s="929"/>
      <c r="ES4" s="929"/>
      <c r="ET4" s="929"/>
      <c r="EU4" s="929"/>
      <c r="EV4" s="929"/>
      <c r="EW4" s="929"/>
      <c r="EX4" s="929"/>
      <c r="EY4" s="929"/>
      <c r="EZ4" s="929"/>
      <c r="FA4" s="929"/>
      <c r="FB4" s="929"/>
      <c r="FC4" s="929"/>
      <c r="FD4" s="929"/>
      <c r="FE4" s="929"/>
      <c r="FF4" s="929"/>
      <c r="FG4" s="929"/>
      <c r="FH4" s="929"/>
      <c r="FI4" s="929"/>
      <c r="FJ4" s="929"/>
      <c r="FK4" s="929"/>
      <c r="FL4" s="929"/>
      <c r="FM4" s="929"/>
      <c r="FN4" s="929"/>
      <c r="FO4" s="929"/>
      <c r="FP4" s="929"/>
      <c r="FQ4" s="929"/>
      <c r="FR4" s="929"/>
      <c r="FS4" s="929"/>
      <c r="FT4" s="929"/>
      <c r="FU4" s="929"/>
      <c r="FV4" s="929"/>
      <c r="FW4" s="929"/>
      <c r="FX4" s="929"/>
      <c r="FY4" s="929"/>
      <c r="FZ4" s="929"/>
      <c r="GA4" s="929"/>
      <c r="GB4" s="929"/>
      <c r="GC4" s="929"/>
      <c r="GD4" s="929"/>
      <c r="GE4" s="929"/>
      <c r="GF4" s="929"/>
      <c r="GG4" s="929"/>
      <c r="GH4" s="929"/>
      <c r="GI4" s="929"/>
      <c r="GJ4" s="929"/>
      <c r="GK4" s="929"/>
      <c r="GL4" s="929"/>
      <c r="GM4" s="929"/>
      <c r="GN4" s="929"/>
      <c r="GO4" s="929"/>
      <c r="GP4" s="929"/>
      <c r="GQ4" s="929"/>
      <c r="GR4" s="929"/>
      <c r="GS4" s="929"/>
      <c r="GT4" s="929"/>
      <c r="GU4" s="929"/>
      <c r="GV4" s="929"/>
      <c r="GW4" s="929"/>
      <c r="GX4" s="929"/>
      <c r="GY4" s="929"/>
      <c r="GZ4" s="929"/>
      <c r="HA4" s="929"/>
      <c r="HB4" s="929"/>
      <c r="HC4" s="929"/>
      <c r="HD4" s="929"/>
      <c r="HE4" s="929"/>
      <c r="HF4" s="929"/>
      <c r="HG4" s="929"/>
      <c r="HH4" s="929"/>
      <c r="HI4" s="929"/>
      <c r="HJ4" s="929"/>
      <c r="HK4" s="929"/>
      <c r="HL4" s="929"/>
      <c r="HM4" s="929"/>
      <c r="HN4" s="929"/>
      <c r="HO4" s="929"/>
      <c r="HP4" s="929"/>
      <c r="HQ4" s="929"/>
      <c r="HR4" s="929"/>
      <c r="HS4" s="929"/>
      <c r="HT4" s="929"/>
      <c r="HU4" s="929"/>
      <c r="HV4" s="929"/>
      <c r="HW4" s="929"/>
      <c r="HX4" s="929"/>
      <c r="HY4" s="929"/>
      <c r="HZ4" s="929"/>
      <c r="IA4" s="929"/>
      <c r="IB4" s="929"/>
      <c r="IC4" s="929"/>
      <c r="ID4" s="929"/>
      <c r="IE4" s="929"/>
      <c r="IF4" s="929"/>
      <c r="IG4" s="929"/>
      <c r="IH4" s="929"/>
      <c r="II4" s="929"/>
      <c r="IJ4" s="929"/>
      <c r="IK4" s="929"/>
      <c r="IL4" s="929"/>
      <c r="IM4" s="929"/>
      <c r="IN4" s="929"/>
      <c r="IO4" s="929"/>
      <c r="IP4" s="929"/>
      <c r="IQ4" s="929"/>
      <c r="IR4" s="929"/>
      <c r="IS4" s="929"/>
      <c r="IT4" s="929"/>
      <c r="IU4" s="929"/>
      <c r="IV4" s="929"/>
    </row>
    <row r="5" spans="1:256" ht="10.5" customHeight="1" x14ac:dyDescent="0.5"/>
    <row r="6" spans="1:256" x14ac:dyDescent="0.5">
      <c r="A6" s="930" t="s">
        <v>1723</v>
      </c>
      <c r="B6" s="987"/>
      <c r="C6" s="987"/>
      <c r="D6" s="987"/>
      <c r="E6" s="987"/>
    </row>
    <row r="7" spans="1:256" x14ac:dyDescent="0.5">
      <c r="A7" s="929" t="s">
        <v>1724</v>
      </c>
      <c r="B7" s="988"/>
      <c r="C7" s="988"/>
      <c r="D7" s="988"/>
      <c r="E7" s="988"/>
    </row>
    <row r="8" spans="1:256" x14ac:dyDescent="0.5">
      <c r="A8" s="929" t="s">
        <v>1742</v>
      </c>
      <c r="B8" s="938"/>
      <c r="C8" s="938"/>
      <c r="D8" s="938"/>
      <c r="E8" s="938"/>
    </row>
    <row r="9" spans="1:256" x14ac:dyDescent="0.5">
      <c r="A9" s="929" t="s">
        <v>1725</v>
      </c>
      <c r="B9" s="1007"/>
      <c r="C9" s="1007"/>
      <c r="D9" s="1007"/>
      <c r="E9" s="1007"/>
    </row>
    <row r="11" spans="1:256" x14ac:dyDescent="0.5">
      <c r="A11" s="992" t="s">
        <v>1726</v>
      </c>
      <c r="B11" s="992"/>
      <c r="C11" s="992"/>
      <c r="D11" s="992"/>
      <c r="E11" s="992"/>
    </row>
    <row r="12" spans="1:256" x14ac:dyDescent="0.5">
      <c r="A12" s="931"/>
      <c r="B12" s="931"/>
      <c r="C12" s="931"/>
      <c r="D12" s="931"/>
      <c r="E12" s="931"/>
      <c r="F12" s="932"/>
      <c r="G12" s="932"/>
      <c r="H12" s="932"/>
      <c r="I12" s="932"/>
      <c r="J12" s="932"/>
      <c r="K12" s="932"/>
      <c r="L12" s="932"/>
      <c r="M12" s="932"/>
      <c r="N12" s="932"/>
      <c r="O12" s="932"/>
      <c r="P12" s="932"/>
      <c r="Q12" s="932"/>
      <c r="R12" s="932"/>
      <c r="S12" s="932"/>
      <c r="T12" s="932"/>
      <c r="U12" s="932"/>
      <c r="V12" s="932"/>
      <c r="W12" s="932"/>
      <c r="X12" s="932"/>
      <c r="Y12" s="932"/>
      <c r="Z12" s="932"/>
      <c r="AA12" s="932"/>
      <c r="AB12" s="932"/>
      <c r="AC12" s="932"/>
      <c r="AD12" s="932"/>
      <c r="AE12" s="932"/>
      <c r="AF12" s="932"/>
      <c r="AG12" s="932"/>
      <c r="AH12" s="932"/>
      <c r="AI12" s="932"/>
      <c r="AJ12" s="932"/>
      <c r="AK12" s="932"/>
      <c r="AL12" s="932"/>
      <c r="AM12" s="932"/>
      <c r="AN12" s="932"/>
      <c r="AO12" s="932"/>
      <c r="AP12" s="932"/>
      <c r="AQ12" s="932"/>
      <c r="AR12" s="932"/>
      <c r="AS12" s="932"/>
      <c r="AT12" s="932"/>
      <c r="AU12" s="932"/>
      <c r="AV12" s="932"/>
      <c r="AW12" s="932"/>
      <c r="AX12" s="932"/>
      <c r="AY12" s="932"/>
      <c r="AZ12" s="932"/>
      <c r="BA12" s="932"/>
      <c r="BB12" s="932"/>
      <c r="BC12" s="932"/>
      <c r="BD12" s="932"/>
      <c r="BE12" s="932"/>
      <c r="BF12" s="932"/>
      <c r="BG12" s="932"/>
      <c r="BH12" s="932"/>
      <c r="BI12" s="932"/>
      <c r="BJ12" s="932"/>
      <c r="BK12" s="932"/>
      <c r="BL12" s="932"/>
      <c r="BM12" s="932"/>
      <c r="BN12" s="932"/>
      <c r="BO12" s="932"/>
      <c r="BP12" s="932"/>
      <c r="BQ12" s="932"/>
      <c r="BR12" s="932"/>
      <c r="BS12" s="932"/>
      <c r="BT12" s="932"/>
      <c r="BU12" s="932"/>
      <c r="BV12" s="932"/>
      <c r="BW12" s="932"/>
      <c r="BX12" s="932"/>
      <c r="BY12" s="932"/>
      <c r="BZ12" s="932"/>
      <c r="CA12" s="932"/>
      <c r="CB12" s="932"/>
      <c r="CC12" s="932"/>
      <c r="CD12" s="932"/>
      <c r="CE12" s="932"/>
      <c r="CF12" s="932"/>
      <c r="CG12" s="932"/>
      <c r="CH12" s="932"/>
      <c r="CI12" s="932"/>
      <c r="CJ12" s="932"/>
      <c r="CK12" s="932"/>
      <c r="CL12" s="932"/>
      <c r="CM12" s="932"/>
      <c r="CN12" s="932"/>
      <c r="CO12" s="932"/>
      <c r="CP12" s="932"/>
      <c r="CQ12" s="932"/>
      <c r="CR12" s="932"/>
      <c r="CS12" s="932"/>
      <c r="CT12" s="932"/>
      <c r="CU12" s="932"/>
      <c r="CV12" s="932"/>
      <c r="CW12" s="932"/>
      <c r="CX12" s="932"/>
      <c r="CY12" s="932"/>
      <c r="CZ12" s="932"/>
      <c r="DA12" s="932"/>
      <c r="DB12" s="932"/>
      <c r="DC12" s="932"/>
      <c r="DD12" s="932"/>
      <c r="DE12" s="932"/>
      <c r="DF12" s="932"/>
      <c r="DG12" s="932"/>
      <c r="DH12" s="932"/>
      <c r="DI12" s="932"/>
      <c r="DJ12" s="932"/>
      <c r="DK12" s="932"/>
      <c r="DL12" s="932"/>
      <c r="DM12" s="932"/>
      <c r="DN12" s="932"/>
      <c r="DO12" s="932"/>
      <c r="DP12" s="932"/>
      <c r="DQ12" s="932"/>
      <c r="DR12" s="932"/>
      <c r="DS12" s="932"/>
      <c r="DT12" s="932"/>
      <c r="DU12" s="932"/>
      <c r="DV12" s="932"/>
      <c r="DW12" s="932"/>
      <c r="DX12" s="932"/>
      <c r="DY12" s="932"/>
      <c r="DZ12" s="932"/>
      <c r="EA12" s="932"/>
      <c r="EB12" s="932"/>
      <c r="EC12" s="932"/>
      <c r="ED12" s="932"/>
      <c r="EE12" s="932"/>
      <c r="EF12" s="932"/>
      <c r="EG12" s="932"/>
      <c r="EH12" s="932"/>
      <c r="EI12" s="932"/>
      <c r="EJ12" s="932"/>
      <c r="EK12" s="932"/>
      <c r="EL12" s="932"/>
      <c r="EM12" s="932"/>
      <c r="EN12" s="932"/>
      <c r="EO12" s="932"/>
      <c r="EP12" s="932"/>
      <c r="EQ12" s="932"/>
      <c r="ER12" s="932"/>
      <c r="ES12" s="932"/>
      <c r="ET12" s="932"/>
      <c r="EU12" s="932"/>
      <c r="EV12" s="932"/>
      <c r="EW12" s="932"/>
      <c r="EX12" s="932"/>
      <c r="EY12" s="932"/>
      <c r="EZ12" s="932"/>
      <c r="FA12" s="932"/>
      <c r="FB12" s="932"/>
      <c r="FC12" s="932"/>
      <c r="FD12" s="932"/>
      <c r="FE12" s="932"/>
      <c r="FF12" s="932"/>
      <c r="FG12" s="932"/>
      <c r="FH12" s="932"/>
      <c r="FI12" s="932"/>
      <c r="FJ12" s="932"/>
      <c r="FK12" s="932"/>
      <c r="FL12" s="932"/>
      <c r="FM12" s="932"/>
      <c r="FN12" s="932"/>
      <c r="FO12" s="932"/>
      <c r="FP12" s="932"/>
      <c r="FQ12" s="932"/>
      <c r="FR12" s="932"/>
      <c r="FS12" s="932"/>
      <c r="FT12" s="932"/>
      <c r="FU12" s="932"/>
      <c r="FV12" s="932"/>
      <c r="FW12" s="932"/>
      <c r="FX12" s="932"/>
      <c r="FY12" s="932"/>
      <c r="FZ12" s="932"/>
      <c r="GA12" s="932"/>
      <c r="GB12" s="932"/>
      <c r="GC12" s="932"/>
      <c r="GD12" s="932"/>
      <c r="GE12" s="932"/>
      <c r="GF12" s="932"/>
      <c r="GG12" s="932"/>
      <c r="GH12" s="932"/>
      <c r="GI12" s="932"/>
      <c r="GJ12" s="932"/>
      <c r="GK12" s="932"/>
      <c r="GL12" s="932"/>
      <c r="GM12" s="932"/>
      <c r="GN12" s="932"/>
      <c r="GO12" s="932"/>
      <c r="GP12" s="932"/>
      <c r="GQ12" s="932"/>
      <c r="GR12" s="932"/>
      <c r="GS12" s="932"/>
      <c r="GT12" s="932"/>
      <c r="GU12" s="932"/>
      <c r="GV12" s="932"/>
      <c r="GW12" s="932"/>
      <c r="GX12" s="932"/>
      <c r="GY12" s="932"/>
      <c r="GZ12" s="932"/>
      <c r="HA12" s="932"/>
      <c r="HB12" s="932"/>
      <c r="HC12" s="932"/>
      <c r="HD12" s="932"/>
      <c r="HE12" s="932"/>
      <c r="HF12" s="932"/>
      <c r="HG12" s="932"/>
      <c r="HH12" s="932"/>
      <c r="HI12" s="932"/>
      <c r="HJ12" s="932"/>
      <c r="HK12" s="932"/>
      <c r="HL12" s="932"/>
      <c r="HM12" s="932"/>
      <c r="HN12" s="932"/>
      <c r="HO12" s="932"/>
      <c r="HP12" s="932"/>
      <c r="HQ12" s="932"/>
      <c r="HR12" s="932"/>
      <c r="HS12" s="932"/>
      <c r="HT12" s="932"/>
      <c r="HU12" s="932"/>
      <c r="HV12" s="932"/>
      <c r="HW12" s="932"/>
      <c r="HX12" s="932"/>
      <c r="HY12" s="932"/>
      <c r="HZ12" s="932"/>
      <c r="IA12" s="932"/>
      <c r="IB12" s="932"/>
      <c r="IC12" s="932"/>
      <c r="ID12" s="932"/>
      <c r="IE12" s="932"/>
      <c r="IF12" s="932"/>
      <c r="IG12" s="932"/>
      <c r="IH12" s="932"/>
      <c r="II12" s="932"/>
      <c r="IJ12" s="932"/>
      <c r="IK12" s="932"/>
      <c r="IL12" s="932"/>
      <c r="IM12" s="932"/>
      <c r="IN12" s="932"/>
      <c r="IO12" s="932"/>
      <c r="IP12" s="932"/>
      <c r="IQ12" s="932"/>
      <c r="IR12" s="932"/>
      <c r="IS12" s="932"/>
      <c r="IT12" s="932"/>
      <c r="IU12" s="932"/>
      <c r="IV12" s="932"/>
    </row>
    <row r="13" spans="1:256" x14ac:dyDescent="0.5">
      <c r="A13" s="993" t="s">
        <v>3</v>
      </c>
      <c r="B13" s="994"/>
      <c r="C13" s="985" t="s">
        <v>1727</v>
      </c>
      <c r="D13" s="985"/>
      <c r="E13" s="985"/>
    </row>
    <row r="14" spans="1:256" x14ac:dyDescent="0.5">
      <c r="A14" s="933" t="s">
        <v>11</v>
      </c>
      <c r="B14" s="933" t="s">
        <v>12</v>
      </c>
      <c r="C14" s="928" t="s">
        <v>1728</v>
      </c>
      <c r="D14" s="928" t="s">
        <v>1729</v>
      </c>
      <c r="E14" s="928" t="s">
        <v>1730</v>
      </c>
    </row>
    <row r="15" spans="1:256" x14ac:dyDescent="0.5">
      <c r="A15" s="933"/>
      <c r="B15" s="933"/>
      <c r="C15" s="933"/>
      <c r="D15" s="933"/>
      <c r="E15" s="933"/>
    </row>
    <row r="17" spans="1:5" x14ac:dyDescent="0.5">
      <c r="A17" s="992" t="s">
        <v>1731</v>
      </c>
      <c r="B17" s="992"/>
      <c r="C17" s="992"/>
      <c r="D17" s="992"/>
      <c r="E17" s="992"/>
    </row>
    <row r="18" spans="1:5" x14ac:dyDescent="0.5">
      <c r="A18" s="934"/>
    </row>
    <row r="26" spans="1:5" x14ac:dyDescent="0.5">
      <c r="A26" s="992" t="s">
        <v>1732</v>
      </c>
      <c r="B26" s="992"/>
      <c r="C26" s="992"/>
      <c r="D26" s="992"/>
      <c r="E26" s="992"/>
    </row>
    <row r="36" spans="1:256" x14ac:dyDescent="0.5">
      <c r="A36" s="992" t="s">
        <v>1733</v>
      </c>
      <c r="B36" s="992"/>
      <c r="C36" s="992"/>
      <c r="D36" s="992"/>
      <c r="E36" s="992"/>
    </row>
    <row r="37" spans="1:256" x14ac:dyDescent="0.5">
      <c r="A37" s="931"/>
      <c r="B37" s="931"/>
      <c r="C37" s="931"/>
      <c r="D37" s="931"/>
      <c r="E37" s="931"/>
      <c r="F37" s="932"/>
      <c r="G37" s="932"/>
      <c r="H37" s="932"/>
      <c r="I37" s="932"/>
      <c r="J37" s="932"/>
      <c r="K37" s="932"/>
      <c r="L37" s="932"/>
      <c r="M37" s="932"/>
      <c r="N37" s="932"/>
      <c r="O37" s="932"/>
      <c r="P37" s="932"/>
      <c r="Q37" s="932"/>
      <c r="R37" s="932"/>
      <c r="S37" s="932"/>
      <c r="T37" s="932"/>
      <c r="U37" s="932"/>
      <c r="V37" s="932"/>
      <c r="W37" s="932"/>
      <c r="X37" s="932"/>
      <c r="Y37" s="932"/>
      <c r="Z37" s="932"/>
      <c r="AA37" s="932"/>
      <c r="AB37" s="932"/>
      <c r="AC37" s="932"/>
      <c r="AD37" s="932"/>
      <c r="AE37" s="932"/>
      <c r="AF37" s="932"/>
      <c r="AG37" s="932"/>
      <c r="AH37" s="932"/>
      <c r="AI37" s="932"/>
      <c r="AJ37" s="932"/>
      <c r="AK37" s="932"/>
      <c r="AL37" s="932"/>
      <c r="AM37" s="932"/>
      <c r="AN37" s="932"/>
      <c r="AO37" s="932"/>
      <c r="AP37" s="932"/>
      <c r="AQ37" s="932"/>
      <c r="AR37" s="932"/>
      <c r="AS37" s="932"/>
      <c r="AT37" s="932"/>
      <c r="AU37" s="932"/>
      <c r="AV37" s="932"/>
      <c r="AW37" s="932"/>
      <c r="AX37" s="932"/>
      <c r="AY37" s="932"/>
      <c r="AZ37" s="932"/>
      <c r="BA37" s="932"/>
      <c r="BB37" s="932"/>
      <c r="BC37" s="932"/>
      <c r="BD37" s="932"/>
      <c r="BE37" s="932"/>
      <c r="BF37" s="932"/>
      <c r="BG37" s="932"/>
      <c r="BH37" s="932"/>
      <c r="BI37" s="932"/>
      <c r="BJ37" s="932"/>
      <c r="BK37" s="932"/>
      <c r="BL37" s="932"/>
      <c r="BM37" s="932"/>
      <c r="BN37" s="932"/>
      <c r="BO37" s="932"/>
      <c r="BP37" s="932"/>
      <c r="BQ37" s="932"/>
      <c r="BR37" s="932"/>
      <c r="BS37" s="932"/>
      <c r="BT37" s="932"/>
      <c r="BU37" s="932"/>
      <c r="BV37" s="932"/>
      <c r="BW37" s="932"/>
      <c r="BX37" s="932"/>
      <c r="BY37" s="932"/>
      <c r="BZ37" s="932"/>
      <c r="CA37" s="932"/>
      <c r="CB37" s="932"/>
      <c r="CC37" s="932"/>
      <c r="CD37" s="932"/>
      <c r="CE37" s="932"/>
      <c r="CF37" s="932"/>
      <c r="CG37" s="932"/>
      <c r="CH37" s="932"/>
      <c r="CI37" s="932"/>
      <c r="CJ37" s="932"/>
      <c r="CK37" s="932"/>
      <c r="CL37" s="932"/>
      <c r="CM37" s="932"/>
      <c r="CN37" s="932"/>
      <c r="CO37" s="932"/>
      <c r="CP37" s="932"/>
      <c r="CQ37" s="932"/>
      <c r="CR37" s="932"/>
      <c r="CS37" s="932"/>
      <c r="CT37" s="932"/>
      <c r="CU37" s="932"/>
      <c r="CV37" s="932"/>
      <c r="CW37" s="932"/>
      <c r="CX37" s="932"/>
      <c r="CY37" s="932"/>
      <c r="CZ37" s="932"/>
      <c r="DA37" s="932"/>
      <c r="DB37" s="932"/>
      <c r="DC37" s="932"/>
      <c r="DD37" s="932"/>
      <c r="DE37" s="932"/>
      <c r="DF37" s="932"/>
      <c r="DG37" s="932"/>
      <c r="DH37" s="932"/>
      <c r="DI37" s="932"/>
      <c r="DJ37" s="932"/>
      <c r="DK37" s="932"/>
      <c r="DL37" s="932"/>
      <c r="DM37" s="932"/>
      <c r="DN37" s="932"/>
      <c r="DO37" s="932"/>
      <c r="DP37" s="932"/>
      <c r="DQ37" s="932"/>
      <c r="DR37" s="932"/>
      <c r="DS37" s="932"/>
      <c r="DT37" s="932"/>
      <c r="DU37" s="932"/>
      <c r="DV37" s="932"/>
      <c r="DW37" s="932"/>
      <c r="DX37" s="932"/>
      <c r="DY37" s="932"/>
      <c r="DZ37" s="932"/>
      <c r="EA37" s="932"/>
      <c r="EB37" s="932"/>
      <c r="EC37" s="932"/>
      <c r="ED37" s="932"/>
      <c r="EE37" s="932"/>
      <c r="EF37" s="932"/>
      <c r="EG37" s="932"/>
      <c r="EH37" s="932"/>
      <c r="EI37" s="932"/>
      <c r="EJ37" s="932"/>
      <c r="EK37" s="932"/>
      <c r="EL37" s="932"/>
      <c r="EM37" s="932"/>
      <c r="EN37" s="932"/>
      <c r="EO37" s="932"/>
      <c r="EP37" s="932"/>
      <c r="EQ37" s="932"/>
      <c r="ER37" s="932"/>
      <c r="ES37" s="932"/>
      <c r="ET37" s="932"/>
      <c r="EU37" s="932"/>
      <c r="EV37" s="932"/>
      <c r="EW37" s="932"/>
      <c r="EX37" s="932"/>
      <c r="EY37" s="932"/>
      <c r="EZ37" s="932"/>
      <c r="FA37" s="932"/>
      <c r="FB37" s="932"/>
      <c r="FC37" s="932"/>
      <c r="FD37" s="932"/>
      <c r="FE37" s="932"/>
      <c r="FF37" s="932"/>
      <c r="FG37" s="932"/>
      <c r="FH37" s="932"/>
      <c r="FI37" s="932"/>
      <c r="FJ37" s="932"/>
      <c r="FK37" s="932"/>
      <c r="FL37" s="932"/>
      <c r="FM37" s="932"/>
      <c r="FN37" s="932"/>
      <c r="FO37" s="932"/>
      <c r="FP37" s="932"/>
      <c r="FQ37" s="932"/>
      <c r="FR37" s="932"/>
      <c r="FS37" s="932"/>
      <c r="FT37" s="932"/>
      <c r="FU37" s="932"/>
      <c r="FV37" s="932"/>
      <c r="FW37" s="932"/>
      <c r="FX37" s="932"/>
      <c r="FY37" s="932"/>
      <c r="FZ37" s="932"/>
      <c r="GA37" s="932"/>
      <c r="GB37" s="932"/>
      <c r="GC37" s="932"/>
      <c r="GD37" s="932"/>
      <c r="GE37" s="932"/>
      <c r="GF37" s="932"/>
      <c r="GG37" s="932"/>
      <c r="GH37" s="932"/>
      <c r="GI37" s="932"/>
      <c r="GJ37" s="932"/>
      <c r="GK37" s="932"/>
      <c r="GL37" s="932"/>
      <c r="GM37" s="932"/>
      <c r="GN37" s="932"/>
      <c r="GO37" s="932"/>
      <c r="GP37" s="932"/>
      <c r="GQ37" s="932"/>
      <c r="GR37" s="932"/>
      <c r="GS37" s="932"/>
      <c r="GT37" s="932"/>
      <c r="GU37" s="932"/>
      <c r="GV37" s="932"/>
      <c r="GW37" s="932"/>
      <c r="GX37" s="932"/>
      <c r="GY37" s="932"/>
      <c r="GZ37" s="932"/>
      <c r="HA37" s="932"/>
      <c r="HB37" s="932"/>
      <c r="HC37" s="932"/>
      <c r="HD37" s="932"/>
      <c r="HE37" s="932"/>
      <c r="HF37" s="932"/>
      <c r="HG37" s="932"/>
      <c r="HH37" s="932"/>
      <c r="HI37" s="932"/>
      <c r="HJ37" s="932"/>
      <c r="HK37" s="932"/>
      <c r="HL37" s="932"/>
      <c r="HM37" s="932"/>
      <c r="HN37" s="932"/>
      <c r="HO37" s="932"/>
      <c r="HP37" s="932"/>
      <c r="HQ37" s="932"/>
      <c r="HR37" s="932"/>
      <c r="HS37" s="932"/>
      <c r="HT37" s="932"/>
      <c r="HU37" s="932"/>
      <c r="HV37" s="932"/>
      <c r="HW37" s="932"/>
      <c r="HX37" s="932"/>
      <c r="HY37" s="932"/>
      <c r="HZ37" s="932"/>
      <c r="IA37" s="932"/>
      <c r="IB37" s="932"/>
      <c r="IC37" s="932"/>
      <c r="ID37" s="932"/>
      <c r="IE37" s="932"/>
      <c r="IF37" s="932"/>
      <c r="IG37" s="932"/>
      <c r="IH37" s="932"/>
      <c r="II37" s="932"/>
      <c r="IJ37" s="932"/>
      <c r="IK37" s="932"/>
      <c r="IL37" s="932"/>
      <c r="IM37" s="932"/>
      <c r="IN37" s="932"/>
      <c r="IO37" s="932"/>
      <c r="IP37" s="932"/>
      <c r="IQ37" s="932"/>
      <c r="IR37" s="932"/>
      <c r="IS37" s="932"/>
      <c r="IT37" s="932"/>
      <c r="IU37" s="932"/>
      <c r="IV37" s="932"/>
    </row>
    <row r="38" spans="1:256" x14ac:dyDescent="0.5">
      <c r="A38" s="935" t="s">
        <v>1734</v>
      </c>
      <c r="C38" s="988"/>
      <c r="D38" s="988"/>
      <c r="E38" s="988"/>
    </row>
    <row r="39" spans="1:256" x14ac:dyDescent="0.5">
      <c r="A39" s="935" t="s">
        <v>1735</v>
      </c>
      <c r="C39" s="988"/>
      <c r="D39" s="988"/>
      <c r="E39" s="988"/>
    </row>
  </sheetData>
  <mergeCells count="13">
    <mergeCell ref="C39:E39"/>
    <mergeCell ref="A13:B13"/>
    <mergeCell ref="C13:E13"/>
    <mergeCell ref="A17:E17"/>
    <mergeCell ref="A26:E26"/>
    <mergeCell ref="A36:E36"/>
    <mergeCell ref="C38:E38"/>
    <mergeCell ref="A11:E11"/>
    <mergeCell ref="A3:E3"/>
    <mergeCell ref="A4:E4"/>
    <mergeCell ref="B6:E6"/>
    <mergeCell ref="B7:E7"/>
    <mergeCell ref="B9:E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4</vt:i4>
      </vt:variant>
    </vt:vector>
  </HeadingPairs>
  <TitlesOfParts>
    <vt:vector size="8" baseType="lpstr">
      <vt:lpstr>สรุป</vt:lpstr>
      <vt:lpstr>ตัวชี้วัดโครงการ60</vt:lpstr>
      <vt:lpstr>เชิงขั้นตอน</vt:lpstr>
      <vt:lpstr>เชิงปริมาณ</vt:lpstr>
      <vt:lpstr>ตัวชี้วัดโครงการ60!Print_Area</vt:lpstr>
      <vt:lpstr>สรุป!Print_Area</vt:lpstr>
      <vt:lpstr>ตัวชี้วัดโครงการ60!Print_Titles</vt:lpstr>
      <vt:lpstr>สรุป!Print_Titles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2017-09-22T03:29:05Z</cp:lastPrinted>
  <dcterms:created xsi:type="dcterms:W3CDTF">2017-09-21T07:00:13Z</dcterms:created>
  <dcterms:modified xsi:type="dcterms:W3CDTF">2017-09-27T06:48:52Z</dcterms:modified>
</cp:coreProperties>
</file>